
<file path=[Content_Types].xml><?xml version="1.0" encoding="utf-8"?>
<Types xmlns="http://schemas.openxmlformats.org/package/2006/content-types">
  <Override PartName="/xl/ctrlProps/ctrlProp78.xml" ContentType="application/vnd.ms-excel.controlproperties+xml"/>
  <Override PartName="/xl/ctrlProps/ctrlProp232.xml" ContentType="application/vnd.ms-excel.controlproperties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169.xml" ContentType="application/vnd.ms-excel.controlproperties+xml"/>
  <Override PartName="/xl/ctrlProps/ctrlProp221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56.xml" ContentType="application/vnd.ms-excel.controlproperties+xml"/>
  <Override PartName="/xl/ctrlProps/ctrlProp194.xml" ContentType="application/vnd.ms-excel.controlproperties+xml"/>
  <Override PartName="/xl/ctrlProps/ctrlProp147.xml" ContentType="application/vnd.ms-excel.controlproperties+xml"/>
  <Override PartName="/xl/ctrlProps/ctrlProp210.xml" ContentType="application/vnd.ms-excel.controlproperties+xml"/>
  <Override PartName="/xl/ctrlProps/ctrlProp158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34.xml" ContentType="application/vnd.ms-excel.controlproperties+xml"/>
  <Override PartName="/xl/ctrlProps/ctrlProp136.xml" ContentType="application/vnd.ms-excel.controlproperties+xml"/>
  <Override PartName="/xl/ctrlProps/ctrlProp183.xml" ContentType="application/vnd.ms-excel.controlproperties+xml"/>
  <Override PartName="/xl/worksheets/sheet3.xml" ContentType="application/vnd.openxmlformats-officedocument.spreadsheetml.worksheet+xml"/>
  <Override PartName="/xl/ctrlProps/ctrlProp23.xml" ContentType="application/vnd.ms-excel.controlproperties+xml"/>
  <Override PartName="/xl/ctrlProps/ctrlProp125.xml" ContentType="application/vnd.ms-excel.controlproperties+xml"/>
  <Override PartName="/xl/ctrlProps/ctrlProp70.xml" ContentType="application/vnd.ms-excel.controlproperties+xml"/>
  <Override PartName="/xl/ctrlProps/ctrlProp172.xml" ContentType="application/vnd.ms-excel.controlproperties+xml"/>
  <Override PartName="/xl/ctrlProps/ctrlProp114.xml" ContentType="application/vnd.ms-excel.controlproperties+xml"/>
  <Override PartName="/xl/ctrlProps/ctrlProp12.xml" ContentType="application/vnd.ms-excel.controlproperties+xml"/>
  <Override PartName="/xl/ctrlProps/ctrlProp103.xml" ContentType="application/vnd.ms-excel.controlproperties+xml"/>
  <Override PartName="/xl/ctrlProps/ctrlProp248.xml" ContentType="application/vnd.ms-excel.controlproperties+xml"/>
  <Override PartName="/xl/ctrlProps/ctrlProp150.xml" ContentType="application/vnd.ms-excel.controlproperties+xml"/>
  <Override PartName="/xl/ctrlProps/ctrlProp161.xml" ContentType="application/vnd.ms-excel.controlproperties+xml"/>
  <Override PartName="/xl/ctrlProps/ctrlProp237.xml" ContentType="application/vnd.ms-excel.controlproperties+xml"/>
  <Override PartName="/xl/ctrlProps/ctrlProp2.xml" ContentType="application/vnd.ms-excel.controlproperties+xml"/>
  <Override PartName="/xl/ctrlProps/ctrlProp215.xml" ContentType="application/vnd.ms-excel.controlproperties+xml"/>
  <Override PartName="/xl/ctrlProps/ctrlProp226.xml" ContentType="application/vnd.ms-excel.controlproperties+xml"/>
  <Override PartName="/xl/ctrlProps/ctrlProp97.xml" ContentType="application/vnd.ms-excel.controlproperties+xml"/>
  <Override PartName="/xl/ctrlProps/ctrlProp199.xml" ContentType="application/vnd.ms-excel.controlproperties+xml"/>
  <Override PartName="/xl/ctrlProps/ctrlProp251.xml" ContentType="application/vnd.ms-excel.controlproperties+xml"/>
  <Override PartName="/xl/ctrlProps/ctrlProp204.xml" ContentType="application/vnd.ms-excel.controlproperties+xml"/>
  <Override PartName="/xl/ctrlProps/ctrlProp39.xml" ContentType="application/vnd.ms-excel.controlproperties+xml"/>
  <Override PartName="/xl/ctrlProps/ctrlProp86.xml" ContentType="application/vnd.ms-excel.controlproperties+xml"/>
  <Override PartName="/xl/ctrlProps/ctrlProp28.xml" ContentType="application/vnd.ms-excel.controlproperties+xml"/>
  <Override PartName="/xl/ctrlProps/ctrlProp75.xml" ContentType="application/vnd.ms-excel.controlproperties+xml"/>
  <Override PartName="/xl/ctrlProps/ctrlProp240.xml" ContentType="application/vnd.ms-excel.controlproperties+xml"/>
  <Override PartName="/xl/ctrlProps/ctrlProp177.xml" ContentType="application/vnd.ms-excel.controlproperties+xml"/>
  <Override PartName="/xl/ctrlProps/ctrlProp188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119.xml" ContentType="application/vnd.ms-excel.controlproperties+xml"/>
  <Override PartName="/xl/ctrlProps/ctrlProp166.xml" ContentType="application/vnd.ms-excel.controlproperties+xml"/>
  <Override PartName="/xl/ctrlProps/ctrlProp53.xml" ContentType="application/vnd.ms-excel.controlproperties+xml"/>
  <Override PartName="/xl/ctrlProps/ctrlProp108.xml" ContentType="application/vnd.ms-excel.controlproperties+xml"/>
  <Override PartName="/xl/ctrlProps/ctrlProp155.xml" ContentType="application/vnd.ms-excel.controlproperties+xml"/>
  <Override PartName="/docProps/app.xml" ContentType="application/vnd.openxmlformats-officedocument.extended-properties+xml"/>
  <Override PartName="/xl/ctrlProps/ctrlProp7.xml" ContentType="application/vnd.ms-excel.controlproperties+xml"/>
  <Override PartName="/xl/ctrlProps/ctrlProp42.xml" ContentType="application/vnd.ms-excel.controlproperties+xml"/>
  <Override PartName="/xl/ctrlProps/ctrlProp144.xml" ContentType="application/vnd.ms-excel.controlproperties+xml"/>
  <Override PartName="/xl/ctrlProps/ctrlProp191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04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22.xml" ContentType="application/vnd.ms-excel.controlproperties+xml"/>
  <Override PartName="/xl/ctrlProps/ctrlProp133.xml" ContentType="application/vnd.ms-excel.controlproperties+xml"/>
  <Override PartName="/xl/ctrlProps/ctrlProp180.xml" ContentType="application/vnd.ms-excel.controlproperties+xml"/>
  <Override PartName="/xl/ctrlProps/ctrlProp238.xml" ContentType="application/vnd.ms-excel.controlproperties+xml"/>
  <Override PartName="/xl/ctrlProps/ctrlProp249.xml" ContentType="application/vnd.ms-excel.controlproperties+xml"/>
  <Override PartName="/xl/ctrlProps/ctrlProp151.xml" ContentType="application/vnd.ms-excel.controlproperties+xml"/>
  <Override PartName="/xl/ctrlProps/ctrlProp3.xml" ContentType="application/vnd.ms-excel.controlproperties+xml"/>
  <Override PartName="/xl/ctrlProps/ctrlProp111.xml" ContentType="application/vnd.ms-excel.controlproperties+xml"/>
  <Override PartName="/xl/ctrlProps/ctrlProp245.xml" ContentType="application/vnd.ms-excel.controlproperties+xml"/>
  <Override PartName="/xl/ctrlProps/ctrlProp227.xml" ContentType="application/vnd.ms-excel.controlproperties+xml"/>
  <Override PartName="/xl/ctrlProps/ctrlProp140.xml" ContentType="application/vnd.ms-excel.controlproperties+xml"/>
  <Override PartName="/xl/ctrlProps/ctrlProp209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234.xml" ContentType="application/vnd.ms-excel.controlproperties+xml"/>
  <Override PartName="/xl/ctrlProps/ctrlProp216.xml" ContentType="application/vnd.ms-excel.controlproperties+xml"/>
  <Override PartName="/docProps/core.xml" ContentType="application/vnd.openxmlformats-package.core-properties+xml"/>
  <Override PartName="/xl/ctrlProps/ctrlProp87.xml" ContentType="application/vnd.ms-excel.controlproperties+xml"/>
  <Override PartName="/xl/ctrlProps/ctrlProp69.xml" ContentType="application/vnd.ms-excel.controlproperties+xml"/>
  <Override PartName="/xl/ctrlProps/ctrlProp189.xml" ContentType="application/vnd.ms-excel.controlproperties+xml"/>
  <Override PartName="/xl/ctrlProps/ctrlProp205.xml" ContentType="application/vnd.ms-excel.controlproperties+xml"/>
  <Override PartName="/xl/ctrlProps/ctrlProp241.xml" ContentType="application/vnd.ms-excel.controlproperties+xml"/>
  <Override PartName="/xl/ctrlProps/ctrlProp223.xml" ContentType="application/vnd.ms-excel.controlproperties+xml"/>
  <Override PartName="/xl/ctrlProps/ctrlProp252.xml" ContentType="application/vnd.ms-excel.controlproperties+xml"/>
  <Override PartName="/xl/theme/theme1.xml" ContentType="application/vnd.openxmlformats-officedocument.theme+xml"/>
  <Override PartName="/xl/ctrlProps/ctrlProp29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94.xml" ContentType="application/vnd.ms-excel.controlproperties+xml"/>
  <Override PartName="/xl/ctrlProps/ctrlProp58.xml" ContentType="application/vnd.ms-excel.controlproperties+xml"/>
  <Override PartName="/xl/ctrlProps/ctrlProp196.xml" ContentType="application/vnd.ms-excel.controlproperties+xml"/>
  <Override PartName="/xl/ctrlProps/ctrlProp212.xml" ContentType="application/vnd.ms-excel.controlproperties+xml"/>
  <Override PartName="/xl/ctrlProps/ctrlProp149.xml" ContentType="application/vnd.ms-excel.controlproperties+xml"/>
  <Override PartName="/xl/ctrlProps/ctrlProp178.xml" ContentType="application/vnd.ms-excel.controlproperties+xml"/>
  <Override PartName="/xl/ctrlProps/ctrlProp230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36.xml" ContentType="application/vnd.ms-excel.controlproperties+xml"/>
  <Override PartName="/xl/ctrlProps/ctrlProp185.xml" ContentType="application/vnd.ms-excel.controlproperties+xml"/>
  <Override PartName="/xl/ctrlProps/ctrlProp138.xml" ContentType="application/vnd.ms-excel.controlproperties+xml"/>
  <Override PartName="/xl/ctrlProps/ctrlProp201.xml" ContentType="application/vnd.ms-excel.controlproperties+xml"/>
  <Override PartName="/xl/ctrlProps/ctrlProp167.xml" ContentType="application/vnd.ms-excel.controlproperties+xml"/>
  <Default Extension="rels" ContentType="application/vnd.openxmlformats-package.relationship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43.xml" ContentType="application/vnd.ms-excel.controlproperties+xml"/>
  <Override PartName="/xl/ctrlProps/ctrlProp72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ctrlProps/ctrlProp127.xml" ContentType="application/vnd.ms-excel.controlproperties+xml"/>
  <Override PartName="/xl/ctrlProps/ctrlProp192.xml" ContentType="application/vnd.ms-excel.controlproperties+xml"/>
  <Override PartName="/xl/ctrlProps/ctrlProp145.xml" ContentType="application/vnd.ms-excel.controlproperties+xml"/>
  <Override PartName="/xl/ctrlProps/ctrlProp174.xml" ContentType="application/vnd.ms-excel.controlproperties+xml"/>
  <Override PartName="/xl/ctrlProps/ctrlProp156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ctrlProps/ctrlProp105.xml" ContentType="application/vnd.ms-excel.controlproperties+xml"/>
  <Override PartName="/xl/ctrlProps/ctrlProp116.xml" ContentType="application/vnd.ms-excel.controlproperties+xml"/>
  <Override PartName="/xl/ctrlProps/ctrlProp152.xml" ContentType="application/vnd.ms-excel.controlproperties+xml"/>
  <Override PartName="/xl/ctrlProps/ctrlProp134.xml" ContentType="application/vnd.ms-excel.controlproperties+xml"/>
  <Override PartName="/xl/ctrlProps/ctrlProp181.xml" ContentType="application/vnd.ms-excel.controlproperties+xml"/>
  <Override PartName="/xl/ctrlProps/ctrlProp163.xml" ContentType="application/vnd.ms-excel.controlproperties+xml"/>
  <Override PartName="/xl/worksheets/sheet1.xml" ContentType="application/vnd.openxmlformats-officedocument.spreadsheetml.worksheet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239.xml" ContentType="application/vnd.ms-excel.controlproperties+xml"/>
  <Override PartName="/xl/ctrlProps/ctrlProp141.xml" ContentType="application/vnd.ms-excel.controlproperties+xml"/>
  <Override PartName="/xl/ctrlProps/ctrlProp170.xml" ContentType="application/vnd.ms-excel.controlproperties+xml"/>
  <Override PartName="/xl/ctrlProps/ctrlProp1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12.xml" ContentType="application/vnd.ms-excel.controlproperties+xml"/>
  <Override PartName="/xl/ctrlProps/ctrlProp217.xml" ContentType="application/vnd.ms-excel.controlproperties+xml"/>
  <Override PartName="/xl/ctrlProps/ctrlProp130.xml" ContentType="application/vnd.ms-excel.controlproperties+xml"/>
  <Override PartName="/xl/ctrlProps/ctrlProp246.xml" ContentType="application/vnd.ms-excel.controlproperties+xml"/>
  <Override PartName="/xl/ctrlProps/ctrlProp228.xml" ContentType="application/vnd.ms-excel.controlproperties+xml"/>
  <Override PartName="/xl/ctrlProps/ctrlProp99.xml" ContentType="application/vnd.ms-excel.controlproperties+xml"/>
  <Override PartName="/xl/ctrlProps/ctrlProp206.xml" ContentType="application/vnd.ms-excel.controlproperties+xml"/>
  <Override PartName="/xl/ctrlProps/ctrlProp235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88.xml" ContentType="application/vnd.ms-excel.controlproperties+xml"/>
  <Override PartName="/xl/ctrlProps/ctrlProp224.xml" ContentType="application/vnd.ms-excel.controlproperties+xml"/>
  <Override PartName="/xl/ctrlProps/ctrlProp213.xml" ContentType="application/vnd.ms-excel.controlproperties+xml"/>
  <Override PartName="/xl/ctrlProps/ctrlProp242.xml" ContentType="application/vnd.ms-excel.controlproperties+xml"/>
  <Override PartName="/xl/ctrlProps/ctrlProp19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95.xml" ContentType="application/vnd.ms-excel.controlproperties+xml"/>
  <Override PartName="/xl/ctrlProps/ctrlProp202.xml" ContentType="application/vnd.ms-excel.controlproperties+xml"/>
  <Override PartName="/xl/ctrlProps/ctrlProp220.xml" ContentType="application/vnd.ms-excel.controlproperties+xml"/>
  <Override PartName="/xl/ctrlProps/ctrlProp168.xml" ContentType="application/vnd.ms-excel.controlproperties+xml"/>
  <Override PartName="/xl/ctrlProps/ctrlProp197.xml" ContentType="application/vnd.ms-excel.controlproperties+xml"/>
  <Override PartName="/xl/ctrlProps/ctrlProp179.xml" ContentType="application/vnd.ms-excel.controlproperties+xml"/>
  <Override PartName="/xl/ctrlProps/ctrlProp231.xml" ContentType="application/vnd.ms-excel.controlproperties+xml"/>
  <Override PartName="/xl/ctrlProps/ctrlProp55.xml" ContentType="application/vnd.ms-excel.controlproperties+xml"/>
  <Override PartName="/xl/ctrlProps/ctrlProp73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84.xml" ContentType="application/vnd.ms-excel.controlproperties+xml"/>
  <Override PartName="/xl/ctrlProps/ctrlProp175.xml" ContentType="application/vnd.ms-excel.controlproperties+xml"/>
  <Override PartName="/xl/ctrlProps/ctrlProp157.xml" ContentType="application/vnd.ms-excel.controlproperties+xml"/>
  <Override PartName="/xl/ctrlProps/ctrlProp186.xml" ContentType="application/vnd.ms-excel.controlproperties+xml"/>
  <Override PartName="/xl/ctrlProps/ctrlProp139.xml" ContentType="application/vnd.ms-excel.controlproperties+xml"/>
  <Override PartName="/xl/ctrlProps/ctrlProp128.xml" ContentType="application/vnd.ms-excel.controlproperties+xml"/>
  <Override PartName="/xl/ctrlProps/ctrlProp44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91.xml" ContentType="application/vnd.ms-excel.controlproperties+xml"/>
  <Override PartName="/xl/ctrlProps/ctrlProp15.xml" ContentType="application/vnd.ms-excel.controlproperties+xml"/>
  <Override PartName="/xl/ctrlProps/ctrlProp117.xml" ContentType="application/vnd.ms-excel.controlproperties+xml"/>
  <Override PartName="/xl/ctrlProps/ctrlProp164.xml" ContentType="application/vnd.ms-excel.controlproperties+xml"/>
  <Override PartName="/xl/ctrlProps/ctrlProp193.xml" ContentType="application/vnd.ms-excel.controlproperties+xml"/>
  <Override PartName="/xl/ctrlProps/ctrlProp146.xml" ContentType="application/vnd.ms-excel.control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22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33.xml" ContentType="application/vnd.ms-excel.controlproperties+xml"/>
  <Override PartName="/xl/ctrlProps/ctrlProp124.xml" ContentType="application/vnd.ms-excel.controlproperties+xml"/>
  <Override PartName="/xl/ctrlProps/ctrlProp106.xml" ContentType="application/vnd.ms-excel.controlproperties+xml"/>
  <Override PartName="/xl/ctrlProps/ctrlProp171.xml" ContentType="application/vnd.ms-excel.controlproperties+xml"/>
  <Override PartName="/xl/ctrlProps/ctrlProp153.xml" ContentType="application/vnd.ms-excel.controlproperties+xml"/>
  <Override PartName="/xl/ctrlProps/ctrlProp182.xml" ContentType="application/vnd.ms-excel.controlproperties+xml"/>
  <Override PartName="/xl/ctrlProps/ctrlProp135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113.xml" ContentType="application/vnd.ms-excel.controlproperties+xml"/>
  <Override PartName="/xl/ctrlProps/ctrlProp229.xml" ContentType="application/vnd.ms-excel.controlproperties+xml"/>
  <Override PartName="/xl/ctrlProps/ctrlProp160.xml" ContentType="application/vnd.ms-excel.controlproperties+xml"/>
  <Override PartName="/xl/ctrlProps/ctrlProp142.xml" ContentType="application/vnd.ms-excel.controlproperties+xml"/>
  <Override PartName="/xl/ctrlProps/ctrlProp120.xml" ContentType="application/vnd.ms-excel.controlproperties+xml"/>
  <Override PartName="/xl/ctrlProps/ctrlProp102.xml" ContentType="application/vnd.ms-excel.controlproperties+xml"/>
  <Override PartName="/xl/ctrlProps/ctrlProp218.xml" ContentType="application/vnd.ms-excel.controlproperties+xml"/>
  <Override PartName="/xl/ctrlProps/ctrlProp236.xml" ContentType="application/vnd.ms-excel.controlproperties+xml"/>
  <Override PartName="/xl/ctrlProps/ctrlProp131.xml" ContentType="application/vnd.ms-excel.controlproperties+xml"/>
  <Override PartName="/xl/ctrlProps/ctrlProp247.xml" ContentType="application/vnd.ms-excel.controlproperties+xml"/>
  <Override PartName="/xl/ctrlProps/ctrlProp1.xml" ContentType="application/vnd.ms-excel.controlproperties+xml"/>
  <Override PartName="/xl/ctrlProps/ctrlProp89.xml" ContentType="application/vnd.ms-excel.controlproperties+xml"/>
  <Override PartName="/xl/ctrlProps/ctrlProp207.xml" ContentType="application/vnd.ms-excel.controlproperties+xml"/>
  <Override PartName="/xl/ctrlProps/ctrlProp243.xml" ContentType="application/vnd.ms-excel.controlproperties+xml"/>
  <Override PartName="/xl/ctrlProps/ctrlProp225.xml" ContentType="application/vnd.ms-excel.controlproperties+xml"/>
  <Override PartName="/xl/ctrlProps/ctrlProp49.xml" ContentType="application/vnd.ms-excel.controlproperties+xml"/>
  <Override PartName="/xl/ctrlProps/ctrlProp96.xml" ContentType="application/vnd.ms-excel.controlproperties+xml"/>
  <Override PartName="/xl/ctrlProps/ctrlProp198.xml" ContentType="application/vnd.ms-excel.controlproperties+xml"/>
  <Override PartName="/xl/ctrlProps/ctrlProp214.xml" ContentType="application/vnd.ms-excel.controlproperties+xml"/>
  <Override PartName="/xl/ctrlProps/ctrlProp38.xml" ContentType="application/vnd.ms-excel.controlproperties+xml"/>
  <Override PartName="/xl/ctrlProps/ctrlProp85.xml" ContentType="application/vnd.ms-excel.controlproperties+xml"/>
  <Override PartName="/xl/ctrlProps/ctrlProp250.xml" ContentType="application/vnd.ms-excel.controlproperties+xml"/>
  <Override PartName="/xl/ctrlProps/ctrlProp187.xml" ContentType="application/vnd.ms-excel.controlproperties+xml"/>
  <Override PartName="/xl/ctrlProps/ctrlProp203.xml" ContentType="application/vnd.ms-excel.controlproperties+xml"/>
  <Override PartName="/xl/ctrlProps/ctrlProp27.xml" ContentType="application/vnd.ms-excel.controlproperties+xml"/>
  <Override PartName="/xl/ctrlProps/ctrlProp74.xml" ContentType="application/vnd.ms-excel.controlproperties+xml"/>
  <Override PartName="/xl/ctrlProps/ctrlProp176.xml" ContentType="application/vnd.ms-excel.controlproperties+xml"/>
  <Override PartName="/xl/ctrlProps/ctrlProp129.xml" ContentType="application/vnd.ms-excel.controlproperties+xml"/>
  <Override PartName="/xl/ctrlProps/ctrlProp16.xml" ContentType="application/vnd.ms-excel.controlproperties+xml"/>
  <Override PartName="/xl/ctrlProps/ctrlProp118.xml" ContentType="application/vnd.ms-excel.controlproperties+xml"/>
  <Override PartName="/xl/ctrlProps/ctrlProp52.xml" ContentType="application/vnd.ms-excel.controlproperties+xml"/>
  <Override PartName="/xl/ctrlProps/ctrlProp63.xml" ContentType="application/vnd.ms-excel.controlproperties+xml"/>
  <Override PartName="/xl/ctrlProps/ctrlProp107.xml" ContentType="application/vnd.ms-excel.controlproperties+xml"/>
  <Override PartName="/xl/ctrlProps/ctrlProp165.xml" ContentType="application/vnd.ms-excel.controlproperties+xml"/>
  <Override PartName="/xl/ctrlProps/ctrlProp41.xml" ContentType="application/vnd.ms-excel.controlproperties+xml"/>
  <Override PartName="/xl/ctrlProps/ctrlProp143.xml" ContentType="application/vnd.ms-excel.controlproperties+xml"/>
  <Override PartName="/xl/ctrlProps/ctrlProp190.xml" ContentType="application/vnd.ms-excel.controlproperties+xml"/>
  <Override PartName="/xl/ctrlProps/ctrlProp154.xml" ContentType="application/vnd.ms-excel.controlproperties+xml"/>
  <Override PartName="/xl/ctrlProps/ctrlProp30.xml" ContentType="application/vnd.ms-excel.controlproperties+xml"/>
  <Override PartName="/xl/ctrlProps/ctrlProp6.xml" ContentType="application/vnd.ms-excel.controlproperties+xml"/>
  <Override PartName="/xl/ctrlProps/ctrlProp132.xml" ContentType="application/vnd.ms-excel.controlproperties+xml"/>
  <Override PartName="/xl/ctrlProps/ctrlProp219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208.xml" ContentType="application/vnd.ms-excel.controlproperties+xml"/>
  <Override PartName="/xl/ctrlProps/ctrlProp110.xml" ContentType="application/vnd.ms-excel.controlproperties+xml"/>
  <Override PartName="/xl/ctrlProps/ctrlProp244.xml" ContentType="application/vnd.ms-excel.controlproperties+xml"/>
  <Default Extension="bin" ContentType="application/vnd.openxmlformats-officedocument.spreadsheetml.printerSettings"/>
  <Override PartName="/xl/ctrlProps/ctrlProp68.xml" ContentType="application/vnd.ms-excel.controlproperties+xml"/>
  <Override PartName="/xl/ctrlProps/ctrlProp79.xml" ContentType="application/vnd.ms-excel.controlproperties+xml"/>
  <Override PartName="/xl/ctrlProps/ctrlProp222.xml" ContentType="application/vnd.ms-excel.controlproperties+xml"/>
  <Override PartName="/xl/ctrlProps/ctrlProp233.xml" ContentType="application/vnd.ms-excel.controlproperties+xml"/>
  <Override PartName="/xl/ctrlProps/ctrlProp57.xml" ContentType="application/vnd.ms-excel.controlproperties+xml"/>
  <Override PartName="/xl/ctrlProps/ctrlProp211.xml" ContentType="application/vnd.ms-excel.controlproperties+xml"/>
  <Override PartName="/xl/ctrlProps/ctrlProp159.xml" ContentType="application/vnd.ms-excel.controlproperties+xml"/>
  <Override PartName="/xl/ctrlProps/ctrlProp93.xml" ContentType="application/vnd.ms-excel.controlproperties+xml"/>
  <Override PartName="/xl/ctrlProps/ctrlProp46.xml" ContentType="application/vnd.ms-excel.controlproperties+xml"/>
  <Override PartName="/xl/ctrlProps/ctrlProp148.xml" ContentType="application/vnd.ms-excel.controlproperties+xml"/>
  <Override PartName="/xl/ctrlProps/ctrlProp195.xml" ContentType="application/vnd.ms-excel.controlproperties+xml"/>
  <Override PartName="/xl/ctrlProps/ctrlProp200.xml" ContentType="application/vnd.ms-excel.controlproperties+xml"/>
  <Override PartName="/xl/workbook.xml" ContentType="application/vnd.openxmlformats-officedocument.spreadsheetml.sheet.main+xml"/>
  <Override PartName="/xl/drawings/drawing3.xml" ContentType="application/vnd.openxmlformats-officedocument.drawing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82.xml" ContentType="application/vnd.ms-excel.controlproperties+xml"/>
  <Override PartName="/xl/ctrlProps/ctrlProp35.xml" ContentType="application/vnd.ms-excel.controlproperties+xml"/>
  <Override PartName="/xl/ctrlProps/ctrlProp126.xml" ContentType="application/vnd.ms-excel.controlproperties+xml"/>
  <Override PartName="/xl/ctrlProps/ctrlProp173.xml" ContentType="application/vnd.ms-excel.controlproperties+xml"/>
  <Override PartName="/xl/ctrlProps/ctrlProp184.xml" ContentType="application/vnd.ms-excel.controlproperties+xml"/>
  <Override PartName="/xl/ctrlProps/ctrlProp137.xml" ContentType="application/vnd.ms-excel.controlproperties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115.xml" ContentType="application/vnd.ms-excel.controlproperties+xml"/>
  <Override PartName="/xl/ctrlProps/ctrlProp162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05" windowWidth="14805" windowHeight="8010" activeTab="1"/>
  </bookViews>
  <sheets>
    <sheet name="転記用シート" sheetId="9" r:id="rId1"/>
    <sheet name="様式2" sheetId="6" r:id="rId2"/>
    <sheet name="（参考）様式2 記入例" sheetId="10" r:id="rId3"/>
  </sheets>
  <definedNames>
    <definedName name="_xlnm._FilterDatabase" localSheetId="0" hidden="1">転記用シート!$A$4:$BW$8</definedName>
    <definedName name="_xlnm.Print_Area" localSheetId="2">'（参考）様式2 記入例'!$A$1:$BB$64</definedName>
    <definedName name="_xlnm.Print_Area" localSheetId="0">転記用シート!$A$1:$BX$8</definedName>
    <definedName name="_xlnm.Print_Area" localSheetId="1">様式2!$A$1:$BB$64</definedName>
  </definedNames>
  <calcPr calcId="125725" concurrentCalc="0"/>
</workbook>
</file>

<file path=xl/calcChain.xml><?xml version="1.0" encoding="utf-8"?>
<calcChain xmlns="http://schemas.openxmlformats.org/spreadsheetml/2006/main">
  <c r="I62" i="6"/>
  <c r="S9" i="9"/>
  <c r="J62" i="6"/>
  <c r="T9" i="9"/>
  <c r="K62" i="6"/>
  <c r="U9" i="9"/>
  <c r="L62" i="6"/>
  <c r="V9" i="9"/>
  <c r="M62" i="6"/>
  <c r="W9" i="9"/>
  <c r="N62" i="6"/>
  <c r="X9" i="9"/>
  <c r="O62" i="6"/>
  <c r="Y9" i="9"/>
  <c r="P62" i="6"/>
  <c r="Z9" i="9"/>
  <c r="Q62" i="6"/>
  <c r="AA9" i="9"/>
  <c r="R62" i="6"/>
  <c r="AB9" i="9"/>
  <c r="S62" i="6"/>
  <c r="AC9" i="9"/>
  <c r="T62" i="6"/>
  <c r="AD9" i="9"/>
  <c r="U62" i="6"/>
  <c r="AE9" i="9"/>
  <c r="V62" i="6"/>
  <c r="AF9" i="9"/>
  <c r="W62" i="6"/>
  <c r="AG9" i="9"/>
  <c r="X62" i="6"/>
  <c r="AH9" i="9"/>
  <c r="Y62" i="6"/>
  <c r="AI9" i="9"/>
  <c r="Z62" i="6"/>
  <c r="AJ9" i="9"/>
  <c r="AA62" i="6"/>
  <c r="AK9" i="9"/>
  <c r="AB62" i="6"/>
  <c r="AL9" i="9"/>
  <c r="AC62" i="6"/>
  <c r="AM9" i="9"/>
  <c r="AD62" i="6"/>
  <c r="AN9" i="9"/>
  <c r="AE62" i="6"/>
  <c r="AO9" i="9"/>
  <c r="AF62" i="6"/>
  <c r="AP9" i="9"/>
  <c r="AG62" i="6"/>
  <c r="AQ9" i="9"/>
  <c r="AH62" i="6"/>
  <c r="AR9" i="9"/>
  <c r="AI62" i="6"/>
  <c r="AS9" i="9"/>
  <c r="AJ62" i="6"/>
  <c r="AT9" i="9"/>
  <c r="AK62" i="6"/>
  <c r="AU9" i="9"/>
  <c r="AL62" i="6"/>
  <c r="AV9" i="9"/>
  <c r="AM62" i="6"/>
  <c r="AW9" i="9"/>
  <c r="AN62" i="6"/>
  <c r="AX9" i="9"/>
  <c r="AO62" i="6"/>
  <c r="AY9" i="9"/>
  <c r="AP62" i="6"/>
  <c r="AZ9" i="9"/>
  <c r="AQ62" i="6"/>
  <c r="BA9" i="9"/>
  <c r="AR62" i="6"/>
  <c r="BB9" i="9"/>
  <c r="AS62" i="6"/>
  <c r="BC9" i="9"/>
  <c r="AT62" i="6"/>
  <c r="BD9" i="9"/>
  <c r="AU62" i="6"/>
  <c r="BE9" i="9"/>
  <c r="AV62" i="6"/>
  <c r="BF9" i="9"/>
  <c r="AW62" i="6"/>
  <c r="BG9" i="9"/>
  <c r="AX62" i="6"/>
  <c r="BH9" i="9"/>
  <c r="AY62" i="6"/>
  <c r="BI9" i="9"/>
  <c r="AY62" i="10"/>
  <c r="AY64"/>
  <c r="AX62"/>
  <c r="AX64"/>
  <c r="AW62"/>
  <c r="AW64"/>
  <c r="AV62"/>
  <c r="AV64"/>
  <c r="AU64"/>
  <c r="AT64"/>
  <c r="AS64"/>
  <c r="AR64"/>
  <c r="AQ64"/>
  <c r="AP64"/>
  <c r="AO64"/>
  <c r="AN62"/>
  <c r="AN64"/>
  <c r="AM64"/>
  <c r="AL64"/>
  <c r="AK64"/>
  <c r="AJ64"/>
  <c r="AI62"/>
  <c r="AI64"/>
  <c r="AH64"/>
  <c r="AG64"/>
  <c r="AF64"/>
  <c r="AE64"/>
  <c r="AD64"/>
  <c r="AC64"/>
  <c r="AB64"/>
  <c r="AA64"/>
  <c r="Z64"/>
  <c r="Y64"/>
  <c r="X64"/>
  <c r="W62"/>
  <c r="W64"/>
  <c r="V64"/>
  <c r="U64"/>
  <c r="T64"/>
  <c r="S64"/>
  <c r="R64"/>
  <c r="Q62"/>
  <c r="Q64"/>
  <c r="P64"/>
  <c r="O64"/>
  <c r="N64"/>
  <c r="M64"/>
  <c r="L64"/>
  <c r="K64"/>
  <c r="J64"/>
  <c r="AU62"/>
  <c r="AT62"/>
  <c r="AS62"/>
  <c r="AR62"/>
  <c r="AQ62"/>
  <c r="AP62"/>
  <c r="AO62"/>
  <c r="AM62"/>
  <c r="AL62"/>
  <c r="AK62"/>
  <c r="AJ62"/>
  <c r="AH62"/>
  <c r="AG62"/>
  <c r="AF62"/>
  <c r="AE62"/>
  <c r="AD62"/>
  <c r="AC62"/>
  <c r="AB62"/>
  <c r="AA62"/>
  <c r="Z62"/>
  <c r="Y62"/>
  <c r="X62"/>
  <c r="V62"/>
  <c r="U62"/>
  <c r="T62"/>
  <c r="S62"/>
  <c r="R62"/>
  <c r="P62"/>
  <c r="O62"/>
  <c r="N62"/>
  <c r="M62"/>
  <c r="L62"/>
  <c r="K62"/>
  <c r="J62"/>
  <c r="I62"/>
  <c r="H62"/>
  <c r="G62"/>
  <c r="F62"/>
  <c r="E62"/>
  <c r="H62" i="6"/>
  <c r="R9" i="9"/>
  <c r="G62" i="6"/>
  <c r="Q9" i="9"/>
  <c r="F62" i="6"/>
  <c r="P9" i="9"/>
  <c r="E62" i="6"/>
  <c r="O9" i="9"/>
  <c r="AN64" i="6"/>
  <c r="AY64"/>
  <c r="AX64"/>
  <c r="AW64"/>
  <c r="AV64"/>
  <c r="Y64"/>
  <c r="X64"/>
  <c r="AD64"/>
  <c r="Q64"/>
  <c r="W64"/>
  <c r="AI64"/>
  <c r="AU64"/>
  <c r="AT64"/>
  <c r="AS64"/>
  <c r="AR64"/>
  <c r="AQ64"/>
  <c r="AP64"/>
  <c r="AO64"/>
  <c r="AM64"/>
  <c r="AL64"/>
  <c r="AK64"/>
  <c r="AJ64"/>
  <c r="AH64"/>
  <c r="AG64"/>
  <c r="AF64"/>
  <c r="AE64"/>
  <c r="AC64"/>
  <c r="AB64"/>
  <c r="AA64"/>
  <c r="Z64"/>
  <c r="V64"/>
  <c r="U64"/>
  <c r="T64"/>
  <c r="S64"/>
  <c r="R64"/>
  <c r="P64"/>
  <c r="O64"/>
  <c r="N64"/>
  <c r="M64"/>
  <c r="L64"/>
  <c r="K64"/>
  <c r="J64"/>
</calcChain>
</file>

<file path=xl/sharedStrings.xml><?xml version="1.0" encoding="utf-8"?>
<sst xmlns="http://schemas.openxmlformats.org/spreadsheetml/2006/main" count="562" uniqueCount="295">
  <si>
    <t>被災情報伝達様式</t>
    <rPh sb="0" eb="2">
      <t>ヒサイ</t>
    </rPh>
    <rPh sb="2" eb="4">
      <t>ジョウホウ</t>
    </rPh>
    <rPh sb="4" eb="6">
      <t>デンタツ</t>
    </rPh>
    <rPh sb="6" eb="8">
      <t>ヨウシキ</t>
    </rPh>
    <phoneticPr fontId="4"/>
  </si>
  <si>
    <t>様式2</t>
    <rPh sb="0" eb="2">
      <t>ヨウシキ</t>
    </rPh>
    <phoneticPr fontId="4"/>
  </si>
  <si>
    <t>宛先</t>
    <rPh sb="0" eb="2">
      <t>アテサキ</t>
    </rPh>
    <phoneticPr fontId="4"/>
  </si>
  <si>
    <t>国土交通省</t>
    <rPh sb="0" eb="2">
      <t>コクド</t>
    </rPh>
    <rPh sb="2" eb="5">
      <t>コウツウショウ</t>
    </rPh>
    <phoneticPr fontId="4"/>
  </si>
  <si>
    <t>Eメール：</t>
    <phoneticPr fontId="4"/>
  </si>
  <si>
    <t>所属名：</t>
    <rPh sb="0" eb="3">
      <t>ショゾクメイ</t>
    </rPh>
    <phoneticPr fontId="4"/>
  </si>
  <si>
    <t>TEL：</t>
    <phoneticPr fontId="4"/>
  </si>
  <si>
    <t>・津波警報が発令されている場合、余震が続いている場合等は、無理して点検しないでください。夜間発災の場合は特に安全に留意して点検してください。</t>
    <rPh sb="1" eb="3">
      <t>ツナミ</t>
    </rPh>
    <rPh sb="3" eb="5">
      <t>ケイホウ</t>
    </rPh>
    <rPh sb="6" eb="8">
      <t>ハツレイ</t>
    </rPh>
    <rPh sb="13" eb="15">
      <t>バアイ</t>
    </rPh>
    <rPh sb="16" eb="18">
      <t>ヨシン</t>
    </rPh>
    <rPh sb="19" eb="20">
      <t>ツヅ</t>
    </rPh>
    <rPh sb="24" eb="26">
      <t>バアイ</t>
    </rPh>
    <rPh sb="26" eb="27">
      <t>トウ</t>
    </rPh>
    <rPh sb="29" eb="31">
      <t>ムリ</t>
    </rPh>
    <rPh sb="33" eb="35">
      <t>テンケン</t>
    </rPh>
    <rPh sb="44" eb="46">
      <t>ヤカン</t>
    </rPh>
    <rPh sb="46" eb="48">
      <t>ハッサイ</t>
    </rPh>
    <rPh sb="49" eb="51">
      <t>バアイ</t>
    </rPh>
    <rPh sb="52" eb="53">
      <t>トク</t>
    </rPh>
    <rPh sb="54" eb="56">
      <t>アンゼン</t>
    </rPh>
    <rPh sb="57" eb="59">
      <t>リュウイ</t>
    </rPh>
    <rPh sb="61" eb="63">
      <t>テンケン</t>
    </rPh>
    <phoneticPr fontId="4"/>
  </si>
  <si>
    <t>災害名</t>
    <rPh sb="0" eb="2">
      <t>サイガイ</t>
    </rPh>
    <rPh sb="2" eb="3">
      <t>メイ</t>
    </rPh>
    <phoneticPr fontId="4"/>
  </si>
  <si>
    <t>施設名</t>
    <rPh sb="0" eb="2">
      <t>シセツ</t>
    </rPh>
    <rPh sb="2" eb="3">
      <t>メイ</t>
    </rPh>
    <phoneticPr fontId="4"/>
  </si>
  <si>
    <t>所在地</t>
    <rPh sb="0" eb="3">
      <t>ショザイチ</t>
    </rPh>
    <phoneticPr fontId="4"/>
  </si>
  <si>
    <t>０．建物調査可否</t>
    <rPh sb="2" eb="4">
      <t>タテモノ</t>
    </rPh>
    <rPh sb="4" eb="6">
      <t>チョウサ</t>
    </rPh>
    <rPh sb="6" eb="8">
      <t>カヒ</t>
    </rPh>
    <phoneticPr fontId="4"/>
  </si>
  <si>
    <t>１．外観を一見して危険と判断できる被害</t>
    <rPh sb="2" eb="4">
      <t>ガイカン</t>
    </rPh>
    <rPh sb="5" eb="7">
      <t>イッケン</t>
    </rPh>
    <rPh sb="9" eb="11">
      <t>キケン</t>
    </rPh>
    <rPh sb="12" eb="14">
      <t>ハンダン</t>
    </rPh>
    <rPh sb="17" eb="19">
      <t>ヒガイ</t>
    </rPh>
    <phoneticPr fontId="4"/>
  </si>
  <si>
    <t>・施設管理者は自身の安全を確保しながら、各点検の段階毎に点検を実施してください。各段階で立入不可の判断を行った場合は、以降の点検は不要です。</t>
    <rPh sb="1" eb="3">
      <t>シセツ</t>
    </rPh>
    <rPh sb="3" eb="6">
      <t>カンリシャ</t>
    </rPh>
    <rPh sb="7" eb="9">
      <t>ジシン</t>
    </rPh>
    <rPh sb="10" eb="12">
      <t>アンゼン</t>
    </rPh>
    <rPh sb="13" eb="15">
      <t>カクホ</t>
    </rPh>
    <rPh sb="20" eb="21">
      <t>カク</t>
    </rPh>
    <rPh sb="21" eb="23">
      <t>テンケン</t>
    </rPh>
    <rPh sb="24" eb="26">
      <t>ダンカイ</t>
    </rPh>
    <rPh sb="26" eb="27">
      <t>ゴト</t>
    </rPh>
    <rPh sb="28" eb="30">
      <t>テンケン</t>
    </rPh>
    <rPh sb="31" eb="33">
      <t>ジッシ</t>
    </rPh>
    <rPh sb="40" eb="43">
      <t>カクダンカイ</t>
    </rPh>
    <rPh sb="44" eb="45">
      <t>タ</t>
    </rPh>
    <rPh sb="45" eb="46">
      <t>イ</t>
    </rPh>
    <rPh sb="46" eb="48">
      <t>フカ</t>
    </rPh>
    <rPh sb="49" eb="51">
      <t>ハンダン</t>
    </rPh>
    <rPh sb="52" eb="53">
      <t>オコナ</t>
    </rPh>
    <rPh sb="55" eb="57">
      <t>バアイ</t>
    </rPh>
    <rPh sb="59" eb="61">
      <t>イコウ</t>
    </rPh>
    <rPh sb="62" eb="64">
      <t>テンケン</t>
    </rPh>
    <rPh sb="65" eb="67">
      <t>フヨウ</t>
    </rPh>
    <phoneticPr fontId="4"/>
  </si>
  <si>
    <t>２．建物外部の被害</t>
    <rPh sb="2" eb="4">
      <t>タテモノ</t>
    </rPh>
    <rPh sb="4" eb="6">
      <t>ガイブ</t>
    </rPh>
    <rPh sb="7" eb="9">
      <t>ヒガイ</t>
    </rPh>
    <phoneticPr fontId="4"/>
  </si>
  <si>
    <t>①</t>
    <phoneticPr fontId="4"/>
  </si>
  <si>
    <t>②</t>
    <phoneticPr fontId="4"/>
  </si>
  <si>
    <t>浸水</t>
    <phoneticPr fontId="4"/>
  </si>
  <si>
    <t>③</t>
    <phoneticPr fontId="4"/>
  </si>
  <si>
    <t>その他</t>
    <phoneticPr fontId="4"/>
  </si>
  <si>
    <t>落下危険物</t>
    <phoneticPr fontId="4"/>
  </si>
  <si>
    <t>建物内部の構造躯体</t>
    <phoneticPr fontId="4"/>
  </si>
  <si>
    <t>執務空間(※)のその他被害</t>
    <phoneticPr fontId="4"/>
  </si>
  <si>
    <t>執務空間(※)の電力</t>
    <phoneticPr fontId="4"/>
  </si>
  <si>
    <t>④</t>
    <phoneticPr fontId="4"/>
  </si>
  <si>
    <t>サーバ室等の空調</t>
    <rPh sb="3" eb="4">
      <t>シツ</t>
    </rPh>
    <rPh sb="4" eb="5">
      <t>トウ</t>
    </rPh>
    <rPh sb="6" eb="8">
      <t>クウチョウ</t>
    </rPh>
    <phoneticPr fontId="4"/>
  </si>
  <si>
    <t>⑤</t>
    <phoneticPr fontId="4"/>
  </si>
  <si>
    <t>トイレ等の給水</t>
    <rPh sb="3" eb="4">
      <t>トウ</t>
    </rPh>
    <rPh sb="5" eb="7">
      <t>キュウスイ</t>
    </rPh>
    <phoneticPr fontId="4"/>
  </si>
  <si>
    <t>その他建物の被害</t>
    <rPh sb="2" eb="3">
      <t>タ</t>
    </rPh>
    <rPh sb="3" eb="5">
      <t>タテモノ</t>
    </rPh>
    <rPh sb="6" eb="8">
      <t>ヒガイ</t>
    </rPh>
    <phoneticPr fontId="4"/>
  </si>
  <si>
    <t>人的被害</t>
    <rPh sb="0" eb="2">
      <t>ジンテキ</t>
    </rPh>
    <rPh sb="2" eb="4">
      <t>ヒガイ</t>
    </rPh>
    <phoneticPr fontId="4"/>
  </si>
  <si>
    <t>官署</t>
    <rPh sb="0" eb="2">
      <t>カンショ</t>
    </rPh>
    <phoneticPr fontId="4"/>
  </si>
  <si>
    <t>震度</t>
    <rPh sb="0" eb="2">
      <t>シンド</t>
    </rPh>
    <phoneticPr fontId="4"/>
  </si>
  <si>
    <t>日付</t>
    <rPh sb="0" eb="2">
      <t>ヒヅケ</t>
    </rPh>
    <phoneticPr fontId="4"/>
  </si>
  <si>
    <t>時刻</t>
    <rPh sb="0" eb="2">
      <t>ジコク</t>
    </rPh>
    <phoneticPr fontId="4"/>
  </si>
  <si>
    <t>第○報</t>
    <rPh sb="0" eb="1">
      <t>ダイ</t>
    </rPh>
    <rPh sb="2" eb="3">
      <t>ホウ</t>
    </rPh>
    <phoneticPr fontId="4"/>
  </si>
  <si>
    <t>0.建物調査可否</t>
    <rPh sb="2" eb="4">
      <t>タテモノ</t>
    </rPh>
    <rPh sb="4" eb="6">
      <t>チョウサ</t>
    </rPh>
    <rPh sb="6" eb="8">
      <t>カヒ</t>
    </rPh>
    <phoneticPr fontId="4"/>
  </si>
  <si>
    <t>あ</t>
    <phoneticPr fontId="4"/>
  </si>
  <si>
    <t>い</t>
    <phoneticPr fontId="4"/>
  </si>
  <si>
    <t>う</t>
    <phoneticPr fontId="4"/>
  </si>
  <si>
    <t>え</t>
    <phoneticPr fontId="4"/>
  </si>
  <si>
    <t>お</t>
    <phoneticPr fontId="4"/>
  </si>
  <si>
    <t>か</t>
    <phoneticPr fontId="4"/>
  </si>
  <si>
    <t>き</t>
    <phoneticPr fontId="4"/>
  </si>
  <si>
    <t>1.一見して危険と判断できる被害</t>
    <rPh sb="2" eb="4">
      <t>イッケン</t>
    </rPh>
    <rPh sb="6" eb="8">
      <t>キケン</t>
    </rPh>
    <rPh sb="9" eb="11">
      <t>ハンダン</t>
    </rPh>
    <rPh sb="14" eb="16">
      <t>ヒガイ</t>
    </rPh>
    <phoneticPr fontId="4"/>
  </si>
  <si>
    <t>く</t>
    <phoneticPr fontId="4"/>
  </si>
  <si>
    <t>け</t>
    <phoneticPr fontId="4"/>
  </si>
  <si>
    <t>こ</t>
    <phoneticPr fontId="4"/>
  </si>
  <si>
    <t>さ</t>
    <phoneticPr fontId="4"/>
  </si>
  <si>
    <t>し</t>
    <phoneticPr fontId="4"/>
  </si>
  <si>
    <t>2.建物外部の被害</t>
    <rPh sb="2" eb="4">
      <t>タテモノ</t>
    </rPh>
    <rPh sb="4" eb="6">
      <t>ガイブ</t>
    </rPh>
    <rPh sb="7" eb="9">
      <t>ヒガイ</t>
    </rPh>
    <phoneticPr fontId="4"/>
  </si>
  <si>
    <t>す</t>
    <phoneticPr fontId="4"/>
  </si>
  <si>
    <t>せ</t>
    <phoneticPr fontId="4"/>
  </si>
  <si>
    <t>そ</t>
    <phoneticPr fontId="4"/>
  </si>
  <si>
    <t>た</t>
    <phoneticPr fontId="4"/>
  </si>
  <si>
    <t>ち</t>
    <phoneticPr fontId="4"/>
  </si>
  <si>
    <t>つ</t>
    <phoneticPr fontId="4"/>
  </si>
  <si>
    <t>て</t>
    <phoneticPr fontId="4"/>
  </si>
  <si>
    <t>と</t>
    <phoneticPr fontId="4"/>
  </si>
  <si>
    <t>な</t>
    <phoneticPr fontId="4"/>
  </si>
  <si>
    <t>に</t>
    <phoneticPr fontId="4"/>
  </si>
  <si>
    <t>ぬ</t>
    <phoneticPr fontId="4"/>
  </si>
  <si>
    <t>ね</t>
    <phoneticPr fontId="4"/>
  </si>
  <si>
    <t>の</t>
    <phoneticPr fontId="4"/>
  </si>
  <si>
    <t>は</t>
    <phoneticPr fontId="4"/>
  </si>
  <si>
    <t>ひ</t>
    <phoneticPr fontId="4"/>
  </si>
  <si>
    <t>ふ</t>
    <phoneticPr fontId="4"/>
  </si>
  <si>
    <t>へ</t>
    <phoneticPr fontId="4"/>
  </si>
  <si>
    <t>ほ</t>
    <phoneticPr fontId="4"/>
  </si>
  <si>
    <t>ま</t>
    <phoneticPr fontId="4"/>
  </si>
  <si>
    <t>み</t>
    <phoneticPr fontId="4"/>
  </si>
  <si>
    <t>④</t>
    <phoneticPr fontId="4"/>
  </si>
  <si>
    <t>む</t>
    <phoneticPr fontId="4"/>
  </si>
  <si>
    <t>め</t>
    <phoneticPr fontId="4"/>
  </si>
  <si>
    <t>⑤</t>
    <phoneticPr fontId="4"/>
  </si>
  <si>
    <t>継続</t>
    <rPh sb="0" eb="2">
      <t>ケイゾク</t>
    </rPh>
    <phoneticPr fontId="4"/>
  </si>
  <si>
    <t>震度観測点</t>
    <rPh sb="0" eb="2">
      <t>シンド</t>
    </rPh>
    <rPh sb="2" eb="5">
      <t>カンソクテン</t>
    </rPh>
    <phoneticPr fontId="4"/>
  </si>
  <si>
    <t>報告日時</t>
    <rPh sb="0" eb="2">
      <t>ホウコク</t>
    </rPh>
    <rPh sb="2" eb="4">
      <t>ニチジ</t>
    </rPh>
    <phoneticPr fontId="4"/>
  </si>
  <si>
    <t>官署別</t>
    <rPh sb="0" eb="2">
      <t>カンショ</t>
    </rPh>
    <rPh sb="2" eb="3">
      <t>ベツ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</si>
  <si>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</si>
  <si>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</si>
  <si>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</si>
  <si>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</si>
  <si>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時</t>
    <rPh sb="0" eb="1">
      <t>トキ</t>
    </rPh>
    <phoneticPr fontId="4"/>
  </si>
  <si>
    <t>分</t>
    <rPh sb="0" eb="1">
      <t>フン</t>
    </rPh>
    <phoneticPr fontId="4"/>
  </si>
  <si>
    <t>報</t>
    <rPh sb="0" eb="1">
      <t>ホウ</t>
    </rPh>
    <phoneticPr fontId="4"/>
  </si>
  <si>
    <t>第</t>
    <rPh sb="0" eb="1">
      <t>ダイ</t>
    </rPh>
    <phoneticPr fontId="4"/>
  </si>
  <si>
    <t>※携帯メール送付用(下記の記号を記載してください)</t>
    <rPh sb="1" eb="3">
      <t>ケイタイ</t>
    </rPh>
    <rPh sb="6" eb="9">
      <t>ソウフヨウ</t>
    </rPh>
    <rPh sb="10" eb="12">
      <t>カキ</t>
    </rPh>
    <rPh sb="13" eb="15">
      <t>キゴウ</t>
    </rPh>
    <rPh sb="16" eb="18">
      <t>キサイ</t>
    </rPh>
    <phoneticPr fontId="4"/>
  </si>
  <si>
    <t>（</t>
    <phoneticPr fontId="4"/>
  </si>
  <si>
    <t>営繕部による
現地調査の要否</t>
    <rPh sb="0" eb="3">
      <t>エイゼンブ</t>
    </rPh>
    <rPh sb="7" eb="9">
      <t>ゲンチ</t>
    </rPh>
    <rPh sb="9" eb="11">
      <t>チョウサ</t>
    </rPh>
    <rPh sb="12" eb="14">
      <t>ヨウヒ</t>
    </rPh>
    <phoneticPr fontId="4"/>
  </si>
  <si>
    <t>（</t>
    <phoneticPr fontId="4"/>
  </si>
  <si>
    <t>調査</t>
    <rPh sb="0" eb="2">
      <t>チョウサ</t>
    </rPh>
    <phoneticPr fontId="4"/>
  </si>
  <si>
    <t>）</t>
    <phoneticPr fontId="4"/>
  </si>
  <si>
    <t>FAX：</t>
  </si>
  <si>
    <t>FAX：</t>
    <phoneticPr fontId="4"/>
  </si>
  <si>
    <t>TEL：</t>
  </si>
  <si>
    <t>Eメール：</t>
  </si>
  <si>
    <t>氏名：</t>
    <rPh sb="0" eb="2">
      <t>シメイ</t>
    </rPh>
    <phoneticPr fontId="4"/>
  </si>
  <si>
    <t>施設識別コード</t>
    <rPh sb="0" eb="2">
      <t>シセツ</t>
    </rPh>
    <rPh sb="2" eb="4">
      <t>シキベツ</t>
    </rPh>
    <phoneticPr fontId="4"/>
  </si>
  <si>
    <t>送信元</t>
    <rPh sb="0" eb="3">
      <t>ソウシンモト</t>
    </rPh>
    <phoneticPr fontId="4"/>
  </si>
  <si>
    <t>転記用↓</t>
    <rPh sb="0" eb="2">
      <t>テンキ</t>
    </rPh>
    <rPh sb="2" eb="3">
      <t>ヨウ</t>
    </rPh>
    <phoneticPr fontId="4"/>
  </si>
  <si>
    <t>)</t>
    <phoneticPr fontId="4"/>
  </si>
  <si>
    <t>)</t>
    <phoneticPr fontId="4"/>
  </si>
  <si>
    <t>１．へ</t>
    <phoneticPr fontId="4"/>
  </si>
  <si>
    <t>２．へ</t>
    <phoneticPr fontId="4"/>
  </si>
  <si>
    <t>被　災　情　報　伝　達　様　式</t>
    <rPh sb="0" eb="1">
      <t>ヒ</t>
    </rPh>
    <rPh sb="2" eb="3">
      <t>サイ</t>
    </rPh>
    <rPh sb="4" eb="5">
      <t>ジョウ</t>
    </rPh>
    <rPh sb="6" eb="7">
      <t>ホウ</t>
    </rPh>
    <rPh sb="8" eb="9">
      <t>デン</t>
    </rPh>
    <rPh sb="10" eb="11">
      <t>タチ</t>
    </rPh>
    <rPh sb="12" eb="13">
      <t>サマ</t>
    </rPh>
    <rPh sb="14" eb="15">
      <t>シキ</t>
    </rPh>
    <phoneticPr fontId="13"/>
  </si>
  <si>
    <t>○○省</t>
    <rPh sb="2" eb="3">
      <t>ショウ</t>
    </rPh>
    <phoneticPr fontId="13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</si>
  <si>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3"/>
  </si>
  <si>
    <t xml:space="preserve">営 繕 部　記 入 欄 </t>
    <rPh sb="0" eb="1">
      <t>エイ</t>
    </rPh>
    <rPh sb="2" eb="3">
      <t>ゼン</t>
    </rPh>
    <rPh sb="4" eb="5">
      <t>ブ</t>
    </rPh>
    <rPh sb="6" eb="7">
      <t>キ</t>
    </rPh>
    <rPh sb="8" eb="9">
      <t>イ</t>
    </rPh>
    <rPh sb="10" eb="11">
      <t>ラン</t>
    </rPh>
    <phoneticPr fontId="13"/>
  </si>
  <si>
    <t>優先対応施設</t>
    <rPh sb="0" eb="2">
      <t>ユウセン</t>
    </rPh>
    <rPh sb="2" eb="4">
      <t>タイオウ</t>
    </rPh>
    <rPh sb="4" eb="6">
      <t>シセツ</t>
    </rPh>
    <phoneticPr fontId="13"/>
  </si>
  <si>
    <t>管理官署/入居官署</t>
    <rPh sb="0" eb="2">
      <t>カンリ</t>
    </rPh>
    <rPh sb="2" eb="4">
      <t>カンショ</t>
    </rPh>
    <rPh sb="5" eb="7">
      <t>ニュウキョ</t>
    </rPh>
    <rPh sb="7" eb="9">
      <t>カンショ</t>
    </rPh>
    <phoneticPr fontId="13"/>
  </si>
  <si>
    <t>０．建物調査可否</t>
    <rPh sb="2" eb="4">
      <t>タテモノ</t>
    </rPh>
    <rPh sb="4" eb="6">
      <t>チョウサ</t>
    </rPh>
    <rPh sb="6" eb="8">
      <t>カヒ</t>
    </rPh>
    <phoneticPr fontId="13"/>
  </si>
  <si>
    <t>1.一見して危険な被害</t>
    <rPh sb="2" eb="4">
      <t>イッケン</t>
    </rPh>
    <rPh sb="6" eb="8">
      <t>キケン</t>
    </rPh>
    <rPh sb="9" eb="11">
      <t>ヒガイ</t>
    </rPh>
    <phoneticPr fontId="13"/>
  </si>
  <si>
    <t>その他建物の被害</t>
    <rPh sb="2" eb="3">
      <t>タ</t>
    </rPh>
    <rPh sb="3" eb="5">
      <t>タテモノ</t>
    </rPh>
    <rPh sb="6" eb="8">
      <t>ヒガイ</t>
    </rPh>
    <phoneticPr fontId="13"/>
  </si>
  <si>
    <t>工事現場※</t>
    <rPh sb="2" eb="4">
      <t>ゲンバ</t>
    </rPh>
    <phoneticPr fontId="13"/>
  </si>
  <si>
    <t>①火災</t>
    <rPh sb="1" eb="3">
      <t>カサイ</t>
    </rPh>
    <phoneticPr fontId="13"/>
  </si>
  <si>
    <t>②浸水</t>
    <rPh sb="1" eb="3">
      <t>シンスイ</t>
    </rPh>
    <phoneticPr fontId="13"/>
  </si>
  <si>
    <t>③その他</t>
    <rPh sb="3" eb="4">
      <t>タ</t>
    </rPh>
    <phoneticPr fontId="13"/>
  </si>
  <si>
    <t>①建物全体/一部</t>
    <rPh sb="1" eb="3">
      <t>タテモノ</t>
    </rPh>
    <rPh sb="3" eb="5">
      <t>ゼンタイ</t>
    </rPh>
    <rPh sb="6" eb="8">
      <t>イチブ</t>
    </rPh>
    <phoneticPr fontId="13"/>
  </si>
  <si>
    <t>②その他</t>
    <rPh sb="3" eb="4">
      <t>タ</t>
    </rPh>
    <phoneticPr fontId="13"/>
  </si>
  <si>
    <t>①構造躯体</t>
    <rPh sb="1" eb="3">
      <t>コウゾウ</t>
    </rPh>
    <rPh sb="3" eb="4">
      <t>ク</t>
    </rPh>
    <rPh sb="4" eb="5">
      <t>タイ</t>
    </rPh>
    <phoneticPr fontId="13"/>
  </si>
  <si>
    <t>②落下危険物</t>
    <rPh sb="1" eb="3">
      <t>ラッカ</t>
    </rPh>
    <rPh sb="3" eb="6">
      <t>キケンブツ</t>
    </rPh>
    <phoneticPr fontId="13"/>
  </si>
  <si>
    <t>②執務空間</t>
    <rPh sb="1" eb="3">
      <t>シツム</t>
    </rPh>
    <rPh sb="3" eb="5">
      <t>クウカン</t>
    </rPh>
    <phoneticPr fontId="13"/>
  </si>
  <si>
    <t>③電力</t>
    <rPh sb="1" eb="3">
      <t>デンリョク</t>
    </rPh>
    <phoneticPr fontId="13"/>
  </si>
  <si>
    <t>④サーバ室等の空調停止</t>
    <rPh sb="4" eb="5">
      <t>シツ</t>
    </rPh>
    <rPh sb="5" eb="6">
      <t>トウ</t>
    </rPh>
    <rPh sb="7" eb="9">
      <t>クウチョウ</t>
    </rPh>
    <rPh sb="9" eb="11">
      <t>テイシ</t>
    </rPh>
    <phoneticPr fontId="13"/>
  </si>
  <si>
    <t>⑤給水</t>
    <rPh sb="1" eb="3">
      <t>キュウスイ</t>
    </rPh>
    <phoneticPr fontId="13"/>
  </si>
  <si>
    <t>震度観測点</t>
    <rPh sb="0" eb="2">
      <t>シンド</t>
    </rPh>
    <rPh sb="2" eb="5">
      <t>カンソクテン</t>
    </rPh>
    <phoneticPr fontId="13"/>
  </si>
  <si>
    <t>第○報</t>
    <rPh sb="0" eb="1">
      <t>ダイ</t>
    </rPh>
    <rPh sb="2" eb="3">
      <t>ホウ</t>
    </rPh>
    <phoneticPr fontId="13"/>
  </si>
  <si>
    <t>火災</t>
    <rPh sb="0" eb="2">
      <t>カサイ</t>
    </rPh>
    <phoneticPr fontId="13"/>
  </si>
  <si>
    <t>煙</t>
    <rPh sb="0" eb="1">
      <t>ケムリ</t>
    </rPh>
    <phoneticPr fontId="13"/>
  </si>
  <si>
    <t>ガス臭</t>
    <rPh sb="2" eb="3">
      <t>シュウ</t>
    </rPh>
    <phoneticPr fontId="13"/>
  </si>
  <si>
    <t>建物浸水</t>
    <rPh sb="0" eb="2">
      <t>タテモノ</t>
    </rPh>
    <rPh sb="2" eb="4">
      <t>シンスイ</t>
    </rPh>
    <phoneticPr fontId="13"/>
  </si>
  <si>
    <t>周辺道路浸水</t>
    <rPh sb="0" eb="2">
      <t>シュウヘン</t>
    </rPh>
    <rPh sb="2" eb="4">
      <t>ドウロ</t>
    </rPh>
    <rPh sb="4" eb="6">
      <t>シンスイ</t>
    </rPh>
    <phoneticPr fontId="13"/>
  </si>
  <si>
    <t>液状化</t>
    <rPh sb="0" eb="3">
      <t>エキジョウカ</t>
    </rPh>
    <phoneticPr fontId="13"/>
  </si>
  <si>
    <t>その他</t>
    <rPh sb="2" eb="3">
      <t>タ</t>
    </rPh>
    <phoneticPr fontId="13"/>
  </si>
  <si>
    <t>基礎の破壊等</t>
    <rPh sb="0" eb="2">
      <t>キソ</t>
    </rPh>
    <rPh sb="3" eb="5">
      <t>ハカイ</t>
    </rPh>
    <rPh sb="5" eb="6">
      <t>トウ</t>
    </rPh>
    <phoneticPr fontId="13"/>
  </si>
  <si>
    <t>著しい傾斜</t>
    <rPh sb="0" eb="1">
      <t>イチジル</t>
    </rPh>
    <rPh sb="3" eb="5">
      <t>ケイシャ</t>
    </rPh>
    <phoneticPr fontId="13"/>
  </si>
  <si>
    <t>崩壊・落階</t>
    <rPh sb="0" eb="2">
      <t>ホウカイ</t>
    </rPh>
    <rPh sb="3" eb="4">
      <t>ラク</t>
    </rPh>
    <rPh sb="4" eb="5">
      <t>カイ</t>
    </rPh>
    <phoneticPr fontId="13"/>
  </si>
  <si>
    <t>隣地建物の倒壊</t>
    <rPh sb="0" eb="2">
      <t>リンチ</t>
    </rPh>
    <rPh sb="2" eb="4">
      <t>タテモノ</t>
    </rPh>
    <rPh sb="5" eb="7">
      <t>トウカイ</t>
    </rPh>
    <phoneticPr fontId="13"/>
  </si>
  <si>
    <t>周辺地盤の崩壊</t>
    <rPh sb="0" eb="2">
      <t>シュウヘン</t>
    </rPh>
    <rPh sb="2" eb="4">
      <t>ジバン</t>
    </rPh>
    <rPh sb="5" eb="7">
      <t>ホウカイ</t>
    </rPh>
    <phoneticPr fontId="13"/>
  </si>
  <si>
    <t>ｺﾝｸﾘｰﾄの部分的な破損等</t>
    <rPh sb="7" eb="10">
      <t>ブブンテキ</t>
    </rPh>
    <rPh sb="11" eb="13">
      <t>ハソン</t>
    </rPh>
    <rPh sb="13" eb="14">
      <t>トウ</t>
    </rPh>
    <phoneticPr fontId="13"/>
  </si>
  <si>
    <t>ｺﾝｸﾘｰﾄの顕著な破損等</t>
    <rPh sb="7" eb="9">
      <t>ケンチョ</t>
    </rPh>
    <rPh sb="10" eb="12">
      <t>ハソン</t>
    </rPh>
    <rPh sb="12" eb="13">
      <t>トウ</t>
    </rPh>
    <phoneticPr fontId="13"/>
  </si>
  <si>
    <t>鉄骨部材の部分的変形等</t>
    <rPh sb="0" eb="2">
      <t>テッコツ</t>
    </rPh>
    <rPh sb="2" eb="4">
      <t>ブザイ</t>
    </rPh>
    <rPh sb="5" eb="8">
      <t>ブブンテキ</t>
    </rPh>
    <rPh sb="8" eb="10">
      <t>ヘンケイ</t>
    </rPh>
    <rPh sb="10" eb="11">
      <t>トウ</t>
    </rPh>
    <phoneticPr fontId="13"/>
  </si>
  <si>
    <t>鉄骨部材の顕著な変形等</t>
    <rPh sb="0" eb="2">
      <t>テッコツ</t>
    </rPh>
    <rPh sb="2" eb="4">
      <t>ブザイ</t>
    </rPh>
    <rPh sb="5" eb="7">
      <t>ケンチョ</t>
    </rPh>
    <rPh sb="8" eb="10">
      <t>ヘンケイ</t>
    </rPh>
    <rPh sb="10" eb="11">
      <t>トウ</t>
    </rPh>
    <phoneticPr fontId="13"/>
  </si>
  <si>
    <t>窓枠・ガラスの歪み等</t>
    <rPh sb="0" eb="2">
      <t>マドワク</t>
    </rPh>
    <rPh sb="7" eb="8">
      <t>ユガ</t>
    </rPh>
    <rPh sb="9" eb="10">
      <t>トウ</t>
    </rPh>
    <phoneticPr fontId="13"/>
  </si>
  <si>
    <t>窓枠・ガラスの落下の恐れ</t>
    <rPh sb="0" eb="2">
      <t>マドワク</t>
    </rPh>
    <rPh sb="7" eb="9">
      <t>ラッカ</t>
    </rPh>
    <rPh sb="10" eb="11">
      <t>オソ</t>
    </rPh>
    <phoneticPr fontId="13"/>
  </si>
  <si>
    <t>外装材の部分的損傷</t>
    <rPh sb="0" eb="3">
      <t>ガイソウザイ</t>
    </rPh>
    <rPh sb="4" eb="7">
      <t>ブブンテキ</t>
    </rPh>
    <rPh sb="7" eb="9">
      <t>ソンショウ</t>
    </rPh>
    <phoneticPr fontId="13"/>
  </si>
  <si>
    <t>外装材の顕著な損傷</t>
    <rPh sb="0" eb="3">
      <t>ガイソウザイ</t>
    </rPh>
    <rPh sb="4" eb="6">
      <t>ケンチョ</t>
    </rPh>
    <rPh sb="7" eb="9">
      <t>ソンショウ</t>
    </rPh>
    <phoneticPr fontId="13"/>
  </si>
  <si>
    <t>看板・機器類の傾斜</t>
    <rPh sb="0" eb="2">
      <t>カンバン</t>
    </rPh>
    <rPh sb="3" eb="6">
      <t>キキルイ</t>
    </rPh>
    <rPh sb="7" eb="9">
      <t>ケイシャ</t>
    </rPh>
    <phoneticPr fontId="13"/>
  </si>
  <si>
    <t>看板・機器類の落下恐れ</t>
    <rPh sb="0" eb="2">
      <t>カンバン</t>
    </rPh>
    <rPh sb="3" eb="6">
      <t>キキルイ</t>
    </rPh>
    <rPh sb="7" eb="9">
      <t>ラッカ</t>
    </rPh>
    <rPh sb="9" eb="10">
      <t>オソ</t>
    </rPh>
    <phoneticPr fontId="13"/>
  </si>
  <si>
    <t>鉄骨部材の顕著な変形等</t>
    <rPh sb="0" eb="2">
      <t>テッコツ</t>
    </rPh>
    <rPh sb="2" eb="4">
      <t>ブザイ</t>
    </rPh>
    <rPh sb="5" eb="7">
      <t>ケンチョ</t>
    </rPh>
    <rPh sb="8" eb="10">
      <t>ヘンケイ</t>
    </rPh>
    <rPh sb="10" eb="11">
      <t>ナド</t>
    </rPh>
    <phoneticPr fontId="13"/>
  </si>
  <si>
    <t>天井落下</t>
    <rPh sb="0" eb="2">
      <t>テンジョウ</t>
    </rPh>
    <rPh sb="2" eb="4">
      <t>ラッカ</t>
    </rPh>
    <phoneticPr fontId="13"/>
  </si>
  <si>
    <t>漏水</t>
    <rPh sb="0" eb="2">
      <t>ロウスイ</t>
    </rPh>
    <phoneticPr fontId="13"/>
  </si>
  <si>
    <t>停電(自家発電稼働中)</t>
    <rPh sb="0" eb="2">
      <t>テイデン</t>
    </rPh>
    <rPh sb="3" eb="5">
      <t>ジカ</t>
    </rPh>
    <rPh sb="5" eb="7">
      <t>ハツデン</t>
    </rPh>
    <rPh sb="7" eb="10">
      <t>カドウチュウ</t>
    </rPh>
    <phoneticPr fontId="13"/>
  </si>
  <si>
    <t>停電(自家発停止・無)</t>
    <rPh sb="0" eb="2">
      <t>テイデン</t>
    </rPh>
    <rPh sb="3" eb="6">
      <t>ジカハツ</t>
    </rPh>
    <rPh sb="6" eb="8">
      <t>テイシ</t>
    </rPh>
    <rPh sb="9" eb="10">
      <t>ナシ</t>
    </rPh>
    <phoneticPr fontId="13"/>
  </si>
  <si>
    <t>断水</t>
    <rPh sb="0" eb="2">
      <t>ダンスイ</t>
    </rPh>
    <phoneticPr fontId="13"/>
  </si>
  <si>
    <t>く</t>
  </si>
  <si>
    <t>け</t>
  </si>
  <si>
    <t>こ</t>
  </si>
  <si>
    <t>さ</t>
  </si>
  <si>
    <t>し</t>
  </si>
  <si>
    <t>す</t>
  </si>
  <si>
    <t>せ</t>
  </si>
  <si>
    <t>そ</t>
  </si>
  <si>
    <t>た</t>
  </si>
  <si>
    <t>ち</t>
  </si>
  <si>
    <t>つ</t>
  </si>
  <si>
    <t>て</t>
  </si>
  <si>
    <t>と</t>
  </si>
  <si>
    <t>な</t>
  </si>
  <si>
    <t>に</t>
  </si>
  <si>
    <t>ぬ</t>
  </si>
  <si>
    <t>○○合同庁舎</t>
    <rPh sb="2" eb="4">
      <t>ゴウドウ</t>
    </rPh>
    <rPh sb="4" eb="6">
      <t>チョウシャ</t>
    </rPh>
    <phoneticPr fontId="13"/>
  </si>
  <si>
    <t>○○市○○</t>
    <rPh sb="2" eb="3">
      <t>シ</t>
    </rPh>
    <phoneticPr fontId="13"/>
  </si>
  <si>
    <t>優先対応
施設</t>
    <rPh sb="0" eb="2">
      <t>ユウセン</t>
    </rPh>
    <rPh sb="2" eb="4">
      <t>タイオウ</t>
    </rPh>
    <rPh sb="5" eb="7">
      <t>シセツ</t>
    </rPh>
    <phoneticPr fontId="4"/>
  </si>
  <si>
    <t>山田　太郎</t>
    <phoneticPr fontId="4"/>
  </si>
  <si>
    <t>ｘｘｘｘｘｘｘ＠XXX.go.jp</t>
    <phoneticPr fontId="4"/>
  </si>
  <si>
    <t>□□□-○○○-△△△</t>
    <phoneticPr fontId="4"/>
  </si>
  <si>
    <t>□□□-○○○-▽▽▽</t>
    <phoneticPr fontId="4"/>
  </si>
  <si>
    <t>20ＸＸ</t>
    <phoneticPr fontId="4"/>
  </si>
  <si>
    <t>東側の外周柱数か所にひび割れ</t>
    <rPh sb="0" eb="2">
      <t>ヒガシガワ</t>
    </rPh>
    <rPh sb="3" eb="5">
      <t>ガイシュウ</t>
    </rPh>
    <rPh sb="5" eb="6">
      <t>ハシラ</t>
    </rPh>
    <rPh sb="6" eb="7">
      <t>スウ</t>
    </rPh>
    <rPh sb="8" eb="9">
      <t>ショ</t>
    </rPh>
    <rPh sb="12" eb="13">
      <t>ワ</t>
    </rPh>
    <phoneticPr fontId="4"/>
  </si>
  <si>
    <t>柱に部分的なひび割れが生じているが、どの程度危険かわからないため。</t>
    <rPh sb="0" eb="1">
      <t>ハシラ</t>
    </rPh>
    <rPh sb="2" eb="5">
      <t>ブブンテキ</t>
    </rPh>
    <rPh sb="8" eb="9">
      <t>ワ</t>
    </rPh>
    <rPh sb="11" eb="12">
      <t>ショウ</t>
    </rPh>
    <rPh sb="20" eb="22">
      <t>テイド</t>
    </rPh>
    <rPh sb="22" eb="24">
      <t>キケン</t>
    </rPh>
    <phoneticPr fontId="4"/>
  </si>
  <si>
    <t>省庁</t>
    <rPh sb="0" eb="2">
      <t>ショウチョウ</t>
    </rPh>
    <phoneticPr fontId="13"/>
  </si>
  <si>
    <t>施設識別コード</t>
    <rPh sb="0" eb="2">
      <t>シセツ</t>
    </rPh>
    <rPh sb="2" eb="4">
      <t>シキベツ</t>
    </rPh>
    <phoneticPr fontId="13"/>
  </si>
  <si>
    <t>番地</t>
    <rPh sb="0" eb="2">
      <t>バンチ</t>
    </rPh>
    <phoneticPr fontId="4"/>
  </si>
  <si>
    <t>都道
府県</t>
    <rPh sb="0" eb="2">
      <t>トドウ</t>
    </rPh>
    <rPh sb="3" eb="5">
      <t>フケン</t>
    </rPh>
    <phoneticPr fontId="4"/>
  </si>
  <si>
    <t>主要建築物
延べ面積
（㎡）</t>
    <rPh sb="0" eb="2">
      <t>シュヨウ</t>
    </rPh>
    <rPh sb="2" eb="5">
      <t>ケンチクブツ</t>
    </rPh>
    <phoneticPr fontId="13"/>
  </si>
  <si>
    <t xml:space="preserve">主要建築物
建築年月
</t>
    <rPh sb="0" eb="2">
      <t>シュヨウ</t>
    </rPh>
    <rPh sb="2" eb="5">
      <t>ケンチクブツ</t>
    </rPh>
    <rPh sb="6" eb="8">
      <t>ケンチク</t>
    </rPh>
    <rPh sb="8" eb="10">
      <t>ネンゲツ</t>
    </rPh>
    <phoneticPr fontId="13"/>
  </si>
  <si>
    <t>主要建築物の構造・階数</t>
    <rPh sb="0" eb="2">
      <t>シュヨウ</t>
    </rPh>
    <rPh sb="2" eb="5">
      <t>ケンチクブツ</t>
    </rPh>
    <rPh sb="6" eb="8">
      <t>コウゾウ</t>
    </rPh>
    <rPh sb="9" eb="11">
      <t>カイスウ</t>
    </rPh>
    <phoneticPr fontId="4"/>
  </si>
  <si>
    <t>構造</t>
    <rPh sb="0" eb="2">
      <t>コウゾウ</t>
    </rPh>
    <phoneticPr fontId="4"/>
  </si>
  <si>
    <t>地上
階数</t>
    <rPh sb="0" eb="2">
      <t>チジョウ</t>
    </rPh>
    <rPh sb="3" eb="5">
      <t>カイスウ</t>
    </rPh>
    <phoneticPr fontId="4"/>
  </si>
  <si>
    <t>地下
階数</t>
    <rPh sb="0" eb="2">
      <t>チカ</t>
    </rPh>
    <rPh sb="3" eb="5">
      <t>カイスウ</t>
    </rPh>
    <phoneticPr fontId="4"/>
  </si>
  <si>
    <t>RC（鉄筋コンクリート造）</t>
    <rPh sb="3" eb="5">
      <t>テッキン</t>
    </rPh>
    <rPh sb="11" eb="12">
      <t>ゾウ</t>
    </rPh>
    <phoneticPr fontId="4"/>
  </si>
  <si>
    <t>○○市</t>
    <rPh sb="2" eb="3">
      <t>シ</t>
    </rPh>
    <phoneticPr fontId="13"/>
  </si>
  <si>
    <t>市区
町村</t>
    <rPh sb="0" eb="2">
      <t>シク</t>
    </rPh>
    <rPh sb="3" eb="5">
      <t>チョウソン</t>
    </rPh>
    <phoneticPr fontId="4"/>
  </si>
  <si>
    <t>△△県</t>
    <rPh sb="2" eb="3">
      <t>ケン</t>
    </rPh>
    <phoneticPr fontId="13"/>
  </si>
  <si>
    <t>※様式1転記用　被災情報集計欄</t>
    <rPh sb="1" eb="3">
      <t>ヨウシキ</t>
    </rPh>
    <rPh sb="4" eb="6">
      <t>テンキ</t>
    </rPh>
    <rPh sb="6" eb="7">
      <t>ヨウ</t>
    </rPh>
    <rPh sb="8" eb="10">
      <t>ヒサイ</t>
    </rPh>
    <rPh sb="10" eb="12">
      <t>ジョウホウ</t>
    </rPh>
    <rPh sb="12" eb="14">
      <t>シュウケイ</t>
    </rPh>
    <rPh sb="14" eb="15">
      <t>ラン</t>
    </rPh>
    <phoneticPr fontId="4"/>
  </si>
  <si>
    <t>工事現場の有無</t>
    <rPh sb="0" eb="2">
      <t>コウジ</t>
    </rPh>
    <rPh sb="2" eb="4">
      <t>ゲンバ</t>
    </rPh>
    <rPh sb="5" eb="7">
      <t>ウム</t>
    </rPh>
    <phoneticPr fontId="4"/>
  </si>
  <si>
    <t xml:space="preserve">
除外
施設
（要領
5.(4)）</t>
    <rPh sb="1" eb="3">
      <t>ジョガイ</t>
    </rPh>
    <rPh sb="4" eb="6">
      <t>シセツ</t>
    </rPh>
    <phoneticPr fontId="13"/>
  </si>
  <si>
    <t>○</t>
    <phoneticPr fontId="13"/>
  </si>
  <si>
    <t>××町１２３番</t>
    <phoneticPr fontId="4"/>
  </si>
  <si>
    <t>時刻</t>
    <phoneticPr fontId="13"/>
  </si>
  <si>
    <t>日付</t>
    <phoneticPr fontId="13"/>
  </si>
  <si>
    <t>所見※</t>
    <phoneticPr fontId="13"/>
  </si>
  <si>
    <t>人的被害</t>
    <phoneticPr fontId="13"/>
  </si>
  <si>
    <t>報告日時</t>
    <phoneticPr fontId="13"/>
  </si>
  <si>
    <t>震度</t>
    <phoneticPr fontId="13"/>
  </si>
  <si>
    <t>施設所在地</t>
    <phoneticPr fontId="13"/>
  </si>
  <si>
    <t>施設名</t>
    <phoneticPr fontId="13"/>
  </si>
  <si>
    <t>様式1</t>
    <phoneticPr fontId="13"/>
  </si>
  <si>
    <t>XXXXXXXX</t>
    <phoneticPr fontId="4"/>
  </si>
  <si>
    <t>建物調査可否の状況</t>
    <rPh sb="0" eb="2">
      <t>タテモノ</t>
    </rPh>
    <rPh sb="2" eb="4">
      <t>チョウサ</t>
    </rPh>
    <rPh sb="4" eb="6">
      <t>カヒ</t>
    </rPh>
    <rPh sb="7" eb="9">
      <t>ジョウキョウ</t>
    </rPh>
    <phoneticPr fontId="4"/>
  </si>
  <si>
    <t>建物全体及び周辺の被災状況</t>
    <rPh sb="0" eb="2">
      <t>タテモノ</t>
    </rPh>
    <rPh sb="2" eb="4">
      <t>ゼンタイ</t>
    </rPh>
    <rPh sb="4" eb="5">
      <t>オヨ</t>
    </rPh>
    <rPh sb="6" eb="8">
      <t>シュウヘン</t>
    </rPh>
    <rPh sb="9" eb="11">
      <t>ヒサイ</t>
    </rPh>
    <rPh sb="11" eb="13">
      <t>ジョウキョウ</t>
    </rPh>
    <phoneticPr fontId="4"/>
  </si>
  <si>
    <t>建物外部の被災状況</t>
    <rPh sb="0" eb="2">
      <t>タテモノ</t>
    </rPh>
    <rPh sb="2" eb="4">
      <t>ガイブ</t>
    </rPh>
    <rPh sb="5" eb="7">
      <t>ヒサイ</t>
    </rPh>
    <rPh sb="7" eb="9">
      <t>ジョウキョウ</t>
    </rPh>
    <phoneticPr fontId="4"/>
  </si>
  <si>
    <t>建物の継続使用の状況</t>
    <rPh sb="0" eb="2">
      <t>タテモノ</t>
    </rPh>
    <rPh sb="3" eb="5">
      <t>ケイゾク</t>
    </rPh>
    <rPh sb="5" eb="7">
      <t>シヨウ</t>
    </rPh>
    <rPh sb="8" eb="10">
      <t>ジョウキョウ</t>
    </rPh>
    <phoneticPr fontId="4"/>
  </si>
  <si>
    <t>建物内部の被災状況</t>
    <rPh sb="0" eb="2">
      <t>タテモノ</t>
    </rPh>
    <rPh sb="2" eb="4">
      <t>ナイブ</t>
    </rPh>
    <rPh sb="5" eb="7">
      <t>ヒサイ</t>
    </rPh>
    <rPh sb="7" eb="9">
      <t>ジョウキョウ</t>
    </rPh>
    <phoneticPr fontId="4"/>
  </si>
  <si>
    <t>状況</t>
    <rPh sb="0" eb="2">
      <t>ジョウキョウ</t>
    </rPh>
    <phoneticPr fontId="4"/>
  </si>
  <si>
    <t>バックアップルート</t>
    <phoneticPr fontId="4"/>
  </si>
  <si>
    <t>メインルート</t>
    <phoneticPr fontId="4"/>
  </si>
  <si>
    <t>・電子メールでの伝達時は、ファイル名称は「施設識別コード　施設名称　第●報」、メールタイトルは「施設識別コード　施設名称　第●報　（災害名）」と設定してください。</t>
    <rPh sb="1" eb="3">
      <t>デンシ</t>
    </rPh>
    <rPh sb="8" eb="10">
      <t>デンタツ</t>
    </rPh>
    <rPh sb="10" eb="11">
      <t>ジ</t>
    </rPh>
    <rPh sb="17" eb="19">
      <t>メイショウ</t>
    </rPh>
    <rPh sb="21" eb="23">
      <t>シセツ</t>
    </rPh>
    <rPh sb="23" eb="25">
      <t>シキベツ</t>
    </rPh>
    <rPh sb="29" eb="31">
      <t>シセツ</t>
    </rPh>
    <rPh sb="31" eb="33">
      <t>メイショウ</t>
    </rPh>
    <rPh sb="34" eb="35">
      <t>ダイ</t>
    </rPh>
    <rPh sb="36" eb="37">
      <t>ホウ</t>
    </rPh>
    <rPh sb="66" eb="68">
      <t>サイガイ</t>
    </rPh>
    <rPh sb="68" eb="69">
      <t>メイ</t>
    </rPh>
    <rPh sb="72" eb="74">
      <t>セッテイ</t>
    </rPh>
    <phoneticPr fontId="4"/>
  </si>
  <si>
    <r>
      <t>・震度5強以上の地震が観測された地域では、</t>
    </r>
    <r>
      <rPr>
        <u/>
        <sz val="11"/>
        <color theme="1"/>
        <rFont val="ＭＳ Ｐゴシック"/>
        <family val="3"/>
        <charset val="128"/>
        <scheme val="minor"/>
      </rPr>
      <t>被害の有無にかかわらず</t>
    </r>
    <r>
      <rPr>
        <sz val="11"/>
        <color theme="1"/>
        <rFont val="ＭＳ Ｐゴシック"/>
        <family val="3"/>
        <charset val="128"/>
        <scheme val="minor"/>
      </rPr>
      <t>、被災情報を伝達してください。</t>
    </r>
    <rPh sb="1" eb="3">
      <t>シンド</t>
    </rPh>
    <rPh sb="4" eb="7">
      <t>キョウイジョウ</t>
    </rPh>
    <rPh sb="8" eb="10">
      <t>ジシン</t>
    </rPh>
    <rPh sb="11" eb="13">
      <t>カンソク</t>
    </rPh>
    <rPh sb="16" eb="18">
      <t>チイキ</t>
    </rPh>
    <rPh sb="21" eb="23">
      <t>ヒガイ</t>
    </rPh>
    <rPh sb="24" eb="26">
      <t>ウム</t>
    </rPh>
    <rPh sb="33" eb="35">
      <t>ヒサイ</t>
    </rPh>
    <rPh sb="35" eb="37">
      <t>ジョウホウ</t>
    </rPh>
    <rPh sb="38" eb="40">
      <t>デンタツ</t>
    </rPh>
    <phoneticPr fontId="4"/>
  </si>
  <si>
    <r>
      <t>・その他の災害(震度5弱以下の地震が観測された場合を含む)により、</t>
    </r>
    <r>
      <rPr>
        <u/>
        <sz val="11"/>
        <color theme="1"/>
        <rFont val="ＭＳ Ｐゴシック"/>
        <family val="3"/>
        <charset val="128"/>
        <scheme val="minor"/>
      </rPr>
      <t>施設に被害が生じた場合</t>
    </r>
    <r>
      <rPr>
        <sz val="11"/>
        <color theme="1"/>
        <rFont val="ＭＳ Ｐゴシック"/>
        <family val="3"/>
        <charset val="128"/>
        <scheme val="minor"/>
      </rPr>
      <t>は、被災情報を伝達してください。</t>
    </r>
    <rPh sb="3" eb="4">
      <t>タ</t>
    </rPh>
    <rPh sb="5" eb="7">
      <t>サイガイ</t>
    </rPh>
    <rPh sb="8" eb="10">
      <t>シンド</t>
    </rPh>
    <rPh sb="11" eb="12">
      <t>ジャク</t>
    </rPh>
    <rPh sb="12" eb="14">
      <t>イカ</t>
    </rPh>
    <rPh sb="15" eb="17">
      <t>ジシン</t>
    </rPh>
    <rPh sb="18" eb="20">
      <t>カンソク</t>
    </rPh>
    <rPh sb="23" eb="25">
      <t>バアイ</t>
    </rPh>
    <rPh sb="26" eb="27">
      <t>フク</t>
    </rPh>
    <rPh sb="33" eb="35">
      <t>シセツ</t>
    </rPh>
    <rPh sb="36" eb="38">
      <t>ヒガイ</t>
    </rPh>
    <rPh sb="39" eb="40">
      <t>ショウ</t>
    </rPh>
    <rPh sb="42" eb="44">
      <t>バアイ</t>
    </rPh>
    <rPh sb="46" eb="48">
      <t>ヒサイ</t>
    </rPh>
    <rPh sb="48" eb="50">
      <t>ジョウホウ</t>
    </rPh>
    <rPh sb="51" eb="53">
      <t>デンタツ</t>
    </rPh>
    <phoneticPr fontId="4"/>
  </si>
  <si>
    <t>４．その他</t>
    <rPh sb="4" eb="5">
      <t>タ</t>
    </rPh>
    <phoneticPr fontId="4"/>
  </si>
  <si>
    <t>火災又は火災の恐れ</t>
    <phoneticPr fontId="4"/>
  </si>
  <si>
    <t>建物全体又は一部</t>
    <rPh sb="4" eb="5">
      <t>マタ</t>
    </rPh>
    <phoneticPr fontId="4"/>
  </si>
  <si>
    <t>建物外部の構造躯体</t>
    <phoneticPr fontId="4"/>
  </si>
  <si>
    <t>点検中</t>
    <rPh sb="0" eb="2">
      <t>テンケン</t>
    </rPh>
    <rPh sb="2" eb="3">
      <t>ナカ</t>
    </rPh>
    <phoneticPr fontId="4"/>
  </si>
  <si>
    <t>被災情報等</t>
    <rPh sb="4" eb="5">
      <t>ナド</t>
    </rPh>
    <phoneticPr fontId="4"/>
  </si>
  <si>
    <t>項　目</t>
    <rPh sb="0" eb="1">
      <t>コウ</t>
    </rPh>
    <rPh sb="2" eb="3">
      <t>メ</t>
    </rPh>
    <phoneticPr fontId="4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</si>
  <si>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4"/>
  </si>
  <si>
    <t>被　災　情　報</t>
    <rPh sb="0" eb="1">
      <t>ヒ</t>
    </rPh>
    <rPh sb="2" eb="3">
      <t>サイ</t>
    </rPh>
    <rPh sb="4" eb="5">
      <t>ジョウ</t>
    </rPh>
    <rPh sb="6" eb="7">
      <t>ホウ</t>
    </rPh>
    <phoneticPr fontId="4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</si>
  <si>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4"/>
  </si>
  <si>
    <t xml:space="preserve">          ３．へ</t>
    <phoneticPr fontId="4"/>
  </si>
  <si>
    <t>6強</t>
    <rPh sb="1" eb="2">
      <t>キョウ</t>
    </rPh>
    <phoneticPr fontId="4"/>
  </si>
  <si>
    <t>別館　：　南側の外壁タイルが一部落下</t>
    <rPh sb="0" eb="2">
      <t>ベッカン</t>
    </rPh>
    <rPh sb="5" eb="6">
      <t>ミナミ</t>
    </rPh>
    <rPh sb="6" eb="7">
      <t>ガワ</t>
    </rPh>
    <rPh sb="8" eb="10">
      <t>ガイヘキ</t>
    </rPh>
    <rPh sb="14" eb="16">
      <t>イチブ</t>
    </rPh>
    <rPh sb="16" eb="18">
      <t>ラッカ</t>
    </rPh>
    <phoneticPr fontId="4"/>
  </si>
  <si>
    <t>○</t>
    <phoneticPr fontId="4"/>
  </si>
  <si>
    <t>○○市○○</t>
    <rPh sb="2" eb="3">
      <t>シ</t>
    </rPh>
    <phoneticPr fontId="4"/>
  </si>
  <si>
    <t>○○合同庁舎</t>
    <phoneticPr fontId="4"/>
  </si>
  <si>
    <t>△△県○○市○○町○○-○</t>
    <rPh sb="5" eb="6">
      <t>シ</t>
    </rPh>
    <rPh sb="8" eb="9">
      <t>マチ</t>
    </rPh>
    <phoneticPr fontId="4"/>
  </si>
  <si>
    <t>△△地方○○部　□□□課</t>
    <phoneticPr fontId="4"/>
  </si>
  <si>
    <t>○○○-△△△-□□□</t>
    <phoneticPr fontId="4"/>
  </si>
  <si>
    <t>○○○-▽▽▽-□□□</t>
    <phoneticPr fontId="4"/>
  </si>
  <si>
    <t>●●省</t>
    <rPh sb="2" eb="3">
      <t>ショウ</t>
    </rPh>
    <phoneticPr fontId="4"/>
  </si>
  <si>
    <t>○○地方整備局　○○営繕事務所</t>
    <phoneticPr fontId="4"/>
  </si>
  <si>
    <t>△△△-□□□-○○○</t>
    <phoneticPr fontId="4"/>
  </si>
  <si>
    <t>▽▽▽-□□□-○○○</t>
    <phoneticPr fontId="4"/>
  </si>
  <si>
    <t>ｘｘｘｘｘｘｘ＠XXX.mlit.go.jp</t>
    <phoneticPr fontId="4"/>
  </si>
  <si>
    <r>
      <t>３．建物内部・ライフラインの被害　</t>
    </r>
    <r>
      <rPr>
        <sz val="10"/>
        <color theme="1"/>
        <rFont val="ＭＳ Ｐゴシック"/>
        <family val="3"/>
        <charset val="128"/>
        <scheme val="minor"/>
      </rPr>
      <t>（※：災害対策本部や災害応急対策業務を行うエリア、通常業務のうち優先度の高いものを行うエリア）</t>
    </r>
    <rPh sb="2" eb="4">
      <t>タテモノ</t>
    </rPh>
    <rPh sb="4" eb="6">
      <t>ナイブ</t>
    </rPh>
    <rPh sb="14" eb="16">
      <t>ヒガイ</t>
    </rPh>
    <phoneticPr fontId="4"/>
  </si>
  <si>
    <t>●●北部を震源とする地震</t>
    <rPh sb="2" eb="4">
      <t>ホクブ</t>
    </rPh>
    <rPh sb="5" eb="7">
      <t>シンゲン</t>
    </rPh>
    <rPh sb="10" eb="12">
      <t>ジシン</t>
    </rPh>
    <phoneticPr fontId="4"/>
  </si>
  <si>
    <t>１階玄関ホール内壁の一部にひび割れ</t>
    <rPh sb="1" eb="2">
      <t>カイ</t>
    </rPh>
    <rPh sb="2" eb="4">
      <t>ゲンカン</t>
    </rPh>
    <rPh sb="7" eb="9">
      <t>ナイヘキ</t>
    </rPh>
    <rPh sb="10" eb="12">
      <t>イチブ</t>
    </rPh>
    <rPh sb="15" eb="16">
      <t>ワ</t>
    </rPh>
    <phoneticPr fontId="4"/>
  </si>
  <si>
    <t>周辺一帯も停電している</t>
    <rPh sb="0" eb="2">
      <t>シュウヘン</t>
    </rPh>
    <rPh sb="2" eb="4">
      <t>イッタイ</t>
    </rPh>
    <rPh sb="5" eb="7">
      <t>テイデン</t>
    </rPh>
    <phoneticPr fontId="4"/>
  </si>
  <si>
    <t>周辺状況は不明</t>
    <rPh sb="0" eb="2">
      <t>シュウヘン</t>
    </rPh>
    <rPh sb="2" eb="4">
      <t>ジョウキョウ</t>
    </rPh>
    <rPh sb="5" eb="7">
      <t>フメイ</t>
    </rPh>
    <phoneticPr fontId="4"/>
  </si>
  <si>
    <t>天井材の一部が落下した事務室があり。柱・梁にクラックが発生している。</t>
    <rPh sb="0" eb="2">
      <t>テンジョウ</t>
    </rPh>
    <rPh sb="2" eb="3">
      <t>ザイ</t>
    </rPh>
    <rPh sb="4" eb="6">
      <t>イチブ</t>
    </rPh>
    <rPh sb="7" eb="9">
      <t>ラッカ</t>
    </rPh>
    <rPh sb="11" eb="14">
      <t>ジムシツ</t>
    </rPh>
    <rPh sb="18" eb="19">
      <t>ハシラ</t>
    </rPh>
    <rPh sb="20" eb="21">
      <t>ハリ</t>
    </rPh>
    <rPh sb="27" eb="29">
      <t>ハッセイ</t>
    </rPh>
    <phoneticPr fontId="4"/>
  </si>
  <si>
    <t>天井材の落下により２名が負傷し、救急搬送した。</t>
    <rPh sb="0" eb="3">
      <t>テンジョウザイ</t>
    </rPh>
    <rPh sb="4" eb="6">
      <t>ラッカ</t>
    </rPh>
    <rPh sb="10" eb="11">
      <t>メイ</t>
    </rPh>
    <rPh sb="12" eb="14">
      <t>フショウ</t>
    </rPh>
    <rPh sb="16" eb="18">
      <t>キュウキュウ</t>
    </rPh>
    <rPh sb="18" eb="20">
      <t>ハンソウ</t>
    </rPh>
    <phoneticPr fontId="4"/>
  </si>
  <si>
    <t>　○○事務所　○○課</t>
    <rPh sb="3" eb="6">
      <t>ジムショ</t>
    </rPh>
    <rPh sb="9" eb="10">
      <t>カ</t>
    </rPh>
    <phoneticPr fontId="4"/>
  </si>
  <si>
    <t>3.建物内部・ライフラインの被害</t>
    <rPh sb="2" eb="4">
      <t>タテモノ</t>
    </rPh>
    <rPh sb="4" eb="6">
      <t>ナイブ</t>
    </rPh>
    <rPh sb="14" eb="16">
      <t>ヒガイ</t>
    </rPh>
    <phoneticPr fontId="4"/>
  </si>
  <si>
    <t>人的</t>
    <rPh sb="0" eb="1">
      <t>ヒト</t>
    </rPh>
    <rPh sb="1" eb="2">
      <t>テキ</t>
    </rPh>
    <phoneticPr fontId="4"/>
  </si>
  <si>
    <t>他</t>
    <rPh sb="0" eb="1">
      <t>ホカ</t>
    </rPh>
    <phoneticPr fontId="4"/>
  </si>
  <si>
    <t>現調</t>
    <rPh sb="0" eb="1">
      <t>ゲン</t>
    </rPh>
    <phoneticPr fontId="4"/>
  </si>
  <si>
    <t>様式２の被災情報</t>
    <phoneticPr fontId="13"/>
  </si>
  <si>
    <t>　※被災の有無、点検状況</t>
    <rPh sb="2" eb="4">
      <t>ヒサイ</t>
    </rPh>
    <rPh sb="5" eb="7">
      <t>ウム</t>
    </rPh>
    <rPh sb="8" eb="10">
      <t>テンケン</t>
    </rPh>
    <rPh sb="10" eb="12">
      <t>ジョウキョウ</t>
    </rPh>
    <phoneticPr fontId="4"/>
  </si>
  <si>
    <t>建物調査の可否</t>
    <rPh sb="0" eb="2">
      <t>タテモノ</t>
    </rPh>
    <rPh sb="2" eb="4">
      <t>チョウサ</t>
    </rPh>
    <rPh sb="5" eb="7">
      <t>カヒ</t>
    </rPh>
    <phoneticPr fontId="13"/>
  </si>
  <si>
    <t>建物全体及び周辺の被災状況</t>
    <rPh sb="0" eb="2">
      <t>タテモノ</t>
    </rPh>
    <rPh sb="2" eb="4">
      <t>ゼンタイ</t>
    </rPh>
    <rPh sb="4" eb="5">
      <t>オヨ</t>
    </rPh>
    <rPh sb="6" eb="8">
      <t>シュウヘン</t>
    </rPh>
    <rPh sb="9" eb="11">
      <t>ヒサイ</t>
    </rPh>
    <rPh sb="11" eb="13">
      <t>ジョウキョウ</t>
    </rPh>
    <phoneticPr fontId="13"/>
  </si>
  <si>
    <t>2.建物外部の被害</t>
    <phoneticPr fontId="13"/>
  </si>
  <si>
    <t>建物外部の被災状況</t>
    <rPh sb="0" eb="2">
      <t>タテモノ</t>
    </rPh>
    <rPh sb="2" eb="4">
      <t>ガイブ</t>
    </rPh>
    <rPh sb="5" eb="7">
      <t>ヒサイ</t>
    </rPh>
    <rPh sb="7" eb="9">
      <t>ジョウキョウ</t>
    </rPh>
    <phoneticPr fontId="13"/>
  </si>
  <si>
    <t>３．建物内部・ライフラインの被害</t>
    <rPh sb="2" eb="4">
      <t>タテモノ</t>
    </rPh>
    <rPh sb="4" eb="6">
      <t>ナイブ</t>
    </rPh>
    <rPh sb="14" eb="16">
      <t>ヒガイ</t>
    </rPh>
    <phoneticPr fontId="4"/>
  </si>
  <si>
    <t>継続使用の状況</t>
    <rPh sb="0" eb="2">
      <t>ケイゾク</t>
    </rPh>
    <rPh sb="2" eb="4">
      <t>シヨウ</t>
    </rPh>
    <rPh sb="5" eb="7">
      <t>ジョウキョウ</t>
    </rPh>
    <phoneticPr fontId="13"/>
  </si>
  <si>
    <t>４．その他</t>
    <rPh sb="4" eb="5">
      <t>タ</t>
    </rPh>
    <phoneticPr fontId="13"/>
  </si>
  <si>
    <t>調査日※</t>
    <phoneticPr fontId="13"/>
  </si>
  <si>
    <t>備考※
(応急措置状況等)</t>
    <phoneticPr fontId="13"/>
  </si>
  <si>
    <t>建物内部の被災状況</t>
    <rPh sb="0" eb="2">
      <t>タテモノ</t>
    </rPh>
    <rPh sb="2" eb="4">
      <t>ナイブ</t>
    </rPh>
    <rPh sb="5" eb="7">
      <t>ヒサイ</t>
    </rPh>
    <rPh sb="7" eb="9">
      <t>ジョウキョウ</t>
    </rPh>
    <phoneticPr fontId="13"/>
  </si>
  <si>
    <t>営繕部による現地調査の要否</t>
    <rPh sb="0" eb="3">
      <t>エイゼンブ</t>
    </rPh>
    <phoneticPr fontId="13"/>
  </si>
  <si>
    <t>被災情報</t>
    <rPh sb="0" eb="2">
      <t>ヒサイ</t>
    </rPh>
    <rPh sb="2" eb="4">
      <t>ジョウホウ</t>
    </rPh>
    <phoneticPr fontId="13"/>
  </si>
  <si>
    <t>　※被災の有無、点検状況</t>
    <rPh sb="2" eb="4">
      <t>ヒサイ</t>
    </rPh>
    <rPh sb="5" eb="7">
      <t>ウム</t>
    </rPh>
    <rPh sb="8" eb="10">
      <t>テンケン</t>
    </rPh>
    <rPh sb="10" eb="12">
      <t>ジョウキョウ</t>
    </rPh>
    <phoneticPr fontId="13"/>
  </si>
  <si>
    <t>人的被害</t>
    <phoneticPr fontId="13"/>
  </si>
  <si>
    <t>公衆災害</t>
    <phoneticPr fontId="13"/>
  </si>
  <si>
    <t>工事目的物の被害</t>
    <phoneticPr fontId="13"/>
  </si>
  <si>
    <t>あ</t>
    <phoneticPr fontId="13"/>
  </si>
  <si>
    <t>い</t>
    <phoneticPr fontId="13"/>
  </si>
  <si>
    <t>う</t>
    <phoneticPr fontId="13"/>
  </si>
  <si>
    <t>え</t>
    <phoneticPr fontId="13"/>
  </si>
  <si>
    <t>お</t>
    <phoneticPr fontId="13"/>
  </si>
  <si>
    <t>か</t>
    <phoneticPr fontId="13"/>
  </si>
  <si>
    <t>き</t>
    <phoneticPr fontId="13"/>
  </si>
  <si>
    <t>ね</t>
    <phoneticPr fontId="13"/>
  </si>
  <si>
    <t>の</t>
    <phoneticPr fontId="13"/>
  </si>
  <si>
    <t>は</t>
    <phoneticPr fontId="13"/>
  </si>
  <si>
    <t>ひ</t>
    <phoneticPr fontId="13"/>
  </si>
  <si>
    <t>ふ</t>
    <phoneticPr fontId="13"/>
  </si>
  <si>
    <t>へ</t>
    <phoneticPr fontId="13"/>
  </si>
  <si>
    <t>ほ</t>
    <phoneticPr fontId="13"/>
  </si>
  <si>
    <t>ま</t>
    <phoneticPr fontId="13"/>
  </si>
  <si>
    <t>み</t>
    <phoneticPr fontId="13"/>
  </si>
  <si>
    <t>む</t>
    <phoneticPr fontId="13"/>
  </si>
  <si>
    <t>め</t>
    <phoneticPr fontId="13"/>
  </si>
  <si>
    <t>★削除しないでください。★　自動転記設定用のデータです。</t>
    <rPh sb="1" eb="3">
      <t>サクジョ</t>
    </rPh>
    <rPh sb="14" eb="16">
      <t>ジドウ</t>
    </rPh>
    <rPh sb="16" eb="18">
      <t>テンキ</t>
    </rPh>
    <rPh sb="18" eb="20">
      <t>セッテイ</t>
    </rPh>
    <rPh sb="20" eb="21">
      <t>ヨウ</t>
    </rPh>
    <phoneticPr fontId="4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</si>
</sst>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i/>
      <sz val="9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00B050"/>
      <name val="ＭＳ Ｐゴシック"/>
      <family val="3"/>
      <charset val="128"/>
      <scheme val="minor"/>
    </font>
    <font>
      <b/>
      <i/>
      <sz val="10"/>
      <color rgb="FFFF0000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</cellStyleXfs>
  <cellXfs count="55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2" fillId="0" borderId="0" xfId="3" applyFill="1">
      <alignment vertical="center"/>
    </xf>
    <xf numFmtId="0" fontId="15" fillId="0" borderId="0" xfId="3" applyFont="1">
      <alignment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77" xfId="3" applyFont="1" applyFill="1" applyBorder="1" applyAlignment="1">
      <alignment horizontal="center" vertical="center" wrapText="1"/>
    </xf>
    <xf numFmtId="0" fontId="7" fillId="0" borderId="69" xfId="3" applyFont="1" applyFill="1" applyBorder="1" applyAlignment="1">
      <alignment horizontal="center" vertical="center" wrapText="1"/>
    </xf>
    <xf numFmtId="0" fontId="7" fillId="0" borderId="71" xfId="3" applyFont="1" applyFill="1" applyBorder="1" applyAlignment="1">
      <alignment horizontal="center" vertical="center" wrapText="1"/>
    </xf>
    <xf numFmtId="0" fontId="7" fillId="0" borderId="77" xfId="3" applyFont="1" applyFill="1" applyBorder="1" applyAlignment="1">
      <alignment horizontal="center" vertical="center"/>
    </xf>
    <xf numFmtId="0" fontId="7" fillId="0" borderId="69" xfId="3" applyFont="1" applyFill="1" applyBorder="1" applyAlignment="1">
      <alignment horizontal="center" vertical="center"/>
    </xf>
    <xf numFmtId="0" fontId="7" fillId="0" borderId="7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67" xfId="3" applyFont="1" applyFill="1" applyBorder="1" applyAlignment="1">
      <alignment horizontal="center" vertical="center" wrapText="1"/>
    </xf>
    <xf numFmtId="0" fontId="7" fillId="0" borderId="58" xfId="3" applyFont="1" applyFill="1" applyBorder="1" applyAlignment="1">
      <alignment horizontal="center" vertical="center" wrapText="1"/>
    </xf>
    <xf numFmtId="0" fontId="7" fillId="0" borderId="60" xfId="3" applyFont="1" applyFill="1" applyBorder="1" applyAlignment="1">
      <alignment horizontal="center" vertical="center" wrapText="1"/>
    </xf>
    <xf numFmtId="0" fontId="7" fillId="0" borderId="67" xfId="3" applyFont="1" applyFill="1" applyBorder="1" applyAlignment="1">
      <alignment horizontal="center" vertical="center"/>
    </xf>
    <xf numFmtId="0" fontId="7" fillId="0" borderId="58" xfId="3" applyFont="1" applyFill="1" applyBorder="1" applyAlignment="1">
      <alignment horizontal="center" vertical="center"/>
    </xf>
    <xf numFmtId="0" fontId="7" fillId="0" borderId="60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9" fillId="0" borderId="0" xfId="3" applyFont="1" applyFill="1">
      <alignment vertical="center"/>
    </xf>
    <xf numFmtId="0" fontId="17" fillId="0" borderId="36" xfId="3" applyFont="1" applyFill="1" applyBorder="1" applyAlignment="1">
      <alignment horizontal="center" vertical="center" wrapText="1"/>
    </xf>
    <xf numFmtId="0" fontId="16" fillId="0" borderId="0" xfId="3" applyFont="1" applyAlignment="1">
      <alignment horizontal="right" vertical="center"/>
    </xf>
    <xf numFmtId="0" fontId="14" fillId="0" borderId="0" xfId="3" applyFont="1" applyFill="1" applyBorder="1" applyAlignment="1">
      <alignment horizontal="center" vertical="center"/>
    </xf>
    <xf numFmtId="0" fontId="2" fillId="0" borderId="0" xfId="3" applyFill="1" applyBorder="1" applyAlignment="1">
      <alignment horizontal="center" vertical="center"/>
    </xf>
    <xf numFmtId="0" fontId="2" fillId="0" borderId="0" xfId="3" applyFont="1" applyFill="1" applyBorder="1">
      <alignment vertical="center"/>
    </xf>
    <xf numFmtId="0" fontId="11" fillId="0" borderId="0" xfId="3" applyFont="1" applyFill="1" applyBorder="1" applyAlignment="1">
      <alignment horizontal="center" vertical="center"/>
    </xf>
    <xf numFmtId="0" fontId="7" fillId="0" borderId="54" xfId="3" applyFont="1" applyFill="1" applyBorder="1" applyAlignment="1">
      <alignment horizontal="center" vertical="top" textRotation="255" shrinkToFit="1"/>
    </xf>
    <xf numFmtId="0" fontId="7" fillId="0" borderId="61" xfId="3" applyFont="1" applyFill="1" applyBorder="1" applyAlignment="1">
      <alignment horizontal="center" vertical="top" textRotation="255" shrinkToFit="1"/>
    </xf>
    <xf numFmtId="0" fontId="7" fillId="0" borderId="31" xfId="3" applyFont="1" applyFill="1" applyBorder="1" applyAlignment="1">
      <alignment horizontal="center" vertical="top" textRotation="255" shrinkToFit="1"/>
    </xf>
    <xf numFmtId="0" fontId="7" fillId="0" borderId="62" xfId="3" applyFont="1" applyFill="1" applyBorder="1" applyAlignment="1">
      <alignment horizontal="center" vertical="top" textRotation="255" shrinkToFit="1"/>
    </xf>
    <xf numFmtId="0" fontId="7" fillId="0" borderId="63" xfId="3" applyFont="1" applyFill="1" applyBorder="1" applyAlignment="1">
      <alignment horizontal="center" vertical="top" textRotation="255" shrinkToFit="1"/>
    </xf>
    <xf numFmtId="0" fontId="7" fillId="0" borderId="54" xfId="3" applyFont="1" applyFill="1" applyBorder="1" applyAlignment="1">
      <alignment vertical="top" textRotation="255" shrinkToFit="1"/>
    </xf>
    <xf numFmtId="0" fontId="7" fillId="0" borderId="72" xfId="3" applyFont="1" applyFill="1" applyBorder="1" applyAlignment="1">
      <alignment horizontal="center" vertical="top" textRotation="255" shrinkToFit="1"/>
    </xf>
    <xf numFmtId="0" fontId="7" fillId="0" borderId="73" xfId="3" applyFont="1" applyFill="1" applyBorder="1" applyAlignment="1">
      <alignment horizontal="center" vertical="top" textRotation="255" shrinkToFit="1"/>
    </xf>
    <xf numFmtId="0" fontId="7" fillId="0" borderId="25" xfId="3" applyFont="1" applyFill="1" applyBorder="1" applyAlignment="1">
      <alignment horizontal="center" vertical="top" textRotation="255" shrinkToFit="1"/>
    </xf>
    <xf numFmtId="0" fontId="7" fillId="0" borderId="74" xfId="3" applyFont="1" applyFill="1" applyBorder="1" applyAlignment="1">
      <alignment horizontal="center" vertical="top" textRotation="255" shrinkToFit="1"/>
    </xf>
    <xf numFmtId="0" fontId="7" fillId="0" borderId="75" xfId="3" applyFont="1" applyFill="1" applyBorder="1" applyAlignment="1">
      <alignment horizontal="center" vertical="top" textRotation="255" shrinkToFit="1"/>
    </xf>
    <xf numFmtId="0" fontId="7" fillId="0" borderId="76" xfId="3" applyFont="1" applyFill="1" applyBorder="1" applyAlignment="1">
      <alignment vertical="top" textRotation="255" shrinkToFit="1"/>
    </xf>
    <xf numFmtId="0" fontId="1" fillId="0" borderId="0" xfId="3" applyFont="1" applyFill="1">
      <alignment vertical="center"/>
    </xf>
    <xf numFmtId="0" fontId="1" fillId="0" borderId="0" xfId="3" applyFont="1" applyFill="1" applyBorder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20" fontId="20" fillId="0" borderId="89" xfId="3" applyNumberFormat="1" applyFont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40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97" xfId="0" applyFont="1" applyFill="1" applyBorder="1" applyAlignment="1">
      <alignment vertical="center"/>
    </xf>
    <xf numFmtId="0" fontId="5" fillId="0" borderId="9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vertical="center"/>
    </xf>
    <xf numFmtId="0" fontId="5" fillId="0" borderId="80" xfId="0" applyFont="1" applyFill="1" applyBorder="1" applyAlignment="1">
      <alignment vertical="center"/>
    </xf>
    <xf numFmtId="0" fontId="5" fillId="0" borderId="8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4" xfId="0" applyFont="1" applyFill="1" applyBorder="1" applyAlignment="1">
      <alignment vertical="center"/>
    </xf>
    <xf numFmtId="0" fontId="5" fillId="0" borderId="95" xfId="0" applyFont="1" applyFill="1" applyBorder="1" applyAlignment="1">
      <alignment vertical="center"/>
    </xf>
    <xf numFmtId="0" fontId="5" fillId="0" borderId="99" xfId="0" applyFont="1" applyFill="1" applyBorder="1" applyAlignment="1">
      <alignment vertical="center"/>
    </xf>
    <xf numFmtId="0" fontId="5" fillId="0" borderId="10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96" xfId="0" applyFont="1" applyFill="1" applyBorder="1" applyAlignment="1">
      <alignment vertical="center"/>
    </xf>
    <xf numFmtId="0" fontId="5" fillId="0" borderId="101" xfId="0" applyFont="1" applyFill="1" applyBorder="1" applyAlignment="1">
      <alignment vertical="center"/>
    </xf>
    <xf numFmtId="0" fontId="5" fillId="0" borderId="8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0" borderId="10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3" xfId="0" applyFont="1" applyFill="1" applyBorder="1" applyAlignment="1">
      <alignment horizontal="left" vertical="center" wrapText="1"/>
    </xf>
    <xf numFmtId="0" fontId="5" fillId="0" borderId="104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5" fillId="0" borderId="2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7" fillId="0" borderId="24" xfId="3" applyFont="1" applyFill="1" applyBorder="1" applyAlignment="1">
      <alignment horizontal="center" vertical="top" textRotation="255" shrinkToFit="1"/>
    </xf>
    <xf numFmtId="0" fontId="7" fillId="0" borderId="65" xfId="3" applyFont="1" applyFill="1" applyBorder="1" applyAlignment="1">
      <alignment horizontal="center" vertical="top" textRotation="255" shrinkToFit="1"/>
    </xf>
    <xf numFmtId="0" fontId="7" fillId="0" borderId="78" xfId="3" applyFont="1" applyFill="1" applyBorder="1" applyAlignment="1">
      <alignment horizontal="center" vertical="top" textRotation="255" shrinkToFit="1"/>
    </xf>
    <xf numFmtId="0" fontId="7" fillId="0" borderId="76" xfId="3" applyFont="1" applyFill="1" applyBorder="1" applyAlignment="1">
      <alignment horizontal="center" vertical="top" textRotation="255" shrinkToFit="1"/>
    </xf>
    <xf numFmtId="0" fontId="7" fillId="0" borderId="66" xfId="3" applyFont="1" applyFill="1" applyBorder="1" applyAlignment="1">
      <alignment horizontal="center" vertical="top" textRotation="255" shrinkToFit="1"/>
    </xf>
    <xf numFmtId="0" fontId="7" fillId="0" borderId="58" xfId="3" applyFont="1" applyFill="1" applyBorder="1" applyAlignment="1">
      <alignment horizontal="center" vertical="top" textRotation="255" shrinkToFit="1"/>
    </xf>
    <xf numFmtId="0" fontId="7" fillId="0" borderId="69" xfId="3" applyFont="1" applyFill="1" applyBorder="1" applyAlignment="1">
      <alignment horizontal="center" vertical="top" textRotation="255" shrinkToFit="1"/>
    </xf>
    <xf numFmtId="0" fontId="7" fillId="0" borderId="59" xfId="3" applyFont="1" applyFill="1" applyBorder="1" applyAlignment="1">
      <alignment horizontal="center" vertical="top" textRotation="255" shrinkToFit="1"/>
    </xf>
    <xf numFmtId="0" fontId="7" fillId="0" borderId="70" xfId="3" applyFont="1" applyFill="1" applyBorder="1" applyAlignment="1">
      <alignment horizontal="center" vertical="top" textRotation="255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shrinkToFit="1"/>
    </xf>
    <xf numFmtId="0" fontId="28" fillId="0" borderId="30" xfId="0" applyFont="1" applyFill="1" applyBorder="1" applyAlignment="1">
      <alignment horizontal="center" vertical="center" shrinkToFit="1"/>
    </xf>
    <xf numFmtId="0" fontId="28" fillId="0" borderId="61" xfId="0" applyFont="1" applyFill="1" applyBorder="1" applyAlignment="1">
      <alignment horizontal="center" vertical="center" shrinkToFit="1"/>
    </xf>
    <xf numFmtId="0" fontId="28" fillId="0" borderId="62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shrinkToFit="1"/>
    </xf>
    <xf numFmtId="0" fontId="7" fillId="0" borderId="113" xfId="3" applyFont="1" applyFill="1" applyBorder="1" applyAlignment="1">
      <alignment horizontal="center" vertical="top" textRotation="255" shrinkToFit="1"/>
    </xf>
    <xf numFmtId="0" fontId="7" fillId="0" borderId="30" xfId="3" applyFont="1" applyFill="1" applyBorder="1" applyAlignment="1">
      <alignment horizontal="center" vertical="top" textRotation="255" shrinkToFit="1"/>
    </xf>
    <xf numFmtId="0" fontId="7" fillId="0" borderId="10" xfId="3" applyFont="1" applyFill="1" applyBorder="1" applyAlignment="1">
      <alignment horizontal="center" vertical="top" textRotation="255" shrinkToFit="1"/>
    </xf>
    <xf numFmtId="0" fontId="7" fillId="0" borderId="9" xfId="3" applyFont="1" applyFill="1" applyBorder="1" applyAlignment="1">
      <alignment horizontal="center" vertical="top" textRotation="255" shrinkToFit="1"/>
    </xf>
    <xf numFmtId="0" fontId="7" fillId="0" borderId="66" xfId="3" applyFont="1" applyFill="1" applyBorder="1" applyAlignment="1">
      <alignment vertical="top" textRotation="255" shrinkToFit="1"/>
    </xf>
    <xf numFmtId="0" fontId="7" fillId="0" borderId="7" xfId="3" applyFont="1" applyFill="1" applyBorder="1" applyAlignment="1">
      <alignment vertical="top" textRotation="255" shrinkToFit="1"/>
    </xf>
    <xf numFmtId="0" fontId="7" fillId="0" borderId="114" xfId="3" applyFont="1" applyFill="1" applyBorder="1" applyAlignment="1">
      <alignment horizontal="center" vertical="top" textRotation="255" shrinkToFit="1"/>
    </xf>
    <xf numFmtId="0" fontId="7" fillId="0" borderId="77" xfId="3" applyFont="1" applyFill="1" applyBorder="1" applyAlignment="1">
      <alignment horizontal="center" vertical="top" textRotation="255" shrinkToFit="1"/>
    </xf>
    <xf numFmtId="0" fontId="7" fillId="0" borderId="25" xfId="3" applyFont="1" applyFill="1" applyBorder="1" applyAlignment="1">
      <alignment vertical="top" textRotation="255" shrinkToFit="1"/>
    </xf>
    <xf numFmtId="0" fontId="7" fillId="0" borderId="23" xfId="3" applyFont="1" applyFill="1" applyBorder="1" applyAlignment="1">
      <alignment vertical="top" textRotation="255" shrinkToFit="1"/>
    </xf>
    <xf numFmtId="0" fontId="18" fillId="0" borderId="70" xfId="3" applyFont="1" applyFill="1" applyBorder="1" applyAlignment="1">
      <alignment horizontal="center" vertical="center" wrapText="1"/>
    </xf>
    <xf numFmtId="20" fontId="20" fillId="0" borderId="90" xfId="3" applyNumberFormat="1" applyFont="1" applyBorder="1" applyAlignment="1">
      <alignment horizontal="center" vertical="center" wrapText="1"/>
    </xf>
    <xf numFmtId="20" fontId="20" fillId="0" borderId="33" xfId="3" applyNumberFormat="1" applyFont="1" applyBorder="1" applyAlignment="1">
      <alignment horizontal="center" vertical="center" wrapText="1"/>
    </xf>
    <xf numFmtId="20" fontId="20" fillId="0" borderId="34" xfId="3" applyNumberFormat="1" applyFont="1" applyBorder="1" applyAlignment="1">
      <alignment horizontal="center" vertical="center" wrapText="1"/>
    </xf>
    <xf numFmtId="0" fontId="20" fillId="0" borderId="32" xfId="3" applyFont="1" applyBorder="1" applyAlignment="1">
      <alignment horizontal="center" vertical="center" shrinkToFit="1"/>
    </xf>
    <xf numFmtId="0" fontId="20" fillId="0" borderId="33" xfId="3" applyFont="1" applyBorder="1" applyAlignment="1">
      <alignment horizontal="center" vertical="center" wrapText="1"/>
    </xf>
    <xf numFmtId="20" fontId="20" fillId="0" borderId="93" xfId="3" applyNumberFormat="1" applyFont="1" applyBorder="1" applyAlignment="1">
      <alignment horizontal="center" vertical="center" wrapText="1"/>
    </xf>
    <xf numFmtId="0" fontId="20" fillId="0" borderId="91" xfId="3" applyFont="1" applyBorder="1" applyAlignment="1">
      <alignment horizontal="center" vertical="center" wrapText="1"/>
    </xf>
    <xf numFmtId="176" fontId="32" fillId="0" borderId="92" xfId="3" applyNumberFormat="1" applyFont="1" applyBorder="1" applyAlignment="1">
      <alignment horizontal="center" vertical="center" wrapText="1"/>
    </xf>
    <xf numFmtId="20" fontId="20" fillId="0" borderId="44" xfId="3" applyNumberFormat="1" applyFont="1" applyBorder="1" applyAlignment="1">
      <alignment horizontal="center" vertical="center" wrapText="1"/>
    </xf>
    <xf numFmtId="20" fontId="20" fillId="0" borderId="91" xfId="3" applyNumberFormat="1" applyFont="1" applyBorder="1" applyAlignment="1">
      <alignment horizontal="center" vertical="center" wrapText="1"/>
    </xf>
    <xf numFmtId="20" fontId="20" fillId="0" borderId="92" xfId="3" applyNumberFormat="1" applyFont="1" applyBorder="1" applyAlignment="1">
      <alignment horizontal="center" vertical="center" wrapText="1"/>
    </xf>
    <xf numFmtId="20" fontId="20" fillId="0" borderId="51" xfId="3" applyNumberFormat="1" applyFont="1" applyBorder="1" applyAlignment="1">
      <alignment horizontal="center" vertical="center" wrapText="1"/>
    </xf>
    <xf numFmtId="20" fontId="20" fillId="2" borderId="32" xfId="3" applyNumberFormat="1" applyFont="1" applyFill="1" applyBorder="1" applyAlignment="1">
      <alignment horizontal="center" vertical="center" wrapText="1"/>
    </xf>
    <xf numFmtId="0" fontId="20" fillId="2" borderId="93" xfId="3" applyFont="1" applyFill="1" applyBorder="1" applyAlignment="1">
      <alignment horizontal="center" vertical="center"/>
    </xf>
    <xf numFmtId="0" fontId="20" fillId="2" borderId="89" xfId="3" applyFont="1" applyFill="1" applyBorder="1" applyAlignment="1">
      <alignment horizontal="center" vertical="center"/>
    </xf>
    <xf numFmtId="0" fontId="20" fillId="2" borderId="90" xfId="3" applyFont="1" applyFill="1" applyBorder="1" applyAlignment="1">
      <alignment horizontal="center" vertical="center"/>
    </xf>
    <xf numFmtId="0" fontId="20" fillId="2" borderId="33" xfId="3" applyFont="1" applyFill="1" applyBorder="1" applyAlignment="1">
      <alignment horizontal="center" vertical="center" shrinkToFit="1"/>
    </xf>
    <xf numFmtId="0" fontId="20" fillId="2" borderId="33" xfId="3" applyFont="1" applyFill="1" applyBorder="1" applyAlignment="1">
      <alignment vertical="center" wrapText="1"/>
    </xf>
    <xf numFmtId="0" fontId="15" fillId="3" borderId="119" xfId="3" applyFont="1" applyFill="1" applyBorder="1">
      <alignment vertical="center"/>
    </xf>
    <xf numFmtId="0" fontId="29" fillId="0" borderId="88" xfId="3" applyFont="1" applyBorder="1" applyAlignment="1">
      <alignment vertical="center" wrapText="1"/>
    </xf>
    <xf numFmtId="0" fontId="29" fillId="0" borderId="89" xfId="3" applyFont="1" applyBorder="1" applyAlignment="1">
      <alignment vertical="center" wrapText="1"/>
    </xf>
    <xf numFmtId="0" fontId="29" fillId="0" borderId="90" xfId="3" applyFont="1" applyBorder="1" applyAlignment="1">
      <alignment vertical="center" wrapText="1"/>
    </xf>
    <xf numFmtId="0" fontId="29" fillId="0" borderId="91" xfId="3" applyFont="1" applyBorder="1" applyAlignment="1">
      <alignment vertical="center" wrapText="1"/>
    </xf>
    <xf numFmtId="0" fontId="29" fillId="0" borderId="92" xfId="3" applyFont="1" applyBorder="1" applyAlignment="1">
      <alignment vertical="center" wrapText="1"/>
    </xf>
    <xf numFmtId="0" fontId="29" fillId="0" borderId="93" xfId="3" applyFont="1" applyBorder="1" applyAlignment="1">
      <alignment vertical="center" wrapText="1"/>
    </xf>
    <xf numFmtId="55" fontId="29" fillId="0" borderId="90" xfId="3" applyNumberFormat="1" applyFont="1" applyBorder="1" applyAlignment="1">
      <alignment horizontal="center" vertical="center" wrapText="1"/>
    </xf>
    <xf numFmtId="0" fontId="29" fillId="0" borderId="92" xfId="3" applyFont="1" applyBorder="1" applyAlignment="1">
      <alignment horizontal="center" vertical="center" wrapText="1"/>
    </xf>
    <xf numFmtId="0" fontId="29" fillId="0" borderId="44" xfId="3" applyFont="1" applyBorder="1" applyAlignment="1">
      <alignment vertical="center" wrapText="1"/>
    </xf>
    <xf numFmtId="0" fontId="29" fillId="0" borderId="33" xfId="3" applyFont="1" applyBorder="1" applyAlignment="1">
      <alignment vertical="center" wrapText="1"/>
    </xf>
    <xf numFmtId="0" fontId="29" fillId="0" borderId="93" xfId="3" applyFont="1" applyBorder="1" applyAlignment="1">
      <alignment horizontal="center" vertical="center" wrapText="1"/>
    </xf>
    <xf numFmtId="0" fontId="5" fillId="4" borderId="36" xfId="0" applyFont="1" applyFill="1" applyBorder="1" applyAlignment="1">
      <alignment vertical="center"/>
    </xf>
    <xf numFmtId="0" fontId="5" fillId="4" borderId="97" xfId="0" applyFont="1" applyFill="1" applyBorder="1" applyAlignment="1">
      <alignment vertical="center"/>
    </xf>
    <xf numFmtId="0" fontId="5" fillId="4" borderId="36" xfId="0" applyFont="1" applyFill="1" applyBorder="1" applyAlignment="1">
      <alignment horizontal="right" vertical="center"/>
    </xf>
    <xf numFmtId="0" fontId="5" fillId="4" borderId="47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98" xfId="0" applyFont="1" applyFill="1" applyBorder="1" applyAlignment="1">
      <alignment vertical="center"/>
    </xf>
    <xf numFmtId="0" fontId="5" fillId="4" borderId="40" xfId="0" applyFont="1" applyFill="1" applyBorder="1" applyAlignment="1">
      <alignment vertical="center"/>
    </xf>
    <xf numFmtId="0" fontId="5" fillId="4" borderId="40" xfId="0" applyFont="1" applyFill="1" applyBorder="1" applyAlignment="1">
      <alignment horizontal="right" vertical="center"/>
    </xf>
    <xf numFmtId="0" fontId="5" fillId="4" borderId="41" xfId="0" applyFont="1" applyFill="1" applyBorder="1" applyAlignment="1">
      <alignment vertical="center"/>
    </xf>
    <xf numFmtId="0" fontId="5" fillId="4" borderId="79" xfId="0" applyFont="1" applyFill="1" applyBorder="1" applyAlignment="1">
      <alignment vertical="center"/>
    </xf>
    <xf numFmtId="0" fontId="5" fillId="4" borderId="80" xfId="0" applyFont="1" applyFill="1" applyBorder="1" applyAlignment="1">
      <alignment vertical="center"/>
    </xf>
    <xf numFmtId="0" fontId="5" fillId="4" borderId="81" xfId="0" applyFont="1" applyFill="1" applyBorder="1" applyAlignment="1">
      <alignment vertical="center"/>
    </xf>
    <xf numFmtId="0" fontId="5" fillId="4" borderId="44" xfId="0" applyFont="1" applyFill="1" applyBorder="1" applyAlignment="1">
      <alignment vertical="center"/>
    </xf>
    <xf numFmtId="0" fontId="5" fillId="4" borderId="45" xfId="0" applyFont="1" applyFill="1" applyBorder="1" applyAlignment="1">
      <alignment vertical="center"/>
    </xf>
    <xf numFmtId="0" fontId="5" fillId="4" borderId="94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95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vertical="center"/>
    </xf>
    <xf numFmtId="0" fontId="5" fillId="4" borderId="99" xfId="0" applyFont="1" applyFill="1" applyBorder="1" applyAlignment="1">
      <alignment vertical="center"/>
    </xf>
    <xf numFmtId="0" fontId="5" fillId="4" borderId="100" xfId="0" applyFont="1" applyFill="1" applyBorder="1" applyAlignment="1">
      <alignment vertical="center"/>
    </xf>
    <xf numFmtId="0" fontId="5" fillId="4" borderId="25" xfId="0" applyFont="1" applyFill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5" fillId="4" borderId="104" xfId="0" applyFont="1" applyFill="1" applyBorder="1" applyAlignment="1">
      <alignment vertical="center"/>
    </xf>
    <xf numFmtId="0" fontId="5" fillId="4" borderId="82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01" xfId="0" applyFont="1" applyFill="1" applyBorder="1" applyAlignment="1">
      <alignment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96" xfId="0" applyFont="1" applyFill="1" applyBorder="1" applyAlignment="1">
      <alignment vertical="center"/>
    </xf>
    <xf numFmtId="0" fontId="5" fillId="4" borderId="50" xfId="0" applyFont="1" applyFill="1" applyBorder="1" applyAlignment="1">
      <alignment vertical="center"/>
    </xf>
    <xf numFmtId="0" fontId="5" fillId="4" borderId="43" xfId="0" applyFont="1" applyFill="1" applyBorder="1" applyAlignment="1">
      <alignment vertical="center"/>
    </xf>
    <xf numFmtId="0" fontId="5" fillId="4" borderId="46" xfId="0" applyFont="1" applyFill="1" applyBorder="1" applyAlignment="1">
      <alignment vertical="center"/>
    </xf>
    <xf numFmtId="0" fontId="28" fillId="5" borderId="3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vertical="center"/>
    </xf>
    <xf numFmtId="0" fontId="29" fillId="0" borderId="91" xfId="3" applyFont="1" applyBorder="1" applyAlignment="1">
      <alignment horizontal="left" vertical="center"/>
    </xf>
    <xf numFmtId="0" fontId="8" fillId="2" borderId="51" xfId="3" applyFont="1" applyFill="1" applyBorder="1" applyAlignment="1">
      <alignment horizontal="center" vertical="center" wrapText="1"/>
    </xf>
    <xf numFmtId="0" fontId="8" fillId="2" borderId="46" xfId="3" applyFont="1" applyFill="1" applyBorder="1" applyAlignment="1">
      <alignment horizontal="center" vertical="center" wrapText="1"/>
    </xf>
    <xf numFmtId="0" fontId="20" fillId="2" borderId="51" xfId="3" applyFont="1" applyFill="1" applyBorder="1" applyAlignment="1">
      <alignment horizontal="center" vertical="center" wrapText="1"/>
    </xf>
    <xf numFmtId="0" fontId="20" fillId="2" borderId="44" xfId="3" applyFont="1" applyFill="1" applyBorder="1" applyAlignment="1">
      <alignment horizontal="center" vertical="center" wrapText="1"/>
    </xf>
    <xf numFmtId="0" fontId="20" fillId="2" borderId="45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21" xfId="3" applyFont="1" applyFill="1" applyBorder="1" applyAlignment="1">
      <alignment horizontal="center" vertical="center" wrapText="1"/>
    </xf>
    <xf numFmtId="0" fontId="7" fillId="0" borderId="24" xfId="3" applyFont="1" applyFill="1" applyBorder="1" applyAlignment="1">
      <alignment horizontal="center" vertical="center" wrapText="1"/>
    </xf>
    <xf numFmtId="0" fontId="7" fillId="0" borderId="25" xfId="3" applyFont="1" applyFill="1" applyBorder="1" applyAlignment="1">
      <alignment horizontal="center" vertical="center" wrapText="1"/>
    </xf>
    <xf numFmtId="0" fontId="7" fillId="0" borderId="26" xfId="3" applyFont="1" applyFill="1" applyBorder="1" applyAlignment="1">
      <alignment horizontal="center" vertical="center" wrapText="1"/>
    </xf>
    <xf numFmtId="0" fontId="7" fillId="0" borderId="84" xfId="3" applyFont="1" applyFill="1" applyBorder="1" applyAlignment="1">
      <alignment horizontal="center" vertical="center" wrapText="1"/>
    </xf>
    <xf numFmtId="0" fontId="7" fillId="0" borderId="83" xfId="3" applyFont="1" applyFill="1" applyBorder="1" applyAlignment="1">
      <alignment horizontal="center" vertical="center" wrapText="1"/>
    </xf>
    <xf numFmtId="0" fontId="7" fillId="0" borderId="8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top" textRotation="255" shrinkToFit="1"/>
    </xf>
    <xf numFmtId="0" fontId="7" fillId="0" borderId="11" xfId="3" applyFont="1" applyFill="1" applyBorder="1" applyAlignment="1">
      <alignment horizontal="center" vertical="top" textRotation="255" shrinkToFit="1"/>
    </xf>
    <xf numFmtId="0" fontId="7" fillId="0" borderId="31" xfId="3" applyFont="1" applyFill="1" applyBorder="1" applyAlignment="1">
      <alignment horizontal="center" vertical="center" shrinkToFit="1"/>
    </xf>
    <xf numFmtId="0" fontId="7" fillId="0" borderId="61" xfId="3" applyFont="1" applyFill="1" applyBorder="1" applyAlignment="1">
      <alignment horizontal="center" vertical="center" shrinkToFit="1"/>
    </xf>
    <xf numFmtId="0" fontId="7" fillId="0" borderId="63" xfId="3" applyFont="1" applyFill="1" applyBorder="1" applyAlignment="1">
      <alignment horizontal="center" vertical="center" shrinkToFit="1"/>
    </xf>
    <xf numFmtId="0" fontId="19" fillId="0" borderId="6" xfId="3" applyFont="1" applyFill="1" applyBorder="1" applyAlignment="1">
      <alignment horizontal="center" vertical="top" textRotation="255" shrinkToFit="1"/>
    </xf>
    <xf numFmtId="0" fontId="19" fillId="0" borderId="8" xfId="3" applyFont="1" applyFill="1" applyBorder="1" applyAlignment="1">
      <alignment horizontal="center" vertical="top" textRotation="255" shrinkToFit="1"/>
    </xf>
    <xf numFmtId="0" fontId="19" fillId="0" borderId="23" xfId="3" applyFont="1" applyFill="1" applyBorder="1" applyAlignment="1">
      <alignment horizontal="center" vertical="top" textRotation="255" shrinkToFit="1"/>
    </xf>
    <xf numFmtId="0" fontId="7" fillId="0" borderId="8" xfId="3" applyFont="1" applyFill="1" applyBorder="1" applyAlignment="1">
      <alignment horizontal="center" vertical="center" shrinkToFit="1"/>
    </xf>
    <xf numFmtId="0" fontId="7" fillId="0" borderId="23" xfId="3" applyFont="1" applyFill="1" applyBorder="1" applyAlignment="1">
      <alignment horizontal="center" vertical="center" shrinkToFit="1"/>
    </xf>
    <xf numFmtId="0" fontId="19" fillId="0" borderId="9" xfId="3" applyFont="1" applyFill="1" applyBorder="1" applyAlignment="1">
      <alignment horizontal="center" vertical="center" shrinkToFit="1"/>
    </xf>
    <xf numFmtId="0" fontId="19" fillId="0" borderId="10" xfId="3" applyFont="1" applyFill="1" applyBorder="1" applyAlignment="1">
      <alignment horizontal="center" vertical="center" shrinkToFit="1"/>
    </xf>
    <xf numFmtId="0" fontId="19" fillId="0" borderId="11" xfId="3" applyFont="1" applyFill="1" applyBorder="1" applyAlignment="1">
      <alignment horizontal="center" vertical="center" shrinkToFit="1"/>
    </xf>
    <xf numFmtId="0" fontId="7" fillId="0" borderId="5" xfId="3" applyFont="1" applyFill="1" applyBorder="1" applyAlignment="1">
      <alignment horizontal="center" vertical="top" textRotation="255" shrinkToFit="1"/>
    </xf>
    <xf numFmtId="0" fontId="7" fillId="0" borderId="10" xfId="3" applyFont="1" applyFill="1" applyBorder="1" applyAlignment="1">
      <alignment horizontal="center" vertical="top" textRotation="255" shrinkToFit="1"/>
    </xf>
    <xf numFmtId="0" fontId="7" fillId="0" borderId="13" xfId="3" applyFont="1" applyFill="1" applyBorder="1" applyAlignment="1">
      <alignment horizontal="center" vertical="top" textRotation="255" shrinkToFit="1"/>
    </xf>
    <xf numFmtId="0" fontId="7" fillId="0" borderId="50" xfId="3" applyFont="1" applyFill="1" applyBorder="1" applyAlignment="1">
      <alignment horizontal="center" vertical="top" textRotation="255" shrinkToFit="1"/>
    </xf>
    <xf numFmtId="0" fontId="19" fillId="0" borderId="12" xfId="3" applyFont="1" applyFill="1" applyBorder="1" applyAlignment="1">
      <alignment horizontal="center" vertical="center" shrinkToFit="1"/>
    </xf>
    <xf numFmtId="0" fontId="19" fillId="0" borderId="0" xfId="3" applyFont="1" applyFill="1" applyBorder="1" applyAlignment="1">
      <alignment horizontal="center" vertical="center" shrinkToFit="1"/>
    </xf>
    <xf numFmtId="0" fontId="7" fillId="0" borderId="0" xfId="3" applyFont="1" applyFill="1" applyBorder="1" applyAlignment="1">
      <alignment horizontal="center" vertical="center" shrinkToFit="1"/>
    </xf>
    <xf numFmtId="0" fontId="7" fillId="0" borderId="2" xfId="3" applyFont="1" applyFill="1" applyBorder="1" applyAlignment="1">
      <alignment horizontal="center" vertical="center" shrinkToFit="1"/>
    </xf>
    <xf numFmtId="0" fontId="7" fillId="0" borderId="4" xfId="3" applyFont="1" applyFill="1" applyBorder="1" applyAlignment="1">
      <alignment horizontal="center" vertical="center" shrinkToFit="1"/>
    </xf>
    <xf numFmtId="0" fontId="7" fillId="0" borderId="30" xfId="3" applyFont="1" applyFill="1" applyBorder="1" applyAlignment="1">
      <alignment horizontal="center" vertical="center" shrinkToFit="1"/>
    </xf>
    <xf numFmtId="0" fontId="7" fillId="0" borderId="62" xfId="3" applyFont="1" applyFill="1" applyBorder="1" applyAlignment="1">
      <alignment horizontal="center" vertical="center" shrinkToFit="1"/>
    </xf>
    <xf numFmtId="0" fontId="7" fillId="0" borderId="55" xfId="3" applyFont="1" applyFill="1" applyBorder="1" applyAlignment="1">
      <alignment horizontal="center" vertical="center" wrapText="1"/>
    </xf>
    <xf numFmtId="0" fontId="7" fillId="0" borderId="57" xfId="3" applyFont="1" applyFill="1" applyBorder="1" applyAlignment="1">
      <alignment horizontal="center" vertical="center" wrapText="1"/>
    </xf>
    <xf numFmtId="0" fontId="7" fillId="0" borderId="68" xfId="3" applyFont="1" applyFill="1" applyBorder="1" applyAlignment="1">
      <alignment horizontal="center" vertical="center" wrapText="1"/>
    </xf>
    <xf numFmtId="0" fontId="7" fillId="0" borderId="56" xfId="3" applyFont="1" applyFill="1" applyBorder="1" applyAlignment="1">
      <alignment horizontal="center" vertical="center"/>
    </xf>
    <xf numFmtId="0" fontId="7" fillId="0" borderId="58" xfId="3" applyFont="1" applyFill="1" applyBorder="1" applyAlignment="1">
      <alignment horizontal="center" vertical="center"/>
    </xf>
    <xf numFmtId="0" fontId="7" fillId="0" borderId="69" xfId="3" applyFont="1" applyFill="1" applyBorder="1" applyAlignment="1">
      <alignment horizontal="center" vertical="center"/>
    </xf>
    <xf numFmtId="0" fontId="7" fillId="0" borderId="52" xfId="3" applyFont="1" applyFill="1" applyBorder="1" applyAlignment="1">
      <alignment horizontal="center" vertical="center"/>
    </xf>
    <xf numFmtId="0" fontId="7" fillId="0" borderId="59" xfId="3" applyFont="1" applyFill="1" applyBorder="1" applyAlignment="1">
      <alignment horizontal="center" vertical="center"/>
    </xf>
    <xf numFmtId="0" fontId="7" fillId="0" borderId="70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 textRotation="255"/>
    </xf>
    <xf numFmtId="0" fontId="7" fillId="0" borderId="0" xfId="3" applyFont="1" applyFill="1" applyBorder="1" applyAlignment="1">
      <alignment horizontal="center" vertical="center" textRotation="255"/>
    </xf>
    <xf numFmtId="0" fontId="7" fillId="0" borderId="25" xfId="3" applyFont="1" applyFill="1" applyBorder="1" applyAlignment="1">
      <alignment horizontal="center" vertical="center" textRotation="255"/>
    </xf>
    <xf numFmtId="0" fontId="7" fillId="0" borderId="53" xfId="3" applyFont="1" applyFill="1" applyBorder="1" applyAlignment="1">
      <alignment horizontal="center" vertical="center" wrapText="1"/>
    </xf>
    <xf numFmtId="0" fontId="7" fillId="0" borderId="78" xfId="3" applyFont="1" applyFill="1" applyBorder="1" applyAlignment="1">
      <alignment horizontal="center" vertical="center" wrapText="1"/>
    </xf>
    <xf numFmtId="0" fontId="7" fillId="0" borderId="76" xfId="3" applyFont="1" applyFill="1" applyBorder="1" applyAlignment="1">
      <alignment horizontal="center" vertical="center" wrapText="1"/>
    </xf>
    <xf numFmtId="0" fontId="7" fillId="0" borderId="84" xfId="3" applyFont="1" applyFill="1" applyBorder="1" applyAlignment="1">
      <alignment horizontal="center" vertical="center"/>
    </xf>
    <xf numFmtId="0" fontId="7" fillId="0" borderId="83" xfId="3" applyFont="1" applyFill="1" applyBorder="1" applyAlignment="1">
      <alignment horizontal="center" vertical="center"/>
    </xf>
    <xf numFmtId="0" fontId="7" fillId="0" borderId="85" xfId="3" applyFont="1" applyFill="1" applyBorder="1" applyAlignment="1">
      <alignment horizontal="center" vertical="center"/>
    </xf>
    <xf numFmtId="0" fontId="7" fillId="0" borderId="52" xfId="3" applyFont="1" applyFill="1" applyBorder="1" applyAlignment="1">
      <alignment horizontal="center" vertical="center" wrapText="1"/>
    </xf>
    <xf numFmtId="0" fontId="7" fillId="0" borderId="59" xfId="3" applyFont="1" applyFill="1" applyBorder="1" applyAlignment="1">
      <alignment horizontal="center" vertical="center" wrapText="1"/>
    </xf>
    <xf numFmtId="0" fontId="7" fillId="0" borderId="70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shrinkToFit="1"/>
    </xf>
    <xf numFmtId="0" fontId="7" fillId="0" borderId="10" xfId="3" applyFont="1" applyFill="1" applyBorder="1" applyAlignment="1">
      <alignment horizontal="center" vertical="center" shrinkToFit="1"/>
    </xf>
    <xf numFmtId="0" fontId="19" fillId="0" borderId="10" xfId="3" applyFont="1" applyFill="1" applyBorder="1" applyAlignment="1">
      <alignment horizontal="center" vertical="top" shrinkToFit="1"/>
    </xf>
    <xf numFmtId="0" fontId="17" fillId="0" borderId="35" xfId="3" applyFont="1" applyFill="1" applyBorder="1" applyAlignment="1">
      <alignment horizontal="center" vertical="center" wrapText="1"/>
    </xf>
    <xf numFmtId="0" fontId="17" fillId="0" borderId="36" xfId="3" applyFont="1" applyFill="1" applyBorder="1" applyAlignment="1">
      <alignment horizontal="center" vertical="center" wrapText="1"/>
    </xf>
    <xf numFmtId="0" fontId="9" fillId="0" borderId="36" xfId="3" applyFont="1" applyFill="1" applyBorder="1" applyAlignment="1">
      <alignment horizontal="center" vertical="center" shrinkToFit="1"/>
    </xf>
    <xf numFmtId="0" fontId="9" fillId="0" borderId="37" xfId="3" applyFont="1" applyFill="1" applyBorder="1" applyAlignment="1">
      <alignment horizontal="center" vertical="center" shrinkToFit="1"/>
    </xf>
    <xf numFmtId="0" fontId="12" fillId="0" borderId="2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 textRotation="255" wrapText="1"/>
    </xf>
    <xf numFmtId="0" fontId="7" fillId="0" borderId="20" xfId="3" applyFont="1" applyFill="1" applyBorder="1" applyAlignment="1">
      <alignment horizontal="center" vertical="center" textRotation="255" wrapText="1"/>
    </xf>
    <xf numFmtId="0" fontId="7" fillId="0" borderId="22" xfId="3" applyFont="1" applyFill="1" applyBorder="1" applyAlignment="1">
      <alignment horizontal="center" vertical="center" textRotation="255" wrapText="1"/>
    </xf>
    <xf numFmtId="0" fontId="18" fillId="0" borderId="118" xfId="3" applyFont="1" applyFill="1" applyBorder="1" applyAlignment="1">
      <alignment horizontal="center" vertical="center" textRotation="255" wrapText="1"/>
    </xf>
    <xf numFmtId="0" fontId="18" fillId="0" borderId="8" xfId="3" applyFont="1" applyFill="1" applyBorder="1" applyAlignment="1">
      <alignment horizontal="center" vertical="center" textRotation="255" wrapText="1"/>
    </xf>
    <xf numFmtId="0" fontId="18" fillId="0" borderId="23" xfId="3" applyFont="1" applyFill="1" applyBorder="1" applyAlignment="1">
      <alignment horizontal="center" vertical="center" textRotation="255" wrapText="1"/>
    </xf>
    <xf numFmtId="0" fontId="18" fillId="0" borderId="48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 wrapText="1"/>
    </xf>
    <xf numFmtId="0" fontId="18" fillId="0" borderId="47" xfId="3" applyFont="1" applyFill="1" applyBorder="1" applyAlignment="1">
      <alignment horizontal="center" vertical="center" wrapText="1"/>
    </xf>
    <xf numFmtId="0" fontId="17" fillId="0" borderId="48" xfId="3" applyFont="1" applyFill="1" applyBorder="1" applyAlignment="1">
      <alignment horizontal="center" vertical="center" wrapText="1"/>
    </xf>
    <xf numFmtId="0" fontId="18" fillId="0" borderId="115" xfId="3" applyFont="1" applyFill="1" applyBorder="1" applyAlignment="1">
      <alignment horizontal="center" vertical="center" wrapText="1"/>
    </xf>
    <xf numFmtId="0" fontId="18" fillId="0" borderId="60" xfId="3" applyFont="1" applyFill="1" applyBorder="1" applyAlignment="1">
      <alignment horizontal="center" vertical="center" wrapText="1"/>
    </xf>
    <xf numFmtId="0" fontId="18" fillId="0" borderId="71" xfId="3" applyFont="1" applyFill="1" applyBorder="1" applyAlignment="1">
      <alignment horizontal="center" vertical="center" wrapText="1"/>
    </xf>
    <xf numFmtId="0" fontId="18" fillId="0" borderId="56" xfId="3" applyFont="1" applyFill="1" applyBorder="1" applyAlignment="1">
      <alignment horizontal="center" vertical="center" wrapText="1"/>
    </xf>
    <xf numFmtId="0" fontId="18" fillId="0" borderId="58" xfId="3" applyFont="1" applyFill="1" applyBorder="1" applyAlignment="1">
      <alignment horizontal="center" vertical="center" wrapText="1"/>
    </xf>
    <xf numFmtId="0" fontId="18" fillId="0" borderId="69" xfId="3" applyFont="1" applyFill="1" applyBorder="1" applyAlignment="1">
      <alignment horizontal="center" vertical="center" wrapText="1"/>
    </xf>
    <xf numFmtId="0" fontId="18" fillId="0" borderId="64" xfId="3" applyFont="1" applyFill="1" applyBorder="1" applyAlignment="1">
      <alignment horizontal="center" vertical="center" textRotation="255" wrapText="1"/>
    </xf>
    <xf numFmtId="0" fontId="18" fillId="0" borderId="59" xfId="3" applyFont="1" applyFill="1" applyBorder="1" applyAlignment="1">
      <alignment horizontal="center" vertical="center" textRotation="255" wrapText="1"/>
    </xf>
    <xf numFmtId="0" fontId="19" fillId="0" borderId="12" xfId="3" applyFont="1" applyFill="1" applyBorder="1" applyAlignment="1">
      <alignment horizontal="center" vertical="top" textRotation="255" shrinkToFit="1"/>
    </xf>
    <xf numFmtId="0" fontId="19" fillId="0" borderId="24" xfId="3" applyFont="1" applyFill="1" applyBorder="1" applyAlignment="1">
      <alignment horizontal="center" vertical="top" textRotation="255" shrinkToFit="1"/>
    </xf>
    <xf numFmtId="0" fontId="7" fillId="0" borderId="13" xfId="3" applyFont="1" applyFill="1" applyBorder="1" applyAlignment="1">
      <alignment horizontal="center" vertical="center" shrinkToFit="1"/>
    </xf>
    <xf numFmtId="0" fontId="7" fillId="0" borderId="25" xfId="3" applyFont="1" applyFill="1" applyBorder="1" applyAlignment="1">
      <alignment horizontal="center" vertical="center" shrinkToFit="1"/>
    </xf>
    <xf numFmtId="0" fontId="7" fillId="0" borderId="50" xfId="3" applyFont="1" applyFill="1" applyBorder="1" applyAlignment="1">
      <alignment horizontal="center" vertical="center" shrinkToFit="1"/>
    </xf>
    <xf numFmtId="0" fontId="25" fillId="0" borderId="112" xfId="3" applyFont="1" applyFill="1" applyBorder="1" applyAlignment="1">
      <alignment horizontal="center" vertical="top" textRotation="255" shrinkToFit="1"/>
    </xf>
    <xf numFmtId="0" fontId="25" fillId="0" borderId="86" xfId="3" applyFont="1" applyFill="1" applyBorder="1" applyAlignment="1">
      <alignment horizontal="center" vertical="top" textRotation="255" shrinkToFit="1"/>
    </xf>
    <xf numFmtId="0" fontId="25" fillId="0" borderId="87" xfId="3" applyFont="1" applyFill="1" applyBorder="1" applyAlignment="1">
      <alignment horizontal="center" vertical="top" textRotation="255" shrinkToFit="1"/>
    </xf>
    <xf numFmtId="0" fontId="19" fillId="0" borderId="9" xfId="3" applyFont="1" applyFill="1" applyBorder="1" applyAlignment="1">
      <alignment horizontal="center" vertical="top" shrinkToFit="1"/>
    </xf>
    <xf numFmtId="0" fontId="7" fillId="0" borderId="6" xfId="3" applyFont="1" applyFill="1" applyBorder="1" applyAlignment="1">
      <alignment horizontal="center" vertical="top" textRotation="255" shrinkToFit="1"/>
    </xf>
    <xf numFmtId="0" fontId="7" fillId="0" borderId="8" xfId="3" applyFont="1" applyFill="1" applyBorder="1" applyAlignment="1">
      <alignment horizontal="center" vertical="top" textRotation="255" shrinkToFit="1"/>
    </xf>
    <xf numFmtId="0" fontId="7" fillId="0" borderId="23" xfId="3" applyFont="1" applyFill="1" applyBorder="1" applyAlignment="1">
      <alignment horizontal="center" vertical="top" textRotation="255" shrinkToFit="1"/>
    </xf>
    <xf numFmtId="0" fontId="7" fillId="0" borderId="116" xfId="3" applyFont="1" applyFill="1" applyBorder="1" applyAlignment="1">
      <alignment horizontal="center" vertical="top" textRotation="255" shrinkToFit="1"/>
    </xf>
    <xf numFmtId="0" fontId="7" fillId="0" borderId="117" xfId="3" applyFont="1" applyFill="1" applyBorder="1" applyAlignment="1">
      <alignment horizontal="center" vertical="top" textRotation="255" shrinkToFit="1"/>
    </xf>
    <xf numFmtId="0" fontId="7" fillId="0" borderId="105" xfId="3" applyFont="1" applyFill="1" applyBorder="1" applyAlignment="1">
      <alignment horizontal="center" vertical="top" textRotation="255" shrinkToFit="1"/>
    </xf>
    <xf numFmtId="0" fontId="33" fillId="0" borderId="0" xfId="0" applyFont="1" applyAlignment="1">
      <alignment horizontal="center" vertical="center"/>
    </xf>
    <xf numFmtId="0" fontId="28" fillId="5" borderId="3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2" fillId="5" borderId="106" xfId="0" applyFont="1" applyFill="1" applyBorder="1" applyAlignment="1">
      <alignment horizontal="left" vertical="center" wrapText="1"/>
    </xf>
    <xf numFmtId="0" fontId="22" fillId="5" borderId="40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left" vertical="center" wrapText="1"/>
    </xf>
    <xf numFmtId="0" fontId="22" fillId="5" borderId="38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49" xfId="0" applyFill="1" applyBorder="1" applyAlignment="1">
      <alignment horizontal="left" vertical="center" wrapText="1"/>
    </xf>
    <xf numFmtId="0" fontId="27" fillId="5" borderId="43" xfId="0" applyFont="1" applyFill="1" applyBorder="1" applyAlignment="1">
      <alignment horizontal="center" vertical="center" shrinkToFit="1"/>
    </xf>
    <xf numFmtId="0" fontId="27" fillId="5" borderId="44" xfId="0" applyFont="1" applyFill="1" applyBorder="1" applyAlignment="1">
      <alignment horizontal="center" vertical="center" shrinkToFit="1"/>
    </xf>
    <xf numFmtId="0" fontId="27" fillId="5" borderId="45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8" fillId="5" borderId="32" xfId="0" applyFont="1" applyFill="1" applyBorder="1" applyAlignment="1">
      <alignment horizontal="center" vertical="center"/>
    </xf>
    <xf numFmtId="0" fontId="28" fillId="5" borderId="33" xfId="0" applyFont="1" applyFill="1" applyBorder="1" applyAlignment="1">
      <alignment horizontal="center" vertical="center"/>
    </xf>
    <xf numFmtId="0" fontId="28" fillId="5" borderId="3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7" fillId="5" borderId="43" xfId="0" applyFont="1" applyFill="1" applyBorder="1" applyAlignment="1">
      <alignment horizontal="left" vertical="center" shrinkToFit="1"/>
    </xf>
    <xf numFmtId="0" fontId="27" fillId="5" borderId="44" xfId="0" applyFont="1" applyFill="1" applyBorder="1" applyAlignment="1">
      <alignment horizontal="left" vertical="center" shrinkToFit="1"/>
    </xf>
    <xf numFmtId="0" fontId="27" fillId="5" borderId="45" xfId="0" applyFont="1" applyFill="1" applyBorder="1" applyAlignment="1">
      <alignment horizontal="left" vertical="center" shrinkToFi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7" fillId="5" borderId="29" xfId="0" applyFont="1" applyFill="1" applyBorder="1" applyAlignment="1">
      <alignment horizontal="left" vertical="center" shrinkToFit="1"/>
    </xf>
    <xf numFmtId="0" fontId="27" fillId="5" borderId="50" xfId="0" applyFont="1" applyFill="1" applyBorder="1" applyAlignment="1">
      <alignment horizontal="left" vertical="center" shrinkToFit="1"/>
    </xf>
    <xf numFmtId="0" fontId="27" fillId="5" borderId="23" xfId="0" applyFont="1" applyFill="1" applyBorder="1" applyAlignment="1">
      <alignment horizontal="left" vertical="center" shrinkToFit="1"/>
    </xf>
    <xf numFmtId="0" fontId="27" fillId="5" borderId="105" xfId="0" applyFont="1" applyFill="1" applyBorder="1" applyAlignment="1">
      <alignment horizontal="left" vertical="center" shrinkToFit="1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102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7" fillId="5" borderId="26" xfId="0" applyFont="1" applyFill="1" applyBorder="1" applyAlignment="1">
      <alignment horizontal="center" vertical="center"/>
    </xf>
    <xf numFmtId="0" fontId="28" fillId="5" borderId="51" xfId="0" applyFont="1" applyFill="1" applyBorder="1" applyAlignment="1">
      <alignment horizontal="left" vertical="center" wrapText="1"/>
    </xf>
    <xf numFmtId="0" fontId="28" fillId="5" borderId="44" xfId="0" applyFont="1" applyFill="1" applyBorder="1" applyAlignment="1">
      <alignment horizontal="left" vertical="center" wrapText="1"/>
    </xf>
    <xf numFmtId="0" fontId="28" fillId="5" borderId="4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4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9" fillId="5" borderId="43" xfId="0" applyFont="1" applyFill="1" applyBorder="1" applyAlignment="1">
      <alignment horizontal="center" vertical="center" shrinkToFit="1"/>
    </xf>
    <xf numFmtId="0" fontId="29" fillId="5" borderId="44" xfId="0" applyFont="1" applyFill="1" applyBorder="1" applyAlignment="1">
      <alignment horizontal="center" vertical="center" shrinkToFit="1"/>
    </xf>
    <xf numFmtId="0" fontId="29" fillId="5" borderId="45" xfId="0" applyFont="1" applyFill="1" applyBorder="1" applyAlignment="1">
      <alignment horizontal="center" vertical="center" shrinkToFit="1"/>
    </xf>
    <xf numFmtId="0" fontId="28" fillId="5" borderId="43" xfId="0" applyFont="1" applyFill="1" applyBorder="1" applyAlignment="1">
      <alignment horizontal="left" vertical="center" shrinkToFit="1"/>
    </xf>
    <xf numFmtId="0" fontId="28" fillId="5" borderId="44" xfId="0" applyFont="1" applyFill="1" applyBorder="1" applyAlignment="1">
      <alignment horizontal="left" vertical="center" shrinkToFit="1"/>
    </xf>
    <xf numFmtId="0" fontId="28" fillId="5" borderId="45" xfId="0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22" xfId="0" applyFont="1" applyFill="1" applyBorder="1" applyAlignment="1">
      <alignment horizontal="center" vertical="center" textRotation="255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 textRotation="255"/>
    </xf>
    <xf numFmtId="0" fontId="5" fillId="0" borderId="29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5" borderId="28" xfId="0" applyFont="1" applyFill="1" applyBorder="1" applyAlignment="1">
      <alignment horizontal="center" vertical="center" textRotation="255"/>
    </xf>
    <xf numFmtId="0" fontId="5" fillId="5" borderId="29" xfId="0" applyFont="1" applyFill="1" applyBorder="1" applyAlignment="1">
      <alignment horizontal="center" vertical="center" textRotation="255"/>
    </xf>
    <xf numFmtId="0" fontId="7" fillId="0" borderId="28" xfId="0" applyFont="1" applyFill="1" applyBorder="1" applyAlignment="1">
      <alignment horizontal="center" vertical="center" textRotation="255"/>
    </xf>
    <xf numFmtId="0" fontId="7" fillId="0" borderId="29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27" fillId="5" borderId="18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8" fillId="5" borderId="51" xfId="0" applyFont="1" applyFill="1" applyBorder="1" applyAlignment="1">
      <alignment horizontal="center" vertical="center"/>
    </xf>
    <xf numFmtId="0" fontId="28" fillId="5" borderId="44" xfId="0" applyFont="1" applyFill="1" applyBorder="1" applyAlignment="1">
      <alignment horizontal="center" vertical="center"/>
    </xf>
    <xf numFmtId="0" fontId="28" fillId="5" borderId="46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horizontal="left" vertical="center" wrapText="1"/>
    </xf>
    <xf numFmtId="0" fontId="22" fillId="5" borderId="2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2" fillId="5" borderId="4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8" fillId="5" borderId="48" xfId="0" applyFont="1" applyFill="1" applyBorder="1" applyAlignment="1">
      <alignment horizontal="left" vertical="center" wrapText="1"/>
    </xf>
    <xf numFmtId="0" fontId="28" fillId="5" borderId="36" xfId="0" applyFont="1" applyFill="1" applyBorder="1" applyAlignment="1">
      <alignment horizontal="left" vertical="center" wrapText="1"/>
    </xf>
    <xf numFmtId="0" fontId="28" fillId="5" borderId="37" xfId="0" applyFont="1" applyFill="1" applyBorder="1" applyAlignment="1">
      <alignment horizontal="left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9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9" xfId="0" applyFont="1" applyFill="1" applyBorder="1" applyAlignment="1">
      <alignment horizontal="left" vertical="center" wrapText="1"/>
    </xf>
    <xf numFmtId="0" fontId="22" fillId="5" borderId="39" xfId="0" applyFont="1" applyFill="1" applyBorder="1" applyAlignment="1">
      <alignment horizontal="left" vertical="center" wrapText="1"/>
    </xf>
    <xf numFmtId="0" fontId="22" fillId="5" borderId="35" xfId="0" applyFont="1" applyFill="1" applyBorder="1" applyAlignment="1">
      <alignment vertical="center" wrapText="1"/>
    </xf>
    <xf numFmtId="0" fontId="22" fillId="5" borderId="36" xfId="0" applyFont="1" applyFill="1" applyBorder="1" applyAlignment="1">
      <alignment vertical="center" wrapText="1"/>
    </xf>
    <xf numFmtId="0" fontId="22" fillId="5" borderId="37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textRotation="255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10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shrinkToFit="1"/>
    </xf>
    <xf numFmtId="0" fontId="27" fillId="0" borderId="44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43" xfId="0" applyFont="1" applyBorder="1" applyAlignment="1">
      <alignment horizontal="left" vertical="center" shrinkToFit="1"/>
    </xf>
    <xf numFmtId="0" fontId="28" fillId="0" borderId="44" xfId="0" applyFont="1" applyBorder="1" applyAlignment="1">
      <alignment horizontal="left" vertical="center" shrinkToFit="1"/>
    </xf>
    <xf numFmtId="0" fontId="28" fillId="0" borderId="45" xfId="0" applyFont="1" applyBorder="1" applyAlignment="1">
      <alignment horizontal="left" vertical="center" shrinkToFit="1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7" fillId="0" borderId="43" xfId="0" applyFont="1" applyBorder="1" applyAlignment="1">
      <alignment horizontal="left" vertical="center" shrinkToFit="1"/>
    </xf>
    <xf numFmtId="0" fontId="27" fillId="0" borderId="44" xfId="0" applyFont="1" applyBorder="1" applyAlignment="1">
      <alignment horizontal="left" vertical="center" shrinkToFit="1"/>
    </xf>
    <xf numFmtId="0" fontId="27" fillId="0" borderId="45" xfId="0" applyFont="1" applyBorder="1" applyAlignment="1">
      <alignment horizontal="left" vertical="center" shrinkToFi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33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7" fillId="0" borderId="29" xfId="0" applyFont="1" applyBorder="1" applyAlignment="1">
      <alignment horizontal="left" vertical="center" shrinkToFit="1"/>
    </xf>
    <xf numFmtId="0" fontId="27" fillId="0" borderId="50" xfId="0" applyFont="1" applyBorder="1" applyAlignment="1">
      <alignment horizontal="left" vertical="center" shrinkToFit="1"/>
    </xf>
    <xf numFmtId="0" fontId="27" fillId="0" borderId="23" xfId="0" applyFont="1" applyBorder="1" applyAlignment="1">
      <alignment horizontal="left" vertical="center" shrinkToFit="1"/>
    </xf>
    <xf numFmtId="0" fontId="27" fillId="0" borderId="105" xfId="0" applyFont="1" applyBorder="1" applyAlignment="1">
      <alignment horizontal="left" vertical="center" shrinkToFit="1"/>
    </xf>
    <xf numFmtId="0" fontId="29" fillId="0" borderId="43" xfId="0" applyFont="1" applyBorder="1" applyAlignment="1">
      <alignment horizontal="center" vertical="center" shrinkToFit="1"/>
    </xf>
    <xf numFmtId="0" fontId="29" fillId="0" borderId="44" xfId="0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left" vertical="center" wrapText="1"/>
    </xf>
    <xf numFmtId="0" fontId="28" fillId="0" borderId="36" xfId="0" applyFont="1" applyFill="1" applyBorder="1" applyAlignment="1">
      <alignment horizontal="left" vertical="center" wrapText="1"/>
    </xf>
    <xf numFmtId="0" fontId="28" fillId="0" borderId="37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28" fillId="0" borderId="51" xfId="0" applyFont="1" applyFill="1" applyBorder="1" applyAlignment="1">
      <alignment horizontal="left" vertical="center" wrapText="1"/>
    </xf>
    <xf numFmtId="0" fontId="28" fillId="0" borderId="44" xfId="0" applyFont="1" applyFill="1" applyBorder="1" applyAlignment="1">
      <alignment horizontal="left" vertical="center" wrapText="1"/>
    </xf>
    <xf numFmtId="0" fontId="28" fillId="0" borderId="45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vertical="center" wrapText="1"/>
    </xf>
    <xf numFmtId="0" fontId="28" fillId="0" borderId="36" xfId="0" applyFont="1" applyFill="1" applyBorder="1" applyAlignment="1">
      <alignment vertical="center" wrapText="1"/>
    </xf>
    <xf numFmtId="0" fontId="28" fillId="0" borderId="3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8" fillId="0" borderId="42" xfId="0" applyFont="1" applyFill="1" applyBorder="1" applyAlignment="1">
      <alignment horizontal="left" vertical="center" wrapText="1"/>
    </xf>
    <xf numFmtId="0" fontId="28" fillId="0" borderId="38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8" fillId="0" borderId="106" xfId="0" applyFont="1" applyFill="1" applyBorder="1" applyAlignment="1">
      <alignment horizontal="left" vertical="center" wrapText="1"/>
    </xf>
  </cellXfs>
  <cellStyles count="4">
    <cellStyle name="標準" xfId="0" builtinId="0"/>
    <cellStyle name="標準 2" xfId="1"/>
    <cellStyle name="標準 2 2" xfId="2"/>
    <cellStyle name="標準 2 3" xfId="3"/>
  </cellStyles>
  <dxfs count="0"/>
  <tableStyles count="0" defaultTableStyle="TableStyleMedium2" defaultPivotStyle="PivotStyleMedium9"/>
  <colors>
    <mruColors>
      <color rgb="FFFFFFCC"/>
      <color rgb="FFCCFFFF"/>
      <color rgb="FFFFCCCC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BD$17" lockText="1" noThreeD="1"/>
</file>

<file path=xl/ctrlProps/ctrlProp10.xml><?xml version="1.0" encoding="utf-8"?>
<formControlPr xmlns="http://schemas.microsoft.com/office/spreadsheetml/2009/9/main" objectType="Radio" firstButton="1" fmlaLink="$BC$23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checked="Checked" lockText="1" noThreeD="1"/>
</file>

<file path=xl/ctrlProps/ctrlProp104.xml><?xml version="1.0" encoding="utf-8"?>
<formControlPr xmlns="http://schemas.microsoft.com/office/spreadsheetml/2009/9/main" objectType="Radio" checked="Checked" lockText="1" noThreeD="1"/>
</file>

<file path=xl/ctrlProps/ctrlProp105.xml><?xml version="1.0" encoding="utf-8"?>
<formControlPr xmlns="http://schemas.microsoft.com/office/spreadsheetml/2009/9/main" objectType="Radio" checked="Checked" lockText="1" noThreeD="1"/>
</file>

<file path=xl/ctrlProps/ctrlProp106.xml><?xml version="1.0" encoding="utf-8"?>
<formControlPr xmlns="http://schemas.microsoft.com/office/spreadsheetml/2009/9/main" objectType="Radio" checked="Checked" lockText="1" noThreeD="1"/>
</file>

<file path=xl/ctrlProps/ctrlProp107.xml><?xml version="1.0" encoding="utf-8"?>
<formControlPr xmlns="http://schemas.microsoft.com/office/spreadsheetml/2009/9/main" objectType="Radio" checked="Checked" lockText="1" noThreeD="1"/>
</file>

<file path=xl/ctrlProps/ctrlProp108.xml><?xml version="1.0" encoding="utf-8"?>
<formControlPr xmlns="http://schemas.microsoft.com/office/spreadsheetml/2009/9/main" objectType="Radio" checked="Checked" lockText="1" noThreeD="1"/>
</file>

<file path=xl/ctrlProps/ctrlProp109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CheckBox" fmlaLink="$BD$23" lockText="1" noThreeD="1"/>
</file>

<file path=xl/ctrlProps/ctrlProp110.xml><?xml version="1.0" encoding="utf-8"?>
<formControlPr xmlns="http://schemas.microsoft.com/office/spreadsheetml/2009/9/main" objectType="Radio" checked="Checked" lockText="1" noThreeD="1"/>
</file>

<file path=xl/ctrlProps/ctrlProp111.xml><?xml version="1.0" encoding="utf-8"?>
<formControlPr xmlns="http://schemas.microsoft.com/office/spreadsheetml/2009/9/main" objectType="Radio" checked="Checked" lockText="1" noThreeD="1"/>
</file>

<file path=xl/ctrlProps/ctrlProp112.xml><?xml version="1.0" encoding="utf-8"?>
<formControlPr xmlns="http://schemas.microsoft.com/office/spreadsheetml/2009/9/main" objectType="Radio" checked="Checked" lockText="1" noThreeD="1"/>
</file>

<file path=xl/ctrlProps/ctrlProp113.xml><?xml version="1.0" encoding="utf-8"?>
<formControlPr xmlns="http://schemas.microsoft.com/office/spreadsheetml/2009/9/main" objectType="Radio" checked="Checked" lockText="1" noThreeD="1"/>
</file>

<file path=xl/ctrlProps/ctrlProp114.xml><?xml version="1.0" encoding="utf-8"?>
<formControlPr xmlns="http://schemas.microsoft.com/office/spreadsheetml/2009/9/main" objectType="Radio" checked="Checked" lockText="1" noThreeD="1"/>
</file>

<file path=xl/ctrlProps/ctrlProp115.xml><?xml version="1.0" encoding="utf-8"?>
<formControlPr xmlns="http://schemas.microsoft.com/office/spreadsheetml/2009/9/main" objectType="Radio" checked="Checked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CheckBox" fmlaLink="$BE$23" lockText="1" noThreeD="1"/>
</file>

<file path=xl/ctrlProps/ctrlProp120.xml><?xml version="1.0" encoding="utf-8"?>
<formControlPr xmlns="http://schemas.microsoft.com/office/spreadsheetml/2009/9/main" objectType="Radio" checked="Checked" lockText="1" noThreeD="1"/>
</file>

<file path=xl/ctrlProps/ctrlProp121.xml><?xml version="1.0" encoding="utf-8"?>
<formControlPr xmlns="http://schemas.microsoft.com/office/spreadsheetml/2009/9/main" objectType="Radio" checked="Checked" lockText="1" noThreeD="1"/>
</file>

<file path=xl/ctrlProps/ctrlProp122.xml><?xml version="1.0" encoding="utf-8"?>
<formControlPr xmlns="http://schemas.microsoft.com/office/spreadsheetml/2009/9/main" objectType="Radio" checked="Checked" lockText="1" noThreeD="1"/>
</file>

<file path=xl/ctrlProps/ctrlProp123.xml><?xml version="1.0" encoding="utf-8"?>
<formControlPr xmlns="http://schemas.microsoft.com/office/spreadsheetml/2009/9/main" objectType="Radio" checked="Checked" lockText="1" noThreeD="1"/>
</file>

<file path=xl/ctrlProps/ctrlProp124.xml><?xml version="1.0" encoding="utf-8"?>
<formControlPr xmlns="http://schemas.microsoft.com/office/spreadsheetml/2009/9/main" objectType="Radio" checked="Checked" lockText="1" noThreeD="1"/>
</file>

<file path=xl/ctrlProps/ctrlProp125.xml><?xml version="1.0" encoding="utf-8"?>
<formControlPr xmlns="http://schemas.microsoft.com/office/spreadsheetml/2009/9/main" objectType="Radio" checked="Checked" lockText="1" noThreeD="1"/>
</file>

<file path=xl/ctrlProps/ctrlProp126.xml><?xml version="1.0" encoding="utf-8"?>
<formControlPr xmlns="http://schemas.microsoft.com/office/spreadsheetml/2009/9/main" objectType="Radio" checked="Checked" lockText="1" noThreeD="1"/>
</file>

<file path=xl/ctrlProps/ctrlProp127.xml><?xml version="1.0" encoding="utf-8"?>
<formControlPr xmlns="http://schemas.microsoft.com/office/spreadsheetml/2009/9/main" objectType="Radio" checked="Checked" firstButton="1" fmlaLink="$BD$17" lockText="1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checked="Checked" firstButton="1" fmlaLink="$BC$22" lockText="1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CheckBox" fmlaLink="$BD$22" lockText="1" noThreeD="1"/>
</file>

<file path=xl/ctrlProps/ctrlProp133.xml><?xml version="1.0" encoding="utf-8"?>
<formControlPr xmlns="http://schemas.microsoft.com/office/spreadsheetml/2009/9/main" objectType="CheckBox" fmlaLink="$BE$22" lockText="1" noThreeD="1"/>
</file>

<file path=xl/ctrlProps/ctrlProp134.xml><?xml version="1.0" encoding="utf-8"?>
<formControlPr xmlns="http://schemas.microsoft.com/office/spreadsheetml/2009/9/main" objectType="CheckBox" fmlaLink="$BF$22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checked="Checked" firstButton="1" fmlaLink="$BC$23" lockText="1" noThreeD="1"/>
</file>

<file path=xl/ctrlProps/ctrlProp137.xml><?xml version="1.0" encoding="utf-8"?>
<formControlPr xmlns="http://schemas.microsoft.com/office/spreadsheetml/2009/9/main" objectType="CheckBox" fmlaLink="$BD$23" lockText="1" noThreeD="1"/>
</file>

<file path=xl/ctrlProps/ctrlProp138.xml><?xml version="1.0" encoding="utf-8"?>
<formControlPr xmlns="http://schemas.microsoft.com/office/spreadsheetml/2009/9/main" objectType="CheckBox" fmlaLink="$BE$23" lockText="1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BC$24" lockText="1" noThreeD="1"/>
</file>

<file path=xl/ctrlProps/ctrlProp140.xml><?xml version="1.0" encoding="utf-8"?>
<formControlPr xmlns="http://schemas.microsoft.com/office/spreadsheetml/2009/9/main" objectType="Radio" checked="Checked" firstButton="1" fmlaLink="$BC$24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CheckBox" fmlaLink="$BD$24" lockText="1" noThreeD="1"/>
</file>

<file path=xl/ctrlProps/ctrlProp143.xml><?xml version="1.0" encoding="utf-8"?>
<formControlPr xmlns="http://schemas.microsoft.com/office/spreadsheetml/2009/9/main" objectType="CheckBox" fmlaLink="$BE$24" lockText="1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Radio" checked="Checked" firstButton="1" fmlaLink="$BC$29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checked="Checked" firstButton="1" fmlaLink="$BC$25" lockText="1" noThreeD="1"/>
</file>

<file path=xl/ctrlProps/ctrlProp149.xml><?xml version="1.0" encoding="utf-8"?>
<formControlPr xmlns="http://schemas.microsoft.com/office/spreadsheetml/2009/9/main" objectType="CheckBox" fmlaLink="$BD$29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CheckBox" fmlaLink="$BE$29" lockText="1" noThreeD="1"/>
</file>

<file path=xl/ctrlProps/ctrlProp151.xml><?xml version="1.0" encoding="utf-8"?>
<formControlPr xmlns="http://schemas.microsoft.com/office/spreadsheetml/2009/9/main" objectType="CheckBox" fmlaLink="$BF$29" lockText="1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Radio" checked="Checked" firstButton="1" fmlaLink="$BC$30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CheckBox" fmlaLink="$BD$30" lockText="1" noThreeD="1"/>
</file>

<file path=xl/ctrlProps/ctrlProp156.xml><?xml version="1.0" encoding="utf-8"?>
<formControlPr xmlns="http://schemas.microsoft.com/office/spreadsheetml/2009/9/main" objectType="CheckBox" fmlaLink="$BE$30" lockText="1" noThreeD="1"/>
</file>

<file path=xl/ctrlProps/ctrlProp157.xml><?xml version="1.0" encoding="utf-8"?>
<formControlPr xmlns="http://schemas.microsoft.com/office/spreadsheetml/2009/9/main" objectType="Radio" checked="Checked" firstButton="1" fmlaLink="$BC$31" lockText="1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BD$24" lockText="1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Radio" firstButton="1" fmlaLink="$BC$35" lockText="1" noThreeD="1"/>
</file>

<file path=xl/ctrlProps/ctrlProp162.xml><?xml version="1.0" encoding="utf-8"?>
<formControlPr xmlns="http://schemas.microsoft.com/office/spreadsheetml/2009/9/main" objectType="Radio" checked="Checked" lockText="1" noThreeD="1"/>
</file>

<file path=xl/ctrlProps/ctrlProp163.xml><?xml version="1.0" encoding="utf-8"?>
<formControlPr xmlns="http://schemas.microsoft.com/office/spreadsheetml/2009/9/main" objectType="CheckBox" checked="Checked" fmlaLink="$BD$35" lockText="1" noThreeD="1"/>
</file>

<file path=xl/ctrlProps/ctrlProp164.xml><?xml version="1.0" encoding="utf-8"?>
<formControlPr xmlns="http://schemas.microsoft.com/office/spreadsheetml/2009/9/main" objectType="CheckBox" fmlaLink="$BE$35" lockText="1" noThreeD="1"/>
</file>

<file path=xl/ctrlProps/ctrlProp165.xml><?xml version="1.0" encoding="utf-8"?>
<formControlPr xmlns="http://schemas.microsoft.com/office/spreadsheetml/2009/9/main" objectType="CheckBox" fmlaLink="$BF$35" lockText="1" noThreeD="1"/>
</file>

<file path=xl/ctrlProps/ctrlProp166.xml><?xml version="1.0" encoding="utf-8"?>
<formControlPr xmlns="http://schemas.microsoft.com/office/spreadsheetml/2009/9/main" objectType="CheckBox" fmlaLink="$BG$35" lockText="1" noThreeD="1"/>
</file>

<file path=xl/ctrlProps/ctrlProp167.xml><?xml version="1.0" encoding="utf-8"?>
<formControlPr xmlns="http://schemas.microsoft.com/office/spreadsheetml/2009/9/main" objectType="CheckBox" fmlaLink="$BD$36" lockText="1" noThreeD="1"/>
</file>

<file path=xl/ctrlProps/ctrlProp168.xml><?xml version="1.0" encoding="utf-8"?>
<formControlPr xmlns="http://schemas.microsoft.com/office/spreadsheetml/2009/9/main" objectType="CheckBox" fmlaLink="$BE$36" lockText="1" noThreeD="1"/>
</file>

<file path=xl/ctrlProps/ctrlProp169.xml><?xml version="1.0" encoding="utf-8"?>
<formControlPr xmlns="http://schemas.microsoft.com/office/spreadsheetml/2009/9/main" objectType="CheckBox" checked="Checked" fmlaLink="$BF$36" lockText="1" noThreeD="1"/>
</file>

<file path=xl/ctrlProps/ctrlProp17.xml><?xml version="1.0" encoding="utf-8"?>
<formControlPr xmlns="http://schemas.microsoft.com/office/spreadsheetml/2009/9/main" objectType="CheckBox" fmlaLink="$BE$24" lockText="1" noThreeD="1"/>
</file>

<file path=xl/ctrlProps/ctrlProp170.xml><?xml version="1.0" encoding="utf-8"?>
<formControlPr xmlns="http://schemas.microsoft.com/office/spreadsheetml/2009/9/main" objectType="CheckBox" fmlaLink="$BG$36" lockText="1" noThreeD="1"/>
</file>

<file path=xl/ctrlProps/ctrlProp171.xml><?xml version="1.0" encoding="utf-8"?>
<formControlPr xmlns="http://schemas.microsoft.com/office/spreadsheetml/2009/9/main" objectType="CheckBox" fmlaLink="$BH$36" lockText="1" noThreeD="1"/>
</file>

<file path=xl/ctrlProps/ctrlProp172.xml><?xml version="1.0" encoding="utf-8"?>
<formControlPr xmlns="http://schemas.microsoft.com/office/spreadsheetml/2009/9/main" objectType="CheckBox" fmlaLink="$BI$36" lockText="1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Radio" firstButton="1" fmlaLink="$BC$36" lockText="1" noThreeD="1"/>
</file>

<file path=xl/ctrlProps/ctrlProp175.xml><?xml version="1.0" encoding="utf-8"?>
<formControlPr xmlns="http://schemas.microsoft.com/office/spreadsheetml/2009/9/main" objectType="Radio" checked="Checked" lockText="1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Radio" checked="Checked" firstButton="1" fmlaLink="$BC$37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firstButton="1" fmlaLink="$BC$38" lockText="1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Radio" checked="Checked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Radio" firstButton="1" fmlaLink="$BC$42" lockText="1" noThreeD="1"/>
</file>

<file path=xl/ctrlProps/ctrlProp185.xml><?xml version="1.0" encoding="utf-8"?>
<formControlPr xmlns="http://schemas.microsoft.com/office/spreadsheetml/2009/9/main" objectType="Radio" checked="Checked" lockText="1" noThreeD="1"/>
</file>

<file path=xl/ctrlProps/ctrlProp186.xml><?xml version="1.0" encoding="utf-8"?>
<formControlPr xmlns="http://schemas.microsoft.com/office/spreadsheetml/2009/9/main" objectType="CheckBox" checked="Checked" fmlaLink="$BD$42" lockText="1" noThreeD="1"/>
</file>

<file path=xl/ctrlProps/ctrlProp187.xml><?xml version="1.0" encoding="utf-8"?>
<formControlPr xmlns="http://schemas.microsoft.com/office/spreadsheetml/2009/9/main" objectType="CheckBox" fmlaLink="$BE$42" lockText="1" noThreeD="1"/>
</file>

<file path=xl/ctrlProps/ctrlProp188.xml><?xml version="1.0" encoding="utf-8"?>
<formControlPr xmlns="http://schemas.microsoft.com/office/spreadsheetml/2009/9/main" objectType="CheckBox" fmlaLink="$BF$42" lockText="1" noThreeD="1"/>
</file>

<file path=xl/ctrlProps/ctrlProp189.xml><?xml version="1.0" encoding="utf-8"?>
<formControlPr xmlns="http://schemas.microsoft.com/office/spreadsheetml/2009/9/main" objectType="CheckBox" fmlaLink="$BG$42" lockText="1" noThreeD="1"/>
</file>

<file path=xl/ctrlProps/ctrlProp19.xml><?xml version="1.0" encoding="utf-8"?>
<formControlPr xmlns="http://schemas.microsoft.com/office/spreadsheetml/2009/9/main" objectType="Radio" firstButton="1" fmlaLink="$BC$29" lockText="1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Radio" firstButton="1" fmlaLink="$BC$43" lockText="1" noThreeD="1"/>
</file>

<file path=xl/ctrlProps/ctrlProp192.xml><?xml version="1.0" encoding="utf-8"?>
<formControlPr xmlns="http://schemas.microsoft.com/office/spreadsheetml/2009/9/main" objectType="Radio" checked="Checked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Radio" checked="Checked" firstButton="1" fmlaLink="$BC$46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Radio" firstButton="1" fmlaLink="$BC$47" lockText="1" noThreeD="1"/>
</file>

<file path=xl/ctrlProps/ctrlProp19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CheckBox" fmlaLink="$BD$46" lockText="1" noThreeD="1"/>
</file>

<file path=xl/ctrlProps/ctrlProp201.xml><?xml version="1.0" encoding="utf-8"?>
<formControlPr xmlns="http://schemas.microsoft.com/office/spreadsheetml/2009/9/main" objectType="CheckBox" fmlaLink="$BE$46" lockText="1" noThreeD="1"/>
</file>

<file path=xl/ctrlProps/ctrlProp202.xml><?xml version="1.0" encoding="utf-8"?>
<formControlPr xmlns="http://schemas.microsoft.com/office/spreadsheetml/2009/9/main" objectType="CheckBox" fmlaLink="$BF$46" lockText="1" noThreeD="1"/>
</file>

<file path=xl/ctrlProps/ctrlProp203.xml><?xml version="1.0" encoding="utf-8"?>
<formControlPr xmlns="http://schemas.microsoft.com/office/spreadsheetml/2009/9/main" objectType="CheckBox" checked="Checked" fmlaLink="$BD$47" lockText="1" noThreeD="1"/>
</file>

<file path=xl/ctrlProps/ctrlProp204.xml><?xml version="1.0" encoding="utf-8"?>
<formControlPr xmlns="http://schemas.microsoft.com/office/spreadsheetml/2009/9/main" objectType="CheckBox" fmlaLink="$BE$47" lockText="1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Radio" checked="Checked" firstButton="1" fmlaLink="$BC$48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Radio" firstButton="1" fmlaLink="$BC$49" lockText="1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Radio" checked="Checked" lockText="1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checked="Checked" firstButton="1" fmlaLink="$BC$50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Radio" firstButton="1" fmlaLink="$BC$54" lockText="1" noThreeD="1"/>
</file>

<file path=xl/ctrlProps/ctrlProp217.xml><?xml version="1.0" encoding="utf-8"?>
<formControlPr xmlns="http://schemas.microsoft.com/office/spreadsheetml/2009/9/main" objectType="Radio" checked="Checked" lockText="1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Radio" firstButton="1" fmlaLink="$BC$55" lockText="1" noThreeD="1"/>
</file>

<file path=xl/ctrlProps/ctrlProp22.xml><?xml version="1.0" encoding="utf-8"?>
<formControlPr xmlns="http://schemas.microsoft.com/office/spreadsheetml/2009/9/main" objectType="Radio" firstButton="1" fmlaLink="$BC$25" lockText="1" noThreeD="1"/>
</file>

<file path=xl/ctrlProps/ctrlProp220.xml><?xml version="1.0" encoding="utf-8"?>
<formControlPr xmlns="http://schemas.microsoft.com/office/spreadsheetml/2009/9/main" objectType="Radio" checked="Checked" lockText="1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Radio" firstButton="1" fmlaLink="$BC$56" lockText="1" noThreeD="1"/>
</file>

<file path=xl/ctrlProps/ctrlProp223.xml><?xml version="1.0" encoding="utf-8"?>
<formControlPr xmlns="http://schemas.microsoft.com/office/spreadsheetml/2009/9/main" objectType="Radio" checked="Checked" lockText="1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Radio" checked="Checked" firstButton="1" fmlaLink="$BC$17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CheckBox" fmlaLink="$BD$29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Radio" lockText="1" noThreeD="1"/>
</file>

<file path=xl/ctrlProps/ctrlProp236.xml><?xml version="1.0" encoding="utf-8"?>
<formControlPr xmlns="http://schemas.microsoft.com/office/spreadsheetml/2009/9/main" objectType="Radio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CheckBox" fmlaLink="$BE$29" lockText="1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Radio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Radio" lockText="1" noThreeD="1"/>
</file>

<file path=xl/ctrlProps/ctrlProp248.xml><?xml version="1.0" encoding="utf-8"?>
<formControlPr xmlns="http://schemas.microsoft.com/office/spreadsheetml/2009/9/main" objectType="Radio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CheckBox" fmlaLink="$BF$29" lockText="1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Radio" lockText="1" noThreeD="1"/>
</file>

<file path=xl/ctrlProps/ctrlProp252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fmlaLink="$BC$30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fmlaLink="$BD$30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fmlaLink="$BE$30" lockText="1" noThreeD="1"/>
</file>

<file path=xl/ctrlProps/ctrlProp31.xml><?xml version="1.0" encoding="utf-8"?>
<formControlPr xmlns="http://schemas.microsoft.com/office/spreadsheetml/2009/9/main" objectType="Radio" firstButton="1" fmlaLink="$BC$31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fmlaLink="$BC$35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CheckBox" fmlaLink="$BD$35" lockText="1" noThreeD="1"/>
</file>

<file path=xl/ctrlProps/ctrlProp38.xml><?xml version="1.0" encoding="utf-8"?>
<formControlPr xmlns="http://schemas.microsoft.com/office/spreadsheetml/2009/9/main" objectType="CheckBox" fmlaLink="$BE$35" lockText="1" noThreeD="1"/>
</file>

<file path=xl/ctrlProps/ctrlProp39.xml><?xml version="1.0" encoding="utf-8"?>
<formControlPr xmlns="http://schemas.microsoft.com/office/spreadsheetml/2009/9/main" objectType="CheckBox" fmlaLink="$BF$35" lockText="1" noThreeD="1"/>
</file>

<file path=xl/ctrlProps/ctrlProp4.xml><?xml version="1.0" encoding="utf-8"?>
<formControlPr xmlns="http://schemas.microsoft.com/office/spreadsheetml/2009/9/main" objectType="Radio" firstButton="1" fmlaLink="$BC$22" lockText="1" noThreeD="1"/>
</file>

<file path=xl/ctrlProps/ctrlProp40.xml><?xml version="1.0" encoding="utf-8"?>
<formControlPr xmlns="http://schemas.microsoft.com/office/spreadsheetml/2009/9/main" objectType="CheckBox" fmlaLink="$BG$35" lockText="1" noThreeD="1"/>
</file>

<file path=xl/ctrlProps/ctrlProp41.xml><?xml version="1.0" encoding="utf-8"?>
<formControlPr xmlns="http://schemas.microsoft.com/office/spreadsheetml/2009/9/main" objectType="CheckBox" fmlaLink="$BD$36" lockText="1" noThreeD="1"/>
</file>

<file path=xl/ctrlProps/ctrlProp42.xml><?xml version="1.0" encoding="utf-8"?>
<formControlPr xmlns="http://schemas.microsoft.com/office/spreadsheetml/2009/9/main" objectType="CheckBox" fmlaLink="$BE$36" lockText="1" noThreeD="1"/>
</file>

<file path=xl/ctrlProps/ctrlProp43.xml><?xml version="1.0" encoding="utf-8"?>
<formControlPr xmlns="http://schemas.microsoft.com/office/spreadsheetml/2009/9/main" objectType="CheckBox" fmlaLink="$BF$36" lockText="1" noThreeD="1"/>
</file>

<file path=xl/ctrlProps/ctrlProp44.xml><?xml version="1.0" encoding="utf-8"?>
<formControlPr xmlns="http://schemas.microsoft.com/office/spreadsheetml/2009/9/main" objectType="CheckBox" fmlaLink="$BG$36" lockText="1" noThreeD="1"/>
</file>

<file path=xl/ctrlProps/ctrlProp45.xml><?xml version="1.0" encoding="utf-8"?>
<formControlPr xmlns="http://schemas.microsoft.com/office/spreadsheetml/2009/9/main" objectType="CheckBox" fmlaLink="$BH$36" lockText="1" noThreeD="1"/>
</file>

<file path=xl/ctrlProps/ctrlProp46.xml><?xml version="1.0" encoding="utf-8"?>
<formControlPr xmlns="http://schemas.microsoft.com/office/spreadsheetml/2009/9/main" objectType="CheckBox" fmlaLink="$BI$36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fmlaLink="$BC$36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$BC$37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firstButton="1" fmlaLink="$BC$38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BC$42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$BD$22" lockText="1" noThreeD="1"/>
</file>

<file path=xl/ctrlProps/ctrlProp60.xml><?xml version="1.0" encoding="utf-8"?>
<formControlPr xmlns="http://schemas.microsoft.com/office/spreadsheetml/2009/9/main" objectType="CheckBox" fmlaLink="$BD$42" lockText="1" noThreeD="1"/>
</file>

<file path=xl/ctrlProps/ctrlProp61.xml><?xml version="1.0" encoding="utf-8"?>
<formControlPr xmlns="http://schemas.microsoft.com/office/spreadsheetml/2009/9/main" objectType="CheckBox" fmlaLink="$BE$42" lockText="1" noThreeD="1"/>
</file>

<file path=xl/ctrlProps/ctrlProp62.xml><?xml version="1.0" encoding="utf-8"?>
<formControlPr xmlns="http://schemas.microsoft.com/office/spreadsheetml/2009/9/main" objectType="CheckBox" fmlaLink="$BF$42" lockText="1" noThreeD="1"/>
</file>

<file path=xl/ctrlProps/ctrlProp63.xml><?xml version="1.0" encoding="utf-8"?>
<formControlPr xmlns="http://schemas.microsoft.com/office/spreadsheetml/2009/9/main" objectType="CheckBox" fmlaLink="$BG$42" lockText="1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firstButton="1" fmlaLink="$BC$43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fmlaLink="$BC$46" lockText="1" noThreeD="1"/>
</file>

<file path=xl/ctrlProps/ctrlProp7.xml><?xml version="1.0" encoding="utf-8"?>
<formControlPr xmlns="http://schemas.microsoft.com/office/spreadsheetml/2009/9/main" objectType="CheckBox" fmlaLink="$BE$22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fmlaLink="$BC$47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CheckBox" fmlaLink="$BD$46" lockText="1" noThreeD="1"/>
</file>

<file path=xl/ctrlProps/ctrlProp75.xml><?xml version="1.0" encoding="utf-8"?>
<formControlPr xmlns="http://schemas.microsoft.com/office/spreadsheetml/2009/9/main" objectType="CheckBox" fmlaLink="$BE$46" lockText="1" noThreeD="1"/>
</file>

<file path=xl/ctrlProps/ctrlProp76.xml><?xml version="1.0" encoding="utf-8"?>
<formControlPr xmlns="http://schemas.microsoft.com/office/spreadsheetml/2009/9/main" objectType="CheckBox" fmlaLink="$BF$46" lockText="1" noThreeD="1"/>
</file>

<file path=xl/ctrlProps/ctrlProp77.xml><?xml version="1.0" encoding="utf-8"?>
<formControlPr xmlns="http://schemas.microsoft.com/office/spreadsheetml/2009/9/main" objectType="CheckBox" fmlaLink="$BD$47" lockText="1" noThreeD="1"/>
</file>

<file path=xl/ctrlProps/ctrlProp78.xml><?xml version="1.0" encoding="utf-8"?>
<formControlPr xmlns="http://schemas.microsoft.com/office/spreadsheetml/2009/9/main" objectType="CheckBox" fmlaLink="$BE$47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BF$22" lockText="1" noThreeD="1"/>
</file>

<file path=xl/ctrlProps/ctrlProp80.xml><?xml version="1.0" encoding="utf-8"?>
<formControlPr xmlns="http://schemas.microsoft.com/office/spreadsheetml/2009/9/main" objectType="Radio" firstButton="1" fmlaLink="$BC$48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firstButton="1" fmlaLink="$BC$49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fmlaLink="$BC$50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firstButton="1" fmlaLink="$BC$54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fmlaLink="$BC$55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firstButton="1" fmlaLink="$BC$56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fmlaLink="$BC$1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9</xdr:row>
      <xdr:rowOff>63500</xdr:rowOff>
    </xdr:from>
    <xdr:to>
      <xdr:col>13</xdr:col>
      <xdr:colOff>355600</xdr:colOff>
      <xdr:row>11</xdr:row>
      <xdr:rowOff>25400</xdr:rowOff>
    </xdr:to>
    <xdr:sp macro="" textlink="">
      <xdr:nvSpPr>
        <xdr:cNvPr id="2" name="右中かっこ 1"/>
        <xdr:cNvSpPr/>
      </xdr:nvSpPr>
      <xdr:spPr>
        <a:xfrm rot="5400000">
          <a:off x="4425950" y="-615950"/>
          <a:ext cx="317500" cy="8966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50800</xdr:colOff>
      <xdr:row>11</xdr:row>
      <xdr:rowOff>76200</xdr:rowOff>
    </xdr:from>
    <xdr:to>
      <xdr:col>6</xdr:col>
      <xdr:colOff>635000</xdr:colOff>
      <xdr:row>13</xdr:row>
      <xdr:rowOff>63500</xdr:rowOff>
    </xdr:to>
    <xdr:sp macro="" textlink="">
      <xdr:nvSpPr>
        <xdr:cNvPr id="3" name="テキスト ボックス 2"/>
        <xdr:cNvSpPr txBox="1"/>
      </xdr:nvSpPr>
      <xdr:spPr>
        <a:xfrm>
          <a:off x="3632200" y="4076700"/>
          <a:ext cx="194310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事前に入力しておく</a:t>
          </a:r>
        </a:p>
      </xdr:txBody>
    </xdr:sp>
    <xdr:clientData/>
  </xdr:twoCellAnchor>
  <xdr:twoCellAnchor>
    <xdr:from>
      <xdr:col>14</xdr:col>
      <xdr:colOff>50800</xdr:colOff>
      <xdr:row>9</xdr:row>
      <xdr:rowOff>88900</xdr:rowOff>
    </xdr:from>
    <xdr:to>
      <xdr:col>60</xdr:col>
      <xdr:colOff>469900</xdr:colOff>
      <xdr:row>11</xdr:row>
      <xdr:rowOff>50800</xdr:rowOff>
    </xdr:to>
    <xdr:sp macro="" textlink="">
      <xdr:nvSpPr>
        <xdr:cNvPr id="4" name="右中かっこ 3"/>
        <xdr:cNvSpPr/>
      </xdr:nvSpPr>
      <xdr:spPr>
        <a:xfrm rot="5400000">
          <a:off x="16217900" y="-3314700"/>
          <a:ext cx="317500" cy="144145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12699</xdr:colOff>
      <xdr:row>11</xdr:row>
      <xdr:rowOff>101600</xdr:rowOff>
    </xdr:from>
    <xdr:to>
      <xdr:col>46</xdr:col>
      <xdr:colOff>165100</xdr:colOff>
      <xdr:row>15</xdr:row>
      <xdr:rowOff>165100</xdr:rowOff>
    </xdr:to>
    <xdr:sp macro="" textlink="">
      <xdr:nvSpPr>
        <xdr:cNvPr id="5" name="テキスト ボックス 4"/>
        <xdr:cNvSpPr txBox="1"/>
      </xdr:nvSpPr>
      <xdr:spPr>
        <a:xfrm>
          <a:off x="14122399" y="41021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「様式２」のシートより、自動転記されます。</a:t>
          </a:r>
          <a:endParaRPr kumimoji="1" lang="en-US" altLang="ja-JP" sz="1400"/>
        </a:p>
        <a:p>
          <a:pPr algn="ctr"/>
          <a:r>
            <a:rPr kumimoji="1" lang="ja-JP" altLang="en-US" sz="1400"/>
            <a:t>とりまとめ部局は、集計用「様式１」に転記してください。</a:t>
          </a:r>
        </a:p>
      </xdr:txBody>
    </xdr:sp>
    <xdr:clientData/>
  </xdr:twoCellAnchor>
  <xdr:twoCellAnchor>
    <xdr:from>
      <xdr:col>63</xdr:col>
      <xdr:colOff>215900</xdr:colOff>
      <xdr:row>12</xdr:row>
      <xdr:rowOff>63500</xdr:rowOff>
    </xdr:from>
    <xdr:to>
      <xdr:col>73</xdr:col>
      <xdr:colOff>203201</xdr:colOff>
      <xdr:row>16</xdr:row>
      <xdr:rowOff>127000</xdr:rowOff>
    </xdr:to>
    <xdr:sp macro="" textlink="">
      <xdr:nvSpPr>
        <xdr:cNvPr id="6" name="テキスト ボックス 5"/>
        <xdr:cNvSpPr txBox="1"/>
      </xdr:nvSpPr>
      <xdr:spPr>
        <a:xfrm>
          <a:off x="24714200" y="42418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営繕部が被災情報の所見等を入力します。</a:t>
          </a:r>
        </a:p>
      </xdr:txBody>
    </xdr:sp>
    <xdr:clientData/>
  </xdr:twoCellAnchor>
  <xdr:twoCellAnchor>
    <xdr:from>
      <xdr:col>62</xdr:col>
      <xdr:colOff>38100</xdr:colOff>
      <xdr:row>9</xdr:row>
      <xdr:rowOff>152400</xdr:rowOff>
    </xdr:from>
    <xdr:to>
      <xdr:col>74</xdr:col>
      <xdr:colOff>152400</xdr:colOff>
      <xdr:row>11</xdr:row>
      <xdr:rowOff>114300</xdr:rowOff>
    </xdr:to>
    <xdr:sp macro="" textlink="">
      <xdr:nvSpPr>
        <xdr:cNvPr id="7" name="右中かっこ 6"/>
        <xdr:cNvSpPr/>
      </xdr:nvSpPr>
      <xdr:spPr>
        <a:xfrm rot="5400000">
          <a:off x="26733500" y="1206500"/>
          <a:ext cx="317500" cy="54991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177799</xdr:colOff>
      <xdr:row>14</xdr:row>
      <xdr:rowOff>38100</xdr:rowOff>
    </xdr:from>
    <xdr:to>
      <xdr:col>69</xdr:col>
      <xdr:colOff>914400</xdr:colOff>
      <xdr:row>19</xdr:row>
      <xdr:rowOff>50800</xdr:rowOff>
    </xdr:to>
    <xdr:sp macro="" textlink="">
      <xdr:nvSpPr>
        <xdr:cNvPr id="9" name="テキスト ボックス 8"/>
        <xdr:cNvSpPr txBox="1"/>
      </xdr:nvSpPr>
      <xdr:spPr>
        <a:xfrm>
          <a:off x="21805899" y="4572000"/>
          <a:ext cx="5930901" cy="901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/>
            <a:t>・被害が無かった場合は、「○（＝被害無し）」と入力。</a:t>
          </a:r>
          <a:endParaRPr kumimoji="1" lang="en-US" altLang="ja-JP" sz="1400"/>
        </a:p>
        <a:p>
          <a:pPr algn="l"/>
          <a:r>
            <a:rPr kumimoji="1" lang="ja-JP" altLang="en-US" sz="1400"/>
            <a:t>・</a:t>
          </a:r>
          <a:r>
            <a:rPr kumimoji="1" lang="en-US" altLang="ja-JP" sz="1400"/>
            <a:t>1</a:t>
          </a:r>
          <a:r>
            <a:rPr kumimoji="1" lang="ja-JP" altLang="en-US" sz="1400"/>
            <a:t>項目でも被害があった場合は、「</a:t>
          </a:r>
          <a:r>
            <a:rPr kumimoji="1" lang="en-US" altLang="ja-JP" sz="1400"/>
            <a:t>×</a:t>
          </a:r>
          <a:r>
            <a:rPr kumimoji="1" lang="ja-JP" altLang="en-US" sz="1400"/>
            <a:t>（被害有り）」と入力。</a:t>
          </a:r>
          <a:endParaRPr kumimoji="1" lang="en-US" altLang="ja-JP" sz="1400"/>
        </a:p>
        <a:p>
          <a:pPr algn="l"/>
          <a:r>
            <a:rPr kumimoji="1" lang="ja-JP" altLang="en-US" sz="1400"/>
            <a:t>・点検未了の場合は、「点検中」と入力。</a:t>
          </a:r>
        </a:p>
      </xdr:txBody>
    </xdr:sp>
    <xdr:clientData/>
  </xdr:twoCellAnchor>
  <xdr:twoCellAnchor>
    <xdr:from>
      <xdr:col>60</xdr:col>
      <xdr:colOff>419100</xdr:colOff>
      <xdr:row>11</xdr:row>
      <xdr:rowOff>76200</xdr:rowOff>
    </xdr:from>
    <xdr:to>
      <xdr:col>62</xdr:col>
      <xdr:colOff>101600</xdr:colOff>
      <xdr:row>13</xdr:row>
      <xdr:rowOff>38100</xdr:rowOff>
    </xdr:to>
    <xdr:sp macro="" textlink="">
      <xdr:nvSpPr>
        <xdr:cNvPr id="10" name="右中かっこ 9"/>
        <xdr:cNvSpPr/>
      </xdr:nvSpPr>
      <xdr:spPr>
        <a:xfrm rot="5400000">
          <a:off x="23710900" y="3898900"/>
          <a:ext cx="317500" cy="6731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195263</xdr:colOff>
      <xdr:row>34</xdr:row>
      <xdr:rowOff>258156</xdr:rowOff>
    </xdr:from>
    <xdr:ext cx="1607344" cy="327195"/>
    <xdr:sp macro="" textlink="">
      <xdr:nvSpPr>
        <xdr:cNvPr id="2" name="テキスト ボックス 1"/>
        <xdr:cNvSpPr txBox="1"/>
      </xdr:nvSpPr>
      <xdr:spPr>
        <a:xfrm>
          <a:off x="2824163" y="7363806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28</xdr:col>
      <xdr:colOff>12829</xdr:colOff>
      <xdr:row>34</xdr:row>
      <xdr:rowOff>267217</xdr:rowOff>
    </xdr:from>
    <xdr:ext cx="1607344" cy="327195"/>
    <xdr:sp macro="" textlink="">
      <xdr:nvSpPr>
        <xdr:cNvPr id="3" name="テキスト ボックス 2"/>
        <xdr:cNvSpPr txBox="1"/>
      </xdr:nvSpPr>
      <xdr:spPr>
        <a:xfrm>
          <a:off x="5051554" y="7372867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接合部の顕著な変形・破断</a:t>
          </a:r>
        </a:p>
      </xdr:txBody>
    </xdr:sp>
    <xdr:clientData/>
  </xdr:oneCellAnchor>
  <xdr:oneCellAnchor>
    <xdr:from>
      <xdr:col>18</xdr:col>
      <xdr:colOff>20024</xdr:colOff>
      <xdr:row>41</xdr:row>
      <xdr:rowOff>268118</xdr:rowOff>
    </xdr:from>
    <xdr:ext cx="1607344" cy="327195"/>
    <xdr:sp macro="" textlink="">
      <xdr:nvSpPr>
        <xdr:cNvPr id="4" name="テキスト ボックス 3"/>
        <xdr:cNvSpPr txBox="1"/>
      </xdr:nvSpPr>
      <xdr:spPr>
        <a:xfrm>
          <a:off x="3916615" y="11091982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28</xdr:col>
      <xdr:colOff>18475</xdr:colOff>
      <xdr:row>41</xdr:row>
      <xdr:rowOff>281256</xdr:rowOff>
    </xdr:from>
    <xdr:ext cx="1607344" cy="327195"/>
    <xdr:sp macro="" textlink="">
      <xdr:nvSpPr>
        <xdr:cNvPr id="5" name="テキスト ボックス 4"/>
        <xdr:cNvSpPr txBox="1"/>
      </xdr:nvSpPr>
      <xdr:spPr>
        <a:xfrm>
          <a:off x="5057200" y="9872931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鉄骨柱梁・筋交い、又はその接合部の顕著な変形・破断</a:t>
          </a:r>
        </a:p>
      </xdr:txBody>
    </xdr:sp>
    <xdr:clientData/>
  </xdr:oneCellAnchor>
  <xdr:twoCellAnchor>
    <xdr:from>
      <xdr:col>36</xdr:col>
      <xdr:colOff>190501</xdr:colOff>
      <xdr:row>4</xdr:row>
      <xdr:rowOff>150202</xdr:rowOff>
    </xdr:from>
    <xdr:to>
      <xdr:col>37</xdr:col>
      <xdr:colOff>66676</xdr:colOff>
      <xdr:row>6</xdr:row>
      <xdr:rowOff>18318</xdr:rowOff>
    </xdr:to>
    <xdr:sp macro="" textlink="">
      <xdr:nvSpPr>
        <xdr:cNvPr id="6" name="二等辺三角形 5"/>
        <xdr:cNvSpPr/>
      </xdr:nvSpPr>
      <xdr:spPr>
        <a:xfrm rot="16200000">
          <a:off x="7571643" y="1151060"/>
          <a:ext cx="230066" cy="95250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130342</xdr:colOff>
      <xdr:row>25</xdr:row>
      <xdr:rowOff>19049</xdr:rowOff>
    </xdr:from>
    <xdr:to>
      <xdr:col>11</xdr:col>
      <xdr:colOff>165434</xdr:colOff>
      <xdr:row>26</xdr:row>
      <xdr:rowOff>15039</xdr:rowOff>
    </xdr:to>
    <xdr:sp macro="" textlink="">
      <xdr:nvSpPr>
        <xdr:cNvPr id="7" name="下矢印 6"/>
        <xdr:cNvSpPr/>
      </xdr:nvSpPr>
      <xdr:spPr>
        <a:xfrm>
          <a:off x="2321092" y="6000749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171163</xdr:colOff>
      <xdr:row>31</xdr:row>
      <xdr:rowOff>19050</xdr:rowOff>
    </xdr:from>
    <xdr:to>
      <xdr:col>11</xdr:col>
      <xdr:colOff>206255</xdr:colOff>
      <xdr:row>32</xdr:row>
      <xdr:rowOff>42255</xdr:rowOff>
    </xdr:to>
    <xdr:sp macro="" textlink="">
      <xdr:nvSpPr>
        <xdr:cNvPr id="8" name="下矢印 7"/>
        <xdr:cNvSpPr/>
      </xdr:nvSpPr>
      <xdr:spPr>
        <a:xfrm>
          <a:off x="2361913" y="7724775"/>
          <a:ext cx="254167" cy="2232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100405</xdr:colOff>
      <xdr:row>38</xdr:row>
      <xdr:rowOff>9525</xdr:rowOff>
    </xdr:from>
    <xdr:to>
      <xdr:col>13</xdr:col>
      <xdr:colOff>135497</xdr:colOff>
      <xdr:row>38</xdr:row>
      <xdr:rowOff>175605</xdr:rowOff>
    </xdr:to>
    <xdr:sp macro="" textlink="">
      <xdr:nvSpPr>
        <xdr:cNvPr id="9" name="下矢印 8"/>
        <xdr:cNvSpPr/>
      </xdr:nvSpPr>
      <xdr:spPr>
        <a:xfrm>
          <a:off x="2729305" y="10267950"/>
          <a:ext cx="254167" cy="1660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97684</xdr:colOff>
      <xdr:row>42</xdr:row>
      <xdr:rowOff>400049</xdr:rowOff>
    </xdr:from>
    <xdr:to>
      <xdr:col>13</xdr:col>
      <xdr:colOff>134137</xdr:colOff>
      <xdr:row>43</xdr:row>
      <xdr:rowOff>161996</xdr:rowOff>
    </xdr:to>
    <xdr:sp macro="" textlink="">
      <xdr:nvSpPr>
        <xdr:cNvPr id="10" name="下矢印 9"/>
        <xdr:cNvSpPr/>
      </xdr:nvSpPr>
      <xdr:spPr>
        <a:xfrm>
          <a:off x="2726584" y="11839574"/>
          <a:ext cx="255528" cy="16199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190500</xdr:colOff>
      <xdr:row>15</xdr:row>
      <xdr:rowOff>76200</xdr:rowOff>
    </xdr:from>
    <xdr:to>
      <xdr:col>61</xdr:col>
      <xdr:colOff>304800</xdr:colOff>
      <xdr:row>64</xdr:row>
      <xdr:rowOff>12700</xdr:rowOff>
    </xdr:to>
    <xdr:sp macro="" textlink="">
      <xdr:nvSpPr>
        <xdr:cNvPr id="12" name="正方形/長方形 11"/>
        <xdr:cNvSpPr/>
      </xdr:nvSpPr>
      <xdr:spPr>
        <a:xfrm>
          <a:off x="11696700" y="3073400"/>
          <a:ext cx="3695700" cy="14160500"/>
        </a:xfrm>
        <a:prstGeom prst="rect">
          <a:avLst/>
        </a:prstGeom>
        <a:solidFill>
          <a:schemeClr val="bg1">
            <a:lumMod val="85000"/>
            <a:alpha val="2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195263</xdr:colOff>
      <xdr:row>34</xdr:row>
      <xdr:rowOff>258156</xdr:rowOff>
    </xdr:from>
    <xdr:ext cx="1607344" cy="327195"/>
    <xdr:sp macro="" textlink="">
      <xdr:nvSpPr>
        <xdr:cNvPr id="2" name="テキスト ボックス 1"/>
        <xdr:cNvSpPr txBox="1"/>
      </xdr:nvSpPr>
      <xdr:spPr>
        <a:xfrm>
          <a:off x="3919538" y="8544906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28</xdr:col>
      <xdr:colOff>12829</xdr:colOff>
      <xdr:row>34</xdr:row>
      <xdr:rowOff>267217</xdr:rowOff>
    </xdr:from>
    <xdr:ext cx="1607344" cy="327195"/>
    <xdr:sp macro="" textlink="">
      <xdr:nvSpPr>
        <xdr:cNvPr id="3" name="テキスト ボックス 2"/>
        <xdr:cNvSpPr txBox="1"/>
      </xdr:nvSpPr>
      <xdr:spPr>
        <a:xfrm>
          <a:off x="6146929" y="8553967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接合部の顕著な変形・破断</a:t>
          </a:r>
        </a:p>
      </xdr:txBody>
    </xdr:sp>
    <xdr:clientData/>
  </xdr:oneCellAnchor>
  <xdr:oneCellAnchor>
    <xdr:from>
      <xdr:col>18</xdr:col>
      <xdr:colOff>20024</xdr:colOff>
      <xdr:row>41</xdr:row>
      <xdr:rowOff>268118</xdr:rowOff>
    </xdr:from>
    <xdr:ext cx="1607344" cy="327195"/>
    <xdr:sp macro="" textlink="">
      <xdr:nvSpPr>
        <xdr:cNvPr id="4" name="テキスト ボックス 3"/>
        <xdr:cNvSpPr txBox="1"/>
      </xdr:nvSpPr>
      <xdr:spPr>
        <a:xfrm>
          <a:off x="3963374" y="11107568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28</xdr:col>
      <xdr:colOff>18475</xdr:colOff>
      <xdr:row>41</xdr:row>
      <xdr:rowOff>281256</xdr:rowOff>
    </xdr:from>
    <xdr:ext cx="1607344" cy="327195"/>
    <xdr:sp macro="" textlink="">
      <xdr:nvSpPr>
        <xdr:cNvPr id="5" name="テキスト ボックス 4"/>
        <xdr:cNvSpPr txBox="1"/>
      </xdr:nvSpPr>
      <xdr:spPr>
        <a:xfrm>
          <a:off x="6152575" y="11120706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鉄骨柱梁・筋交い、又はその接合部の顕著な変形・破断</a:t>
          </a:r>
        </a:p>
      </xdr:txBody>
    </xdr:sp>
    <xdr:clientData/>
  </xdr:oneCellAnchor>
  <xdr:twoCellAnchor>
    <xdr:from>
      <xdr:col>36</xdr:col>
      <xdr:colOff>190501</xdr:colOff>
      <xdr:row>4</xdr:row>
      <xdr:rowOff>150202</xdr:rowOff>
    </xdr:from>
    <xdr:to>
      <xdr:col>37</xdr:col>
      <xdr:colOff>66676</xdr:colOff>
      <xdr:row>6</xdr:row>
      <xdr:rowOff>18318</xdr:rowOff>
    </xdr:to>
    <xdr:sp macro="" textlink="">
      <xdr:nvSpPr>
        <xdr:cNvPr id="6" name="二等辺三角形 5"/>
        <xdr:cNvSpPr/>
      </xdr:nvSpPr>
      <xdr:spPr>
        <a:xfrm rot="16200000">
          <a:off x="7981218" y="1141535"/>
          <a:ext cx="287216" cy="95250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130342</xdr:colOff>
      <xdr:row>25</xdr:row>
      <xdr:rowOff>19049</xdr:rowOff>
    </xdr:from>
    <xdr:to>
      <xdr:col>11</xdr:col>
      <xdr:colOff>165434</xdr:colOff>
      <xdr:row>26</xdr:row>
      <xdr:rowOff>15039</xdr:rowOff>
    </xdr:to>
    <xdr:sp macro="" textlink="">
      <xdr:nvSpPr>
        <xdr:cNvPr id="7" name="下矢印 6"/>
        <xdr:cNvSpPr/>
      </xdr:nvSpPr>
      <xdr:spPr>
        <a:xfrm>
          <a:off x="2321092" y="6000749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171163</xdr:colOff>
      <xdr:row>31</xdr:row>
      <xdr:rowOff>19050</xdr:rowOff>
    </xdr:from>
    <xdr:to>
      <xdr:col>11</xdr:col>
      <xdr:colOff>206255</xdr:colOff>
      <xdr:row>32</xdr:row>
      <xdr:rowOff>42255</xdr:rowOff>
    </xdr:to>
    <xdr:sp macro="" textlink="">
      <xdr:nvSpPr>
        <xdr:cNvPr id="8" name="下矢印 7"/>
        <xdr:cNvSpPr/>
      </xdr:nvSpPr>
      <xdr:spPr>
        <a:xfrm>
          <a:off x="2361913" y="7724775"/>
          <a:ext cx="254167" cy="2232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100405</xdr:colOff>
      <xdr:row>38</xdr:row>
      <xdr:rowOff>9525</xdr:rowOff>
    </xdr:from>
    <xdr:to>
      <xdr:col>13</xdr:col>
      <xdr:colOff>135497</xdr:colOff>
      <xdr:row>38</xdr:row>
      <xdr:rowOff>175605</xdr:rowOff>
    </xdr:to>
    <xdr:sp macro="" textlink="">
      <xdr:nvSpPr>
        <xdr:cNvPr id="9" name="下矢印 8"/>
        <xdr:cNvSpPr/>
      </xdr:nvSpPr>
      <xdr:spPr>
        <a:xfrm>
          <a:off x="2729305" y="10267950"/>
          <a:ext cx="254167" cy="1660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97684</xdr:colOff>
      <xdr:row>42</xdr:row>
      <xdr:rowOff>400049</xdr:rowOff>
    </xdr:from>
    <xdr:to>
      <xdr:col>13</xdr:col>
      <xdr:colOff>134137</xdr:colOff>
      <xdr:row>43</xdr:row>
      <xdr:rowOff>161996</xdr:rowOff>
    </xdr:to>
    <xdr:sp macro="" textlink="">
      <xdr:nvSpPr>
        <xdr:cNvPr id="10" name="下矢印 9"/>
        <xdr:cNvSpPr/>
      </xdr:nvSpPr>
      <xdr:spPr>
        <a:xfrm>
          <a:off x="2726584" y="11839574"/>
          <a:ext cx="255528" cy="16199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8.xml"/><Relationship Id="rId117" Type="http://schemas.openxmlformats.org/officeDocument/2006/relationships/ctrlProp" Target="../ctrlProps/ctrlProp239.xml"/><Relationship Id="rId21" Type="http://schemas.openxmlformats.org/officeDocument/2006/relationships/ctrlProp" Target="../ctrlProps/ctrlProp143.xml"/><Relationship Id="rId42" Type="http://schemas.openxmlformats.org/officeDocument/2006/relationships/ctrlProp" Target="../ctrlProps/ctrlProp164.xml"/><Relationship Id="rId47" Type="http://schemas.openxmlformats.org/officeDocument/2006/relationships/ctrlProp" Target="../ctrlProps/ctrlProp169.xml"/><Relationship Id="rId63" Type="http://schemas.openxmlformats.org/officeDocument/2006/relationships/ctrlProp" Target="../ctrlProps/ctrlProp185.xml"/><Relationship Id="rId68" Type="http://schemas.openxmlformats.org/officeDocument/2006/relationships/ctrlProp" Target="../ctrlProps/ctrlProp190.xml"/><Relationship Id="rId84" Type="http://schemas.openxmlformats.org/officeDocument/2006/relationships/ctrlProp" Target="../ctrlProps/ctrlProp206.xml"/><Relationship Id="rId89" Type="http://schemas.openxmlformats.org/officeDocument/2006/relationships/ctrlProp" Target="../ctrlProps/ctrlProp211.xml"/><Relationship Id="rId112" Type="http://schemas.openxmlformats.org/officeDocument/2006/relationships/ctrlProp" Target="../ctrlProps/ctrlProp234.xml"/><Relationship Id="rId16" Type="http://schemas.openxmlformats.org/officeDocument/2006/relationships/ctrlProp" Target="../ctrlProps/ctrlProp138.xml"/><Relationship Id="rId107" Type="http://schemas.openxmlformats.org/officeDocument/2006/relationships/ctrlProp" Target="../ctrlProps/ctrlProp229.xml"/><Relationship Id="rId11" Type="http://schemas.openxmlformats.org/officeDocument/2006/relationships/ctrlProp" Target="../ctrlProps/ctrlProp133.xml"/><Relationship Id="rId32" Type="http://schemas.openxmlformats.org/officeDocument/2006/relationships/ctrlProp" Target="../ctrlProps/ctrlProp154.xml"/><Relationship Id="rId37" Type="http://schemas.openxmlformats.org/officeDocument/2006/relationships/ctrlProp" Target="../ctrlProps/ctrlProp159.xml"/><Relationship Id="rId53" Type="http://schemas.openxmlformats.org/officeDocument/2006/relationships/ctrlProp" Target="../ctrlProps/ctrlProp175.xml"/><Relationship Id="rId58" Type="http://schemas.openxmlformats.org/officeDocument/2006/relationships/ctrlProp" Target="../ctrlProps/ctrlProp180.xml"/><Relationship Id="rId74" Type="http://schemas.openxmlformats.org/officeDocument/2006/relationships/ctrlProp" Target="../ctrlProps/ctrlProp196.xml"/><Relationship Id="rId79" Type="http://schemas.openxmlformats.org/officeDocument/2006/relationships/ctrlProp" Target="../ctrlProps/ctrlProp201.xml"/><Relationship Id="rId102" Type="http://schemas.openxmlformats.org/officeDocument/2006/relationships/ctrlProp" Target="../ctrlProps/ctrlProp224.xml"/><Relationship Id="rId123" Type="http://schemas.openxmlformats.org/officeDocument/2006/relationships/ctrlProp" Target="../ctrlProps/ctrlProp245.xml"/><Relationship Id="rId128" Type="http://schemas.openxmlformats.org/officeDocument/2006/relationships/ctrlProp" Target="../ctrlProps/ctrlProp250.xml"/><Relationship Id="rId5" Type="http://schemas.openxmlformats.org/officeDocument/2006/relationships/ctrlProp" Target="../ctrlProps/ctrlProp127.xml"/><Relationship Id="rId90" Type="http://schemas.openxmlformats.org/officeDocument/2006/relationships/ctrlProp" Target="../ctrlProps/ctrlProp212.xml"/><Relationship Id="rId95" Type="http://schemas.openxmlformats.org/officeDocument/2006/relationships/ctrlProp" Target="../ctrlProps/ctrlProp217.xml"/><Relationship Id="rId19" Type="http://schemas.openxmlformats.org/officeDocument/2006/relationships/ctrlProp" Target="../ctrlProps/ctrlProp141.xml"/><Relationship Id="rId14" Type="http://schemas.openxmlformats.org/officeDocument/2006/relationships/ctrlProp" Target="../ctrlProps/ctrlProp136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Relationship Id="rId30" Type="http://schemas.openxmlformats.org/officeDocument/2006/relationships/ctrlProp" Target="../ctrlProps/ctrlProp152.xml"/><Relationship Id="rId35" Type="http://schemas.openxmlformats.org/officeDocument/2006/relationships/ctrlProp" Target="../ctrlProps/ctrlProp157.xml"/><Relationship Id="rId43" Type="http://schemas.openxmlformats.org/officeDocument/2006/relationships/ctrlProp" Target="../ctrlProps/ctrlProp165.xml"/><Relationship Id="rId48" Type="http://schemas.openxmlformats.org/officeDocument/2006/relationships/ctrlProp" Target="../ctrlProps/ctrlProp170.xml"/><Relationship Id="rId56" Type="http://schemas.openxmlformats.org/officeDocument/2006/relationships/ctrlProp" Target="../ctrlProps/ctrlProp178.xml"/><Relationship Id="rId64" Type="http://schemas.openxmlformats.org/officeDocument/2006/relationships/ctrlProp" Target="../ctrlProps/ctrlProp186.xml"/><Relationship Id="rId69" Type="http://schemas.openxmlformats.org/officeDocument/2006/relationships/ctrlProp" Target="../ctrlProps/ctrlProp191.xml"/><Relationship Id="rId77" Type="http://schemas.openxmlformats.org/officeDocument/2006/relationships/ctrlProp" Target="../ctrlProps/ctrlProp199.xml"/><Relationship Id="rId100" Type="http://schemas.openxmlformats.org/officeDocument/2006/relationships/ctrlProp" Target="../ctrlProps/ctrlProp222.xml"/><Relationship Id="rId105" Type="http://schemas.openxmlformats.org/officeDocument/2006/relationships/ctrlProp" Target="../ctrlProps/ctrlProp227.xml"/><Relationship Id="rId113" Type="http://schemas.openxmlformats.org/officeDocument/2006/relationships/ctrlProp" Target="../ctrlProps/ctrlProp235.xml"/><Relationship Id="rId118" Type="http://schemas.openxmlformats.org/officeDocument/2006/relationships/ctrlProp" Target="../ctrlProps/ctrlProp240.xml"/><Relationship Id="rId126" Type="http://schemas.openxmlformats.org/officeDocument/2006/relationships/ctrlProp" Target="../ctrlProps/ctrlProp248.xml"/><Relationship Id="rId8" Type="http://schemas.openxmlformats.org/officeDocument/2006/relationships/ctrlProp" Target="../ctrlProps/ctrlProp130.xml"/><Relationship Id="rId51" Type="http://schemas.openxmlformats.org/officeDocument/2006/relationships/ctrlProp" Target="../ctrlProps/ctrlProp173.xml"/><Relationship Id="rId72" Type="http://schemas.openxmlformats.org/officeDocument/2006/relationships/ctrlProp" Target="../ctrlProps/ctrlProp194.xml"/><Relationship Id="rId80" Type="http://schemas.openxmlformats.org/officeDocument/2006/relationships/ctrlProp" Target="../ctrlProps/ctrlProp202.xml"/><Relationship Id="rId85" Type="http://schemas.openxmlformats.org/officeDocument/2006/relationships/ctrlProp" Target="../ctrlProps/ctrlProp207.xml"/><Relationship Id="rId93" Type="http://schemas.openxmlformats.org/officeDocument/2006/relationships/ctrlProp" Target="../ctrlProps/ctrlProp215.xml"/><Relationship Id="rId98" Type="http://schemas.openxmlformats.org/officeDocument/2006/relationships/ctrlProp" Target="../ctrlProps/ctrlProp220.xml"/><Relationship Id="rId121" Type="http://schemas.openxmlformats.org/officeDocument/2006/relationships/ctrlProp" Target="../ctrlProps/ctrlProp243.xml"/><Relationship Id="rId3" Type="http://schemas.openxmlformats.org/officeDocument/2006/relationships/drawing" Target="../drawings/drawing3.x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5" Type="http://schemas.openxmlformats.org/officeDocument/2006/relationships/ctrlProp" Target="../ctrlProps/ctrlProp147.xml"/><Relationship Id="rId33" Type="http://schemas.openxmlformats.org/officeDocument/2006/relationships/ctrlProp" Target="../ctrlProps/ctrlProp155.xml"/><Relationship Id="rId38" Type="http://schemas.openxmlformats.org/officeDocument/2006/relationships/ctrlProp" Target="../ctrlProps/ctrlProp160.xml"/><Relationship Id="rId46" Type="http://schemas.openxmlformats.org/officeDocument/2006/relationships/ctrlProp" Target="../ctrlProps/ctrlProp168.xml"/><Relationship Id="rId59" Type="http://schemas.openxmlformats.org/officeDocument/2006/relationships/ctrlProp" Target="../ctrlProps/ctrlProp181.xml"/><Relationship Id="rId67" Type="http://schemas.openxmlformats.org/officeDocument/2006/relationships/ctrlProp" Target="../ctrlProps/ctrlProp189.xml"/><Relationship Id="rId103" Type="http://schemas.openxmlformats.org/officeDocument/2006/relationships/ctrlProp" Target="../ctrlProps/ctrlProp225.xml"/><Relationship Id="rId108" Type="http://schemas.openxmlformats.org/officeDocument/2006/relationships/ctrlProp" Target="../ctrlProps/ctrlProp230.xml"/><Relationship Id="rId116" Type="http://schemas.openxmlformats.org/officeDocument/2006/relationships/ctrlProp" Target="../ctrlProps/ctrlProp238.xml"/><Relationship Id="rId124" Type="http://schemas.openxmlformats.org/officeDocument/2006/relationships/ctrlProp" Target="../ctrlProps/ctrlProp246.xml"/><Relationship Id="rId129" Type="http://schemas.openxmlformats.org/officeDocument/2006/relationships/ctrlProp" Target="../ctrlProps/ctrlProp251.xml"/><Relationship Id="rId20" Type="http://schemas.openxmlformats.org/officeDocument/2006/relationships/ctrlProp" Target="../ctrlProps/ctrlProp142.xml"/><Relationship Id="rId41" Type="http://schemas.openxmlformats.org/officeDocument/2006/relationships/ctrlProp" Target="../ctrlProps/ctrlProp163.xml"/><Relationship Id="rId54" Type="http://schemas.openxmlformats.org/officeDocument/2006/relationships/ctrlProp" Target="../ctrlProps/ctrlProp176.xml"/><Relationship Id="rId62" Type="http://schemas.openxmlformats.org/officeDocument/2006/relationships/ctrlProp" Target="../ctrlProps/ctrlProp184.xml"/><Relationship Id="rId70" Type="http://schemas.openxmlformats.org/officeDocument/2006/relationships/ctrlProp" Target="../ctrlProps/ctrlProp192.xml"/><Relationship Id="rId75" Type="http://schemas.openxmlformats.org/officeDocument/2006/relationships/ctrlProp" Target="../ctrlProps/ctrlProp197.xml"/><Relationship Id="rId83" Type="http://schemas.openxmlformats.org/officeDocument/2006/relationships/ctrlProp" Target="../ctrlProps/ctrlProp205.xml"/><Relationship Id="rId88" Type="http://schemas.openxmlformats.org/officeDocument/2006/relationships/ctrlProp" Target="../ctrlProps/ctrlProp210.xml"/><Relationship Id="rId91" Type="http://schemas.openxmlformats.org/officeDocument/2006/relationships/ctrlProp" Target="../ctrlProps/ctrlProp213.xml"/><Relationship Id="rId96" Type="http://schemas.openxmlformats.org/officeDocument/2006/relationships/ctrlProp" Target="../ctrlProps/ctrlProp218.xml"/><Relationship Id="rId111" Type="http://schemas.openxmlformats.org/officeDocument/2006/relationships/ctrlProp" Target="../ctrlProps/ctrlProp233.xml"/><Relationship Id="rId1" Type="http://schemas.openxmlformats.org/officeDocument/2006/relationships/hyperlink" Target="mailto:hqt-toku-sai@ml.mlit.go.jp" TargetMode="External"/><Relationship Id="rId6" Type="http://schemas.openxmlformats.org/officeDocument/2006/relationships/ctrlProp" Target="../ctrlProps/ctrlProp128.xml"/><Relationship Id="rId15" Type="http://schemas.openxmlformats.org/officeDocument/2006/relationships/ctrlProp" Target="../ctrlProps/ctrlProp137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36" Type="http://schemas.openxmlformats.org/officeDocument/2006/relationships/ctrlProp" Target="../ctrlProps/ctrlProp158.xml"/><Relationship Id="rId49" Type="http://schemas.openxmlformats.org/officeDocument/2006/relationships/ctrlProp" Target="../ctrlProps/ctrlProp171.xml"/><Relationship Id="rId57" Type="http://schemas.openxmlformats.org/officeDocument/2006/relationships/ctrlProp" Target="../ctrlProps/ctrlProp179.xml"/><Relationship Id="rId106" Type="http://schemas.openxmlformats.org/officeDocument/2006/relationships/ctrlProp" Target="../ctrlProps/ctrlProp228.xml"/><Relationship Id="rId114" Type="http://schemas.openxmlformats.org/officeDocument/2006/relationships/ctrlProp" Target="../ctrlProps/ctrlProp236.xml"/><Relationship Id="rId119" Type="http://schemas.openxmlformats.org/officeDocument/2006/relationships/ctrlProp" Target="../ctrlProps/ctrlProp241.xml"/><Relationship Id="rId127" Type="http://schemas.openxmlformats.org/officeDocument/2006/relationships/ctrlProp" Target="../ctrlProps/ctrlProp249.xml"/><Relationship Id="rId10" Type="http://schemas.openxmlformats.org/officeDocument/2006/relationships/ctrlProp" Target="../ctrlProps/ctrlProp132.xml"/><Relationship Id="rId31" Type="http://schemas.openxmlformats.org/officeDocument/2006/relationships/ctrlProp" Target="../ctrlProps/ctrlProp153.xml"/><Relationship Id="rId44" Type="http://schemas.openxmlformats.org/officeDocument/2006/relationships/ctrlProp" Target="../ctrlProps/ctrlProp166.xml"/><Relationship Id="rId52" Type="http://schemas.openxmlformats.org/officeDocument/2006/relationships/ctrlProp" Target="../ctrlProps/ctrlProp174.xml"/><Relationship Id="rId60" Type="http://schemas.openxmlformats.org/officeDocument/2006/relationships/ctrlProp" Target="../ctrlProps/ctrlProp182.xml"/><Relationship Id="rId65" Type="http://schemas.openxmlformats.org/officeDocument/2006/relationships/ctrlProp" Target="../ctrlProps/ctrlProp187.xml"/><Relationship Id="rId73" Type="http://schemas.openxmlformats.org/officeDocument/2006/relationships/ctrlProp" Target="../ctrlProps/ctrlProp195.xml"/><Relationship Id="rId78" Type="http://schemas.openxmlformats.org/officeDocument/2006/relationships/ctrlProp" Target="../ctrlProps/ctrlProp200.xml"/><Relationship Id="rId81" Type="http://schemas.openxmlformats.org/officeDocument/2006/relationships/ctrlProp" Target="../ctrlProps/ctrlProp203.xml"/><Relationship Id="rId86" Type="http://schemas.openxmlformats.org/officeDocument/2006/relationships/ctrlProp" Target="../ctrlProps/ctrlProp208.xml"/><Relationship Id="rId94" Type="http://schemas.openxmlformats.org/officeDocument/2006/relationships/ctrlProp" Target="../ctrlProps/ctrlProp216.xml"/><Relationship Id="rId99" Type="http://schemas.openxmlformats.org/officeDocument/2006/relationships/ctrlProp" Target="../ctrlProps/ctrlProp221.xml"/><Relationship Id="rId101" Type="http://schemas.openxmlformats.org/officeDocument/2006/relationships/ctrlProp" Target="../ctrlProps/ctrlProp223.xml"/><Relationship Id="rId122" Type="http://schemas.openxmlformats.org/officeDocument/2006/relationships/ctrlProp" Target="../ctrlProps/ctrlProp244.xml"/><Relationship Id="rId130" Type="http://schemas.openxmlformats.org/officeDocument/2006/relationships/ctrlProp" Target="../ctrlProps/ctrlProp25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31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39" Type="http://schemas.openxmlformats.org/officeDocument/2006/relationships/ctrlProp" Target="../ctrlProps/ctrlProp161.xml"/><Relationship Id="rId109" Type="http://schemas.openxmlformats.org/officeDocument/2006/relationships/ctrlProp" Target="../ctrlProps/ctrlProp231.xml"/><Relationship Id="rId34" Type="http://schemas.openxmlformats.org/officeDocument/2006/relationships/ctrlProp" Target="../ctrlProps/ctrlProp156.xml"/><Relationship Id="rId50" Type="http://schemas.openxmlformats.org/officeDocument/2006/relationships/ctrlProp" Target="../ctrlProps/ctrlProp172.xml"/><Relationship Id="rId55" Type="http://schemas.openxmlformats.org/officeDocument/2006/relationships/ctrlProp" Target="../ctrlProps/ctrlProp177.xml"/><Relationship Id="rId76" Type="http://schemas.openxmlformats.org/officeDocument/2006/relationships/ctrlProp" Target="../ctrlProps/ctrlProp198.xml"/><Relationship Id="rId97" Type="http://schemas.openxmlformats.org/officeDocument/2006/relationships/ctrlProp" Target="../ctrlProps/ctrlProp219.xml"/><Relationship Id="rId104" Type="http://schemas.openxmlformats.org/officeDocument/2006/relationships/ctrlProp" Target="../ctrlProps/ctrlProp226.xml"/><Relationship Id="rId120" Type="http://schemas.openxmlformats.org/officeDocument/2006/relationships/ctrlProp" Target="../ctrlProps/ctrlProp242.xml"/><Relationship Id="rId125" Type="http://schemas.openxmlformats.org/officeDocument/2006/relationships/ctrlProp" Target="../ctrlProps/ctrlProp247.xml"/><Relationship Id="rId7" Type="http://schemas.openxmlformats.org/officeDocument/2006/relationships/ctrlProp" Target="../ctrlProps/ctrlProp129.xml"/><Relationship Id="rId71" Type="http://schemas.openxmlformats.org/officeDocument/2006/relationships/ctrlProp" Target="../ctrlProps/ctrlProp193.xml"/><Relationship Id="rId92" Type="http://schemas.openxmlformats.org/officeDocument/2006/relationships/ctrlProp" Target="../ctrlProps/ctrlProp214.xml"/><Relationship Id="rId2" Type="http://schemas.openxmlformats.org/officeDocument/2006/relationships/printerSettings" Target="../printerSettings/printerSettings3.bin"/><Relationship Id="rId29" Type="http://schemas.openxmlformats.org/officeDocument/2006/relationships/ctrlProp" Target="../ctrlProps/ctrlProp151.xml"/><Relationship Id="rId24" Type="http://schemas.openxmlformats.org/officeDocument/2006/relationships/ctrlProp" Target="../ctrlProps/ctrlProp146.xml"/><Relationship Id="rId40" Type="http://schemas.openxmlformats.org/officeDocument/2006/relationships/ctrlProp" Target="../ctrlProps/ctrlProp162.xml"/><Relationship Id="rId45" Type="http://schemas.openxmlformats.org/officeDocument/2006/relationships/ctrlProp" Target="../ctrlProps/ctrlProp167.xml"/><Relationship Id="rId66" Type="http://schemas.openxmlformats.org/officeDocument/2006/relationships/ctrlProp" Target="../ctrlProps/ctrlProp188.xml"/><Relationship Id="rId87" Type="http://schemas.openxmlformats.org/officeDocument/2006/relationships/ctrlProp" Target="../ctrlProps/ctrlProp209.xml"/><Relationship Id="rId110" Type="http://schemas.openxmlformats.org/officeDocument/2006/relationships/ctrlProp" Target="../ctrlProps/ctrlProp232.xml"/><Relationship Id="rId115" Type="http://schemas.openxmlformats.org/officeDocument/2006/relationships/ctrlProp" Target="../ctrlProps/ctrlProp237.xml"/><Relationship Id="rId61" Type="http://schemas.openxmlformats.org/officeDocument/2006/relationships/ctrlProp" Target="../ctrlProps/ctrlProp183.xml"/><Relationship Id="rId82" Type="http://schemas.openxmlformats.org/officeDocument/2006/relationships/ctrlProp" Target="../ctrlProps/ctrlProp20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  <pageSetUpPr fitToPage="1"/>
  </sheetPr>
  <dimension ref="A1:CD9"/>
  <sheetViews>
    <sheetView showGridLines="0" zoomScale="75" zoomScaleNormal="75" zoomScaleSheetLayoutView="50" workbookViewId="0">
      <selection activeCell="O15" sqref="O15"/>
    </sheetView>
  </sheetViews>
  <sheetFormatPr defaultRowHeight="13.5"/>
  <cols>
    <col min="1" max="1" width="7.5" style="13" customWidth="1"/>
    <col min="2" max="2" width="10.875" style="13" customWidth="1"/>
    <col min="3" max="3" width="14.375" style="13" customWidth="1"/>
    <col min="4" max="5" width="7.125" style="13" customWidth="1"/>
    <col min="6" max="6" width="17.75" style="13" customWidth="1"/>
    <col min="7" max="7" width="9.125" style="13" customWidth="1"/>
    <col min="8" max="8" width="8.125" style="13" customWidth="1"/>
    <col min="9" max="10" width="6.625" style="13" customWidth="1"/>
    <col min="11" max="11" width="4.875" style="13" customWidth="1"/>
    <col min="12" max="12" width="4.375" style="13" customWidth="1"/>
    <col min="13" max="13" width="9.625" style="13" customWidth="1"/>
    <col min="14" max="14" width="5.375" style="14" customWidth="1"/>
    <col min="15" max="15" width="4.125" style="13" customWidth="1"/>
    <col min="16" max="16" width="3.25" style="13" customWidth="1"/>
    <col min="17" max="18" width="6.625" style="13" customWidth="1"/>
    <col min="19" max="19" width="9.625" style="13" customWidth="1"/>
    <col min="20" max="26" width="3.125" style="14" customWidth="1"/>
    <col min="27" max="27" width="6.5" style="14" customWidth="1"/>
    <col min="28" max="32" width="3.125" style="14" customWidth="1"/>
    <col min="33" max="33" width="6.5" style="14" customWidth="1"/>
    <col min="34" max="44" width="3.125" style="14" customWidth="1"/>
    <col min="45" max="45" width="6.5" style="14" customWidth="1"/>
    <col min="46" max="49" width="3.125" style="14" customWidth="1"/>
    <col min="50" max="50" width="6.5" style="14" customWidth="1"/>
    <col min="51" max="57" width="3.125" style="14" customWidth="1"/>
    <col min="58" max="62" width="6.5" style="14" customWidth="1"/>
    <col min="63" max="63" width="5.125" style="14" customWidth="1"/>
    <col min="64" max="64" width="3.125" style="14" customWidth="1"/>
    <col min="65" max="66" width="3.125" style="13" customWidth="1"/>
    <col min="67" max="67" width="6.5" style="13" customWidth="1"/>
    <col min="68" max="68" width="5.125" style="14" customWidth="1"/>
    <col min="69" max="69" width="9.25" style="14" customWidth="1"/>
    <col min="70" max="70" width="19.375" style="14" customWidth="1"/>
    <col min="71" max="71" width="7.125" style="14" bestFit="1" customWidth="1"/>
    <col min="72" max="72" width="2.875" style="14" customWidth="1"/>
    <col min="73" max="75" width="2.875" style="13" customWidth="1"/>
    <col min="76" max="76" width="9" style="13"/>
    <col min="77" max="82" width="9" style="13" customWidth="1"/>
    <col min="83" max="16384" width="9" style="13"/>
  </cols>
  <sheetData>
    <row r="1" spans="1:82" s="15" customFormat="1" ht="26.25" customHeight="1">
      <c r="A1" s="285" t="s">
        <v>104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7"/>
      <c r="BT1" s="285" t="s">
        <v>208</v>
      </c>
      <c r="BU1" s="286"/>
      <c r="BV1" s="286"/>
      <c r="BW1" s="287"/>
      <c r="BY1" s="51"/>
      <c r="BZ1" s="51"/>
      <c r="CB1" s="51"/>
      <c r="CC1" s="51"/>
      <c r="CD1" s="51"/>
    </row>
    <row r="2" spans="1:82" s="15" customFormat="1" ht="8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  <c r="AB2" s="35"/>
      <c r="AC2" s="35"/>
      <c r="AD2" s="35"/>
      <c r="AE2" s="35"/>
      <c r="AF2" s="35"/>
      <c r="AG2" s="36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6"/>
      <c r="AT2" s="36"/>
      <c r="AU2" s="36"/>
      <c r="AV2" s="36"/>
      <c r="AW2" s="36"/>
      <c r="AX2" s="36"/>
      <c r="AY2" s="35"/>
      <c r="AZ2" s="35"/>
      <c r="BA2" s="35"/>
      <c r="BB2" s="35"/>
      <c r="BC2" s="35"/>
      <c r="BD2" s="35"/>
      <c r="BE2" s="35"/>
      <c r="BF2" s="35"/>
      <c r="BG2" s="35"/>
      <c r="BH2" s="36"/>
      <c r="BI2" s="36"/>
      <c r="BJ2" s="36"/>
      <c r="BK2" s="36"/>
      <c r="BL2" s="36"/>
      <c r="BM2" s="36"/>
      <c r="BN2" s="36"/>
      <c r="BO2" s="38"/>
      <c r="BP2" s="36"/>
      <c r="BQ2" s="36"/>
      <c r="BR2" s="36"/>
      <c r="BS2" s="36"/>
      <c r="BT2" s="36"/>
      <c r="BU2" s="36"/>
      <c r="BV2" s="36"/>
      <c r="BW2" s="38"/>
      <c r="BY2" s="13"/>
      <c r="BZ2" s="51"/>
      <c r="CA2" s="37"/>
      <c r="CB2" s="52"/>
      <c r="CC2" s="52"/>
      <c r="CD2" s="52"/>
    </row>
    <row r="3" spans="1:82" ht="13.5" customHeight="1" thickBot="1">
      <c r="BO3" s="34"/>
      <c r="BW3" s="34"/>
    </row>
    <row r="4" spans="1:82" s="32" customFormat="1" ht="21.75" customHeight="1">
      <c r="A4" s="281" t="s">
        <v>106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33"/>
      <c r="M4" s="33"/>
      <c r="N4" s="33"/>
      <c r="O4" s="288" t="s">
        <v>109</v>
      </c>
      <c r="P4" s="291" t="s">
        <v>205</v>
      </c>
      <c r="Q4" s="294" t="s">
        <v>204</v>
      </c>
      <c r="R4" s="295"/>
      <c r="S4" s="296"/>
      <c r="T4" s="297" t="s">
        <v>258</v>
      </c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311" t="s">
        <v>259</v>
      </c>
      <c r="BK4" s="283" t="s">
        <v>107</v>
      </c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4"/>
    </row>
    <row r="5" spans="1:82" s="15" customFormat="1" ht="15.75" customHeight="1">
      <c r="A5" s="257" t="s">
        <v>181</v>
      </c>
      <c r="B5" s="260" t="s">
        <v>182</v>
      </c>
      <c r="C5" s="263" t="s">
        <v>207</v>
      </c>
      <c r="D5" s="272" t="s">
        <v>206</v>
      </c>
      <c r="E5" s="273"/>
      <c r="F5" s="274"/>
      <c r="G5" s="269" t="s">
        <v>185</v>
      </c>
      <c r="H5" s="275" t="s">
        <v>186</v>
      </c>
      <c r="I5" s="230" t="s">
        <v>187</v>
      </c>
      <c r="J5" s="231"/>
      <c r="K5" s="232"/>
      <c r="L5" s="266" t="s">
        <v>108</v>
      </c>
      <c r="M5" s="31"/>
      <c r="N5" s="269" t="s">
        <v>197</v>
      </c>
      <c r="O5" s="289"/>
      <c r="P5" s="292"/>
      <c r="Q5" s="298" t="s">
        <v>201</v>
      </c>
      <c r="R5" s="301" t="s">
        <v>200</v>
      </c>
      <c r="S5" s="304" t="s">
        <v>126</v>
      </c>
      <c r="T5" s="243" t="s">
        <v>110</v>
      </c>
      <c r="U5" s="244"/>
      <c r="V5" s="244"/>
      <c r="W5" s="244"/>
      <c r="X5" s="244"/>
      <c r="Y5" s="244"/>
      <c r="Z5" s="245"/>
      <c r="AA5" s="239" t="s">
        <v>260</v>
      </c>
      <c r="AB5" s="250" t="s">
        <v>111</v>
      </c>
      <c r="AC5" s="251"/>
      <c r="AD5" s="251"/>
      <c r="AE5" s="252"/>
      <c r="AF5" s="252"/>
      <c r="AG5" s="239" t="s">
        <v>261</v>
      </c>
      <c r="AH5" s="244" t="s">
        <v>262</v>
      </c>
      <c r="AI5" s="244"/>
      <c r="AJ5" s="244"/>
      <c r="AK5" s="279"/>
      <c r="AL5" s="279"/>
      <c r="AM5" s="279"/>
      <c r="AN5" s="279"/>
      <c r="AO5" s="279"/>
      <c r="AP5" s="279"/>
      <c r="AQ5" s="279"/>
      <c r="AR5" s="279"/>
      <c r="AS5" s="239" t="s">
        <v>263</v>
      </c>
      <c r="AT5" s="280" t="s">
        <v>264</v>
      </c>
      <c r="AU5" s="280"/>
      <c r="AV5" s="280"/>
      <c r="AW5" s="280"/>
      <c r="AX5" s="280"/>
      <c r="AY5" s="280"/>
      <c r="AZ5" s="280"/>
      <c r="BA5" s="280"/>
      <c r="BB5" s="280"/>
      <c r="BC5" s="280"/>
      <c r="BD5" s="280"/>
      <c r="BE5" s="280"/>
      <c r="BF5" s="239" t="s">
        <v>265</v>
      </c>
      <c r="BG5" s="314" t="s">
        <v>266</v>
      </c>
      <c r="BH5" s="280"/>
      <c r="BI5" s="280"/>
      <c r="BJ5" s="312"/>
      <c r="BK5" s="278" t="s">
        <v>113</v>
      </c>
      <c r="BL5" s="278"/>
      <c r="BM5" s="278"/>
      <c r="BN5" s="278"/>
      <c r="BO5" s="254"/>
      <c r="BP5" s="252" t="s">
        <v>267</v>
      </c>
      <c r="BQ5" s="308"/>
      <c r="BR5" s="241" t="s">
        <v>202</v>
      </c>
      <c r="BS5" s="224" t="s">
        <v>268</v>
      </c>
      <c r="BT5" s="225"/>
      <c r="BU5" s="225"/>
      <c r="BV5" s="225"/>
      <c r="BW5" s="226"/>
    </row>
    <row r="6" spans="1:82" s="15" customFormat="1" ht="17.25" customHeight="1">
      <c r="A6" s="258"/>
      <c r="B6" s="261"/>
      <c r="C6" s="264"/>
      <c r="D6" s="30"/>
      <c r="E6" s="29"/>
      <c r="F6" s="28"/>
      <c r="G6" s="270"/>
      <c r="H6" s="276"/>
      <c r="I6" s="27"/>
      <c r="J6" s="26"/>
      <c r="K6" s="25"/>
      <c r="L6" s="267"/>
      <c r="M6" s="24"/>
      <c r="N6" s="270"/>
      <c r="O6" s="289"/>
      <c r="P6" s="292"/>
      <c r="Q6" s="299"/>
      <c r="R6" s="302"/>
      <c r="S6" s="305"/>
      <c r="T6" s="255" t="s">
        <v>114</v>
      </c>
      <c r="U6" s="236"/>
      <c r="V6" s="256"/>
      <c r="W6" s="255" t="s">
        <v>115</v>
      </c>
      <c r="X6" s="256"/>
      <c r="Y6" s="235" t="s">
        <v>116</v>
      </c>
      <c r="Z6" s="256"/>
      <c r="AA6" s="239"/>
      <c r="AB6" s="278" t="s">
        <v>117</v>
      </c>
      <c r="AC6" s="278"/>
      <c r="AD6" s="278"/>
      <c r="AE6" s="255" t="s">
        <v>118</v>
      </c>
      <c r="AF6" s="256"/>
      <c r="AG6" s="239"/>
      <c r="AH6" s="235" t="s">
        <v>119</v>
      </c>
      <c r="AI6" s="236"/>
      <c r="AJ6" s="236"/>
      <c r="AK6" s="237"/>
      <c r="AL6" s="253" t="s">
        <v>120</v>
      </c>
      <c r="AM6" s="278"/>
      <c r="AN6" s="278"/>
      <c r="AO6" s="278"/>
      <c r="AP6" s="278"/>
      <c r="AQ6" s="254"/>
      <c r="AR6" s="233" t="s">
        <v>116</v>
      </c>
      <c r="AS6" s="239"/>
      <c r="AT6" s="235" t="s">
        <v>119</v>
      </c>
      <c r="AU6" s="236"/>
      <c r="AV6" s="236"/>
      <c r="AW6" s="237"/>
      <c r="AX6" s="238" t="s">
        <v>269</v>
      </c>
      <c r="AY6" s="278" t="s">
        <v>121</v>
      </c>
      <c r="AZ6" s="278"/>
      <c r="BA6" s="278"/>
      <c r="BB6" s="253" t="s">
        <v>122</v>
      </c>
      <c r="BC6" s="254"/>
      <c r="BD6" s="246" t="s">
        <v>123</v>
      </c>
      <c r="BE6" s="142" t="s">
        <v>124</v>
      </c>
      <c r="BF6" s="306"/>
      <c r="BG6" s="238" t="s">
        <v>112</v>
      </c>
      <c r="BH6" s="315" t="s">
        <v>203</v>
      </c>
      <c r="BI6" s="318" t="s">
        <v>270</v>
      </c>
      <c r="BJ6" s="312"/>
      <c r="BK6" s="233" t="s">
        <v>196</v>
      </c>
      <c r="BL6" s="253" t="s">
        <v>271</v>
      </c>
      <c r="BM6" s="278"/>
      <c r="BN6" s="254"/>
      <c r="BO6" s="238" t="s">
        <v>272</v>
      </c>
      <c r="BP6" s="252"/>
      <c r="BQ6" s="308"/>
      <c r="BR6" s="241"/>
      <c r="BS6" s="224"/>
      <c r="BT6" s="225"/>
      <c r="BU6" s="225"/>
      <c r="BV6" s="225"/>
      <c r="BW6" s="226"/>
    </row>
    <row r="7" spans="1:82" s="15" customFormat="1" ht="145.5" customHeight="1">
      <c r="A7" s="258"/>
      <c r="B7" s="261"/>
      <c r="C7" s="264"/>
      <c r="D7" s="27" t="s">
        <v>184</v>
      </c>
      <c r="E7" s="26" t="s">
        <v>193</v>
      </c>
      <c r="F7" s="28" t="s">
        <v>183</v>
      </c>
      <c r="G7" s="270"/>
      <c r="H7" s="276"/>
      <c r="I7" s="27" t="s">
        <v>188</v>
      </c>
      <c r="J7" s="26" t="s">
        <v>189</v>
      </c>
      <c r="K7" s="25" t="s">
        <v>190</v>
      </c>
      <c r="L7" s="267"/>
      <c r="M7" s="24" t="s">
        <v>125</v>
      </c>
      <c r="N7" s="270"/>
      <c r="O7" s="289"/>
      <c r="P7" s="292"/>
      <c r="Q7" s="299"/>
      <c r="R7" s="302"/>
      <c r="S7" s="305"/>
      <c r="T7" s="143" t="s">
        <v>127</v>
      </c>
      <c r="U7" s="110" t="s">
        <v>128</v>
      </c>
      <c r="V7" s="113" t="s">
        <v>129</v>
      </c>
      <c r="W7" s="144" t="s">
        <v>130</v>
      </c>
      <c r="X7" s="113" t="s">
        <v>131</v>
      </c>
      <c r="Y7" s="145" t="s">
        <v>132</v>
      </c>
      <c r="Z7" s="113" t="s">
        <v>133</v>
      </c>
      <c r="AA7" s="239"/>
      <c r="AB7" s="41" t="s">
        <v>134</v>
      </c>
      <c r="AC7" s="40" t="s">
        <v>135</v>
      </c>
      <c r="AD7" s="43" t="s">
        <v>136</v>
      </c>
      <c r="AE7" s="144" t="s">
        <v>137</v>
      </c>
      <c r="AF7" s="42" t="s">
        <v>138</v>
      </c>
      <c r="AG7" s="239"/>
      <c r="AH7" s="41" t="s">
        <v>139</v>
      </c>
      <c r="AI7" s="40" t="s">
        <v>140</v>
      </c>
      <c r="AJ7" s="40" t="s">
        <v>141</v>
      </c>
      <c r="AK7" s="43" t="s">
        <v>142</v>
      </c>
      <c r="AL7" s="144" t="s">
        <v>143</v>
      </c>
      <c r="AM7" s="40" t="s">
        <v>144</v>
      </c>
      <c r="AN7" s="40" t="s">
        <v>145</v>
      </c>
      <c r="AO7" s="40" t="s">
        <v>146</v>
      </c>
      <c r="AP7" s="40" t="s">
        <v>147</v>
      </c>
      <c r="AQ7" s="42" t="s">
        <v>148</v>
      </c>
      <c r="AR7" s="234"/>
      <c r="AS7" s="239"/>
      <c r="AT7" s="41" t="s">
        <v>139</v>
      </c>
      <c r="AU7" s="40" t="s">
        <v>140</v>
      </c>
      <c r="AV7" s="40" t="s">
        <v>141</v>
      </c>
      <c r="AW7" s="43" t="s">
        <v>149</v>
      </c>
      <c r="AX7" s="239"/>
      <c r="AY7" s="44" t="s">
        <v>150</v>
      </c>
      <c r="AZ7" s="39" t="s">
        <v>151</v>
      </c>
      <c r="BA7" s="145" t="s">
        <v>133</v>
      </c>
      <c r="BB7" s="146" t="s">
        <v>152</v>
      </c>
      <c r="BC7" s="147" t="s">
        <v>153</v>
      </c>
      <c r="BD7" s="247"/>
      <c r="BE7" s="148" t="s">
        <v>154</v>
      </c>
      <c r="BF7" s="306"/>
      <c r="BG7" s="239"/>
      <c r="BH7" s="316"/>
      <c r="BI7" s="319"/>
      <c r="BJ7" s="312"/>
      <c r="BK7" s="248"/>
      <c r="BL7" s="111" t="s">
        <v>273</v>
      </c>
      <c r="BM7" s="114" t="s">
        <v>274</v>
      </c>
      <c r="BN7" s="116" t="s">
        <v>275</v>
      </c>
      <c r="BO7" s="239"/>
      <c r="BP7" s="252"/>
      <c r="BQ7" s="308"/>
      <c r="BR7" s="241"/>
      <c r="BS7" s="224"/>
      <c r="BT7" s="225"/>
      <c r="BU7" s="225"/>
      <c r="BV7" s="225"/>
      <c r="BW7" s="226"/>
    </row>
    <row r="8" spans="1:82" s="15" customFormat="1" ht="13.5" customHeight="1" thickBot="1">
      <c r="A8" s="259"/>
      <c r="B8" s="262"/>
      <c r="C8" s="265"/>
      <c r="D8" s="23"/>
      <c r="E8" s="22"/>
      <c r="F8" s="21"/>
      <c r="G8" s="271"/>
      <c r="H8" s="277"/>
      <c r="I8" s="20"/>
      <c r="J8" s="19"/>
      <c r="K8" s="18"/>
      <c r="L8" s="268"/>
      <c r="M8" s="17"/>
      <c r="N8" s="271"/>
      <c r="O8" s="290"/>
      <c r="P8" s="293"/>
      <c r="Q8" s="300"/>
      <c r="R8" s="303"/>
      <c r="S8" s="153"/>
      <c r="T8" s="149" t="s">
        <v>276</v>
      </c>
      <c r="U8" s="46" t="s">
        <v>277</v>
      </c>
      <c r="V8" s="48" t="s">
        <v>278</v>
      </c>
      <c r="W8" s="149" t="s">
        <v>279</v>
      </c>
      <c r="X8" s="150" t="s">
        <v>280</v>
      </c>
      <c r="Y8" s="149" t="s">
        <v>281</v>
      </c>
      <c r="Z8" s="48" t="s">
        <v>282</v>
      </c>
      <c r="AA8" s="240"/>
      <c r="AB8" s="45" t="s">
        <v>155</v>
      </c>
      <c r="AC8" s="46" t="s">
        <v>156</v>
      </c>
      <c r="AD8" s="49" t="s">
        <v>157</v>
      </c>
      <c r="AE8" s="149" t="s">
        <v>158</v>
      </c>
      <c r="AF8" s="48" t="s">
        <v>159</v>
      </c>
      <c r="AG8" s="240"/>
      <c r="AH8" s="45" t="s">
        <v>160</v>
      </c>
      <c r="AI8" s="46" t="s">
        <v>161</v>
      </c>
      <c r="AJ8" s="46" t="s">
        <v>162</v>
      </c>
      <c r="AK8" s="49" t="s">
        <v>163</v>
      </c>
      <c r="AL8" s="149" t="s">
        <v>164</v>
      </c>
      <c r="AM8" s="46" t="s">
        <v>165</v>
      </c>
      <c r="AN8" s="45" t="s">
        <v>166</v>
      </c>
      <c r="AO8" s="46" t="s">
        <v>167</v>
      </c>
      <c r="AP8" s="46" t="s">
        <v>168</v>
      </c>
      <c r="AQ8" s="48" t="s">
        <v>169</v>
      </c>
      <c r="AR8" s="47" t="s">
        <v>170</v>
      </c>
      <c r="AS8" s="240"/>
      <c r="AT8" s="45" t="s">
        <v>283</v>
      </c>
      <c r="AU8" s="46" t="s">
        <v>284</v>
      </c>
      <c r="AV8" s="46" t="s">
        <v>285</v>
      </c>
      <c r="AW8" s="49" t="s">
        <v>286</v>
      </c>
      <c r="AX8" s="240"/>
      <c r="AY8" s="50" t="s">
        <v>287</v>
      </c>
      <c r="AZ8" s="112" t="s">
        <v>288</v>
      </c>
      <c r="BA8" s="47" t="s">
        <v>289</v>
      </c>
      <c r="BB8" s="109" t="s">
        <v>290</v>
      </c>
      <c r="BC8" s="150" t="s">
        <v>291</v>
      </c>
      <c r="BD8" s="151" t="s">
        <v>292</v>
      </c>
      <c r="BE8" s="152" t="s">
        <v>293</v>
      </c>
      <c r="BF8" s="307"/>
      <c r="BG8" s="240"/>
      <c r="BH8" s="317"/>
      <c r="BI8" s="320"/>
      <c r="BJ8" s="313"/>
      <c r="BK8" s="249"/>
      <c r="BL8" s="112"/>
      <c r="BM8" s="115"/>
      <c r="BN8" s="117"/>
      <c r="BO8" s="240"/>
      <c r="BP8" s="309"/>
      <c r="BQ8" s="310"/>
      <c r="BR8" s="242"/>
      <c r="BS8" s="227"/>
      <c r="BT8" s="228"/>
      <c r="BU8" s="228"/>
      <c r="BV8" s="228"/>
      <c r="BW8" s="229"/>
    </row>
    <row r="9" spans="1:82" s="16" customFormat="1" ht="24" customHeight="1" thickBot="1">
      <c r="A9" s="173" t="s">
        <v>105</v>
      </c>
      <c r="B9" s="174">
        <v>2103007</v>
      </c>
      <c r="C9" s="175" t="s">
        <v>171</v>
      </c>
      <c r="D9" s="176" t="s">
        <v>194</v>
      </c>
      <c r="E9" s="174" t="s">
        <v>192</v>
      </c>
      <c r="F9" s="177" t="s">
        <v>199</v>
      </c>
      <c r="G9" s="178">
        <v>800</v>
      </c>
      <c r="H9" s="179">
        <v>38412</v>
      </c>
      <c r="I9" s="218" t="s">
        <v>191</v>
      </c>
      <c r="J9" s="174">
        <v>2</v>
      </c>
      <c r="K9" s="180">
        <v>0</v>
      </c>
      <c r="L9" s="181" t="s">
        <v>198</v>
      </c>
      <c r="M9" s="182" t="s">
        <v>172</v>
      </c>
      <c r="N9" s="183"/>
      <c r="O9" s="157" t="str">
        <f>様式2!E62</f>
        <v>管理</v>
      </c>
      <c r="P9" s="158" t="str">
        <f>様式2!F62</f>
        <v/>
      </c>
      <c r="Q9" s="160" t="str">
        <f>様式2!G62</f>
        <v/>
      </c>
      <c r="R9" s="59" t="str">
        <f>様式2!H62</f>
        <v/>
      </c>
      <c r="S9" s="161">
        <f>様式2!I62</f>
        <v>0</v>
      </c>
      <c r="T9" s="159" t="str">
        <f>様式2!J62</f>
        <v/>
      </c>
      <c r="U9" s="59" t="str">
        <f>様式2!K62</f>
        <v/>
      </c>
      <c r="V9" s="154" t="str">
        <f>様式2!L62</f>
        <v/>
      </c>
      <c r="W9" s="163" t="str">
        <f>様式2!M62</f>
        <v/>
      </c>
      <c r="X9" s="164" t="str">
        <f>様式2!N62</f>
        <v/>
      </c>
      <c r="Y9" s="163" t="str">
        <f>様式2!O62</f>
        <v/>
      </c>
      <c r="Z9" s="164" t="str">
        <f>様式2!P62</f>
        <v/>
      </c>
      <c r="AA9" s="155" t="str">
        <f>様式2!Q62</f>
        <v/>
      </c>
      <c r="AB9" s="163" t="str">
        <f>様式2!R62</f>
        <v/>
      </c>
      <c r="AC9" s="59" t="str">
        <f>様式2!S62</f>
        <v/>
      </c>
      <c r="AD9" s="164" t="str">
        <f>様式2!T62</f>
        <v/>
      </c>
      <c r="AE9" s="163" t="str">
        <f>様式2!U62</f>
        <v/>
      </c>
      <c r="AF9" s="164" t="str">
        <f>様式2!V62</f>
        <v/>
      </c>
      <c r="AG9" s="165" t="str">
        <f>様式2!W62</f>
        <v/>
      </c>
      <c r="AH9" s="163" t="str">
        <f>様式2!X62</f>
        <v/>
      </c>
      <c r="AI9" s="59" t="str">
        <f>様式2!Y62</f>
        <v/>
      </c>
      <c r="AJ9" s="59" t="str">
        <f>様式2!Z62</f>
        <v/>
      </c>
      <c r="AK9" s="164" t="str">
        <f>様式2!AA62</f>
        <v/>
      </c>
      <c r="AL9" s="163" t="str">
        <f>様式2!AB62</f>
        <v/>
      </c>
      <c r="AM9" s="59" t="str">
        <f>様式2!AC62</f>
        <v/>
      </c>
      <c r="AN9" s="59" t="str">
        <f>様式2!AD62</f>
        <v/>
      </c>
      <c r="AO9" s="59" t="str">
        <f>様式2!AE62</f>
        <v/>
      </c>
      <c r="AP9" s="59" t="str">
        <f>様式2!AF62</f>
        <v/>
      </c>
      <c r="AQ9" s="164" t="str">
        <f>様式2!AG62</f>
        <v/>
      </c>
      <c r="AR9" s="155" t="str">
        <f>様式2!AH62</f>
        <v/>
      </c>
      <c r="AS9" s="155" t="str">
        <f>様式2!AI62</f>
        <v/>
      </c>
      <c r="AT9" s="163" t="str">
        <f>様式2!AJ62</f>
        <v/>
      </c>
      <c r="AU9" s="59" t="str">
        <f>様式2!AK62</f>
        <v/>
      </c>
      <c r="AV9" s="59" t="str">
        <f>様式2!AL62</f>
        <v/>
      </c>
      <c r="AW9" s="164" t="str">
        <f>様式2!AM62</f>
        <v/>
      </c>
      <c r="AX9" s="155" t="str">
        <f>様式2!AN62</f>
        <v/>
      </c>
      <c r="AY9" s="163" t="str">
        <f>様式2!AO62</f>
        <v/>
      </c>
      <c r="AZ9" s="59" t="str">
        <f>様式2!AP62</f>
        <v/>
      </c>
      <c r="BA9" s="154" t="str">
        <f>様式2!AQ62</f>
        <v/>
      </c>
      <c r="BB9" s="163" t="str">
        <f>様式2!AR62</f>
        <v/>
      </c>
      <c r="BC9" s="164" t="str">
        <f>様式2!AS62</f>
        <v/>
      </c>
      <c r="BD9" s="155" t="str">
        <f>様式2!AT62</f>
        <v/>
      </c>
      <c r="BE9" s="155" t="str">
        <f>様式2!AU62</f>
        <v/>
      </c>
      <c r="BF9" s="162" t="str">
        <f>様式2!AV62</f>
        <v/>
      </c>
      <c r="BG9" s="155" t="str">
        <f>様式2!AW62</f>
        <v/>
      </c>
      <c r="BH9" s="155" t="str">
        <f>様式2!AX62</f>
        <v/>
      </c>
      <c r="BI9" s="156" t="str">
        <f>様式2!AY62</f>
        <v/>
      </c>
      <c r="BJ9" s="172"/>
      <c r="BK9" s="166"/>
      <c r="BL9" s="167"/>
      <c r="BM9" s="168"/>
      <c r="BN9" s="169"/>
      <c r="BO9" s="170"/>
      <c r="BP9" s="219"/>
      <c r="BQ9" s="220"/>
      <c r="BR9" s="171"/>
      <c r="BS9" s="221"/>
      <c r="BT9" s="222"/>
      <c r="BU9" s="222"/>
      <c r="BV9" s="222"/>
      <c r="BW9" s="223"/>
    </row>
  </sheetData>
  <mergeCells count="55">
    <mergeCell ref="BP5:BQ8"/>
    <mergeCell ref="AY6:BA6"/>
    <mergeCell ref="BJ4:BJ8"/>
    <mergeCell ref="BG5:BI5"/>
    <mergeCell ref="BK5:BO5"/>
    <mergeCell ref="BG6:BG8"/>
    <mergeCell ref="BH6:BH8"/>
    <mergeCell ref="BI6:BI8"/>
    <mergeCell ref="BL6:BN6"/>
    <mergeCell ref="AS5:AS8"/>
    <mergeCell ref="AT5:BE5"/>
    <mergeCell ref="A4:K4"/>
    <mergeCell ref="BK4:BW4"/>
    <mergeCell ref="A1:BS1"/>
    <mergeCell ref="BT1:BW1"/>
    <mergeCell ref="O4:O8"/>
    <mergeCell ref="P4:P8"/>
    <mergeCell ref="Q4:S4"/>
    <mergeCell ref="T4:BI4"/>
    <mergeCell ref="Q5:Q8"/>
    <mergeCell ref="R5:R8"/>
    <mergeCell ref="S5:S7"/>
    <mergeCell ref="BO6:BO8"/>
    <mergeCell ref="BF5:BF8"/>
    <mergeCell ref="AH6:AK6"/>
    <mergeCell ref="AL6:AQ6"/>
    <mergeCell ref="AG5:AG8"/>
    <mergeCell ref="AB6:AD6"/>
    <mergeCell ref="AE6:AF6"/>
    <mergeCell ref="Y6:Z6"/>
    <mergeCell ref="AH5:AR5"/>
    <mergeCell ref="A5:A8"/>
    <mergeCell ref="B5:B8"/>
    <mergeCell ref="C5:C8"/>
    <mergeCell ref="L5:L8"/>
    <mergeCell ref="N5:N8"/>
    <mergeCell ref="G5:G8"/>
    <mergeCell ref="D5:F5"/>
    <mergeCell ref="H5:H8"/>
    <mergeCell ref="BP9:BQ9"/>
    <mergeCell ref="BS9:BW9"/>
    <mergeCell ref="BS5:BW8"/>
    <mergeCell ref="I5:K5"/>
    <mergeCell ref="AR6:AR7"/>
    <mergeCell ref="AT6:AW6"/>
    <mergeCell ref="AX6:AX8"/>
    <mergeCell ref="BR5:BR8"/>
    <mergeCell ref="T5:Z5"/>
    <mergeCell ref="AA5:AA8"/>
    <mergeCell ref="BD6:BD7"/>
    <mergeCell ref="BK6:BK8"/>
    <mergeCell ref="AB5:AF5"/>
    <mergeCell ref="BB6:BC6"/>
    <mergeCell ref="T6:V6"/>
    <mergeCell ref="W6:X6"/>
  </mergeCells>
  <phoneticPr fontId="13"/>
  <pageMargins left="0.25" right="0.25" top="0.75" bottom="0.75" header="0.3" footer="0.3"/>
  <pageSetup paperSize="8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A1:BJ64"/>
  <sheetViews>
    <sheetView showGridLines="0" tabSelected="1" view="pageBreakPreview" zoomScale="75" zoomScaleNormal="75" zoomScaleSheetLayoutView="75" zoomScalePageLayoutView="145" workbookViewId="0">
      <selection activeCell="AK27" sqref="AK27"/>
    </sheetView>
  </sheetViews>
  <sheetFormatPr defaultRowHeight="12"/>
  <cols>
    <col min="1" max="53" width="2.875" style="1" customWidth="1"/>
    <col min="54" max="54" width="0.75" style="1" customWidth="1"/>
    <col min="55" max="55" width="5.375" style="1" customWidth="1"/>
    <col min="56" max="56" width="9.75" style="1" customWidth="1"/>
    <col min="57" max="57" width="6.625" style="1" customWidth="1"/>
    <col min="58" max="58" width="6" style="1" customWidth="1"/>
    <col min="59" max="59" width="6.5" style="1" customWidth="1"/>
    <col min="60" max="61" width="6.375" style="1" customWidth="1"/>
    <col min="62" max="62" width="5.375" style="1" customWidth="1"/>
    <col min="63" max="16384" width="9" style="1"/>
  </cols>
  <sheetData>
    <row r="1" spans="1:62" ht="16.5" customHeight="1"/>
    <row r="2" spans="1:62" ht="25.5" customHeight="1">
      <c r="A2" s="414" t="s">
        <v>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414"/>
      <c r="AL2" s="414"/>
      <c r="AM2" s="414"/>
      <c r="AN2" s="414"/>
      <c r="AO2" s="414"/>
      <c r="AP2" s="414"/>
      <c r="AQ2" s="414"/>
      <c r="AR2" s="414"/>
      <c r="AS2" s="414"/>
      <c r="AT2" s="414"/>
      <c r="AU2" s="414"/>
      <c r="AV2" s="414"/>
      <c r="AW2" s="414"/>
      <c r="AX2" s="414"/>
      <c r="AY2" s="415" t="s">
        <v>1</v>
      </c>
      <c r="AZ2" s="415"/>
      <c r="BA2" s="415"/>
    </row>
    <row r="3" spans="1:62" ht="12" customHeight="1" thickBot="1"/>
    <row r="4" spans="1:62" s="8" customFormat="1" ht="16.5" customHeight="1">
      <c r="A4" s="416" t="s">
        <v>2</v>
      </c>
      <c r="B4" s="403" t="s">
        <v>217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5"/>
      <c r="S4" s="392" t="s">
        <v>216</v>
      </c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4"/>
      <c r="AK4" s="9"/>
      <c r="AM4" s="419" t="s">
        <v>98</v>
      </c>
      <c r="AN4" s="430" t="s">
        <v>5</v>
      </c>
      <c r="AO4" s="431"/>
      <c r="AP4" s="431"/>
      <c r="AQ4" s="432"/>
      <c r="AR4" s="432"/>
      <c r="AS4" s="432"/>
      <c r="AT4" s="432"/>
      <c r="AU4" s="432"/>
      <c r="AV4" s="432"/>
      <c r="AW4" s="432"/>
      <c r="AX4" s="432"/>
      <c r="AY4" s="432"/>
      <c r="AZ4" s="432"/>
      <c r="BA4" s="433"/>
    </row>
    <row r="5" spans="1:62" s="8" customFormat="1" ht="16.5" customHeight="1">
      <c r="A5" s="417"/>
      <c r="B5" s="426" t="s">
        <v>241</v>
      </c>
      <c r="C5" s="331" t="s">
        <v>5</v>
      </c>
      <c r="D5" s="332"/>
      <c r="E5" s="332"/>
      <c r="F5" s="332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7"/>
      <c r="S5" s="428" t="s">
        <v>3</v>
      </c>
      <c r="T5" s="331" t="s">
        <v>5</v>
      </c>
      <c r="U5" s="332"/>
      <c r="V5" s="332"/>
      <c r="W5" s="332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7"/>
      <c r="AK5" s="9"/>
      <c r="AM5" s="420"/>
      <c r="AN5" s="422" t="s">
        <v>96</v>
      </c>
      <c r="AO5" s="423"/>
      <c r="AP5" s="423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7"/>
    </row>
    <row r="6" spans="1:62" s="8" customFormat="1" ht="16.5" customHeight="1">
      <c r="A6" s="417"/>
      <c r="B6" s="426"/>
      <c r="C6" s="388" t="s">
        <v>4</v>
      </c>
      <c r="D6" s="389"/>
      <c r="E6" s="389"/>
      <c r="F6" s="389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9"/>
      <c r="S6" s="428"/>
      <c r="T6" s="388" t="s">
        <v>4</v>
      </c>
      <c r="U6" s="389"/>
      <c r="V6" s="389"/>
      <c r="W6" s="389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9"/>
      <c r="AK6" s="9"/>
      <c r="AM6" s="420"/>
      <c r="AN6" s="422" t="s">
        <v>95</v>
      </c>
      <c r="AO6" s="423"/>
      <c r="AP6" s="423"/>
      <c r="AQ6" s="368"/>
      <c r="AR6" s="368"/>
      <c r="AS6" s="368"/>
      <c r="AT6" s="368"/>
      <c r="AU6" s="368"/>
      <c r="AV6" s="368"/>
      <c r="AW6" s="368"/>
      <c r="AX6" s="368"/>
      <c r="AY6" s="368"/>
      <c r="AZ6" s="368"/>
      <c r="BA6" s="369"/>
    </row>
    <row r="7" spans="1:62" s="8" customFormat="1" ht="16.5" customHeight="1">
      <c r="A7" s="417"/>
      <c r="B7" s="426"/>
      <c r="C7" s="388" t="s">
        <v>6</v>
      </c>
      <c r="D7" s="389"/>
      <c r="E7" s="389"/>
      <c r="F7" s="389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9"/>
      <c r="S7" s="428"/>
      <c r="T7" s="388" t="s">
        <v>6</v>
      </c>
      <c r="U7" s="389"/>
      <c r="V7" s="389"/>
      <c r="W7" s="389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9"/>
      <c r="AK7" s="9"/>
      <c r="AM7" s="420"/>
      <c r="AN7" s="422" t="s">
        <v>94</v>
      </c>
      <c r="AO7" s="423"/>
      <c r="AP7" s="423"/>
      <c r="AQ7" s="368"/>
      <c r="AR7" s="368"/>
      <c r="AS7" s="368"/>
      <c r="AT7" s="368"/>
      <c r="AU7" s="368"/>
      <c r="AV7" s="368"/>
      <c r="AW7" s="368"/>
      <c r="AX7" s="368"/>
      <c r="AY7" s="368"/>
      <c r="AZ7" s="368"/>
      <c r="BA7" s="369"/>
    </row>
    <row r="8" spans="1:62" s="8" customFormat="1" ht="16.5" customHeight="1" thickBot="1">
      <c r="A8" s="418"/>
      <c r="B8" s="427"/>
      <c r="C8" s="390" t="s">
        <v>93</v>
      </c>
      <c r="D8" s="391"/>
      <c r="E8" s="391"/>
      <c r="F8" s="391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1"/>
      <c r="S8" s="429"/>
      <c r="T8" s="390" t="s">
        <v>93</v>
      </c>
      <c r="U8" s="391"/>
      <c r="V8" s="391"/>
      <c r="W8" s="391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1"/>
      <c r="AK8" s="12"/>
      <c r="AM8" s="421"/>
      <c r="AN8" s="424" t="s">
        <v>92</v>
      </c>
      <c r="AO8" s="425"/>
      <c r="AP8" s="425"/>
      <c r="AQ8" s="370"/>
      <c r="AR8" s="370"/>
      <c r="AS8" s="370"/>
      <c r="AT8" s="370"/>
      <c r="AU8" s="370"/>
      <c r="AV8" s="370"/>
      <c r="AW8" s="370"/>
      <c r="AX8" s="370"/>
      <c r="AY8" s="370"/>
      <c r="AZ8" s="370"/>
      <c r="BA8" s="371"/>
    </row>
    <row r="9" spans="1:62" ht="10.5" customHeight="1"/>
    <row r="10" spans="1:62" ht="14.25" customHeight="1">
      <c r="B10" s="3" t="s">
        <v>219</v>
      </c>
    </row>
    <row r="11" spans="1:62" ht="14.25" customHeight="1">
      <c r="B11" s="3" t="s">
        <v>220</v>
      </c>
    </row>
    <row r="12" spans="1:62" ht="14.25" customHeight="1">
      <c r="B12" s="3" t="s">
        <v>218</v>
      </c>
    </row>
    <row r="13" spans="1:62" ht="14.25" customHeight="1">
      <c r="B13" s="3" t="s">
        <v>13</v>
      </c>
    </row>
    <row r="14" spans="1:62" ht="14.25" customHeight="1">
      <c r="B14" s="3" t="s">
        <v>7</v>
      </c>
    </row>
    <row r="15" spans="1:62" ht="15" customHeight="1" thickBot="1"/>
    <row r="16" spans="1:62" ht="23.25" customHeight="1" thickBot="1">
      <c r="A16" s="350" t="s">
        <v>8</v>
      </c>
      <c r="B16" s="351"/>
      <c r="C16" s="351"/>
      <c r="D16" s="411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3"/>
      <c r="BC16" s="321" t="s">
        <v>294</v>
      </c>
      <c r="BD16" s="321"/>
      <c r="BE16" s="321"/>
      <c r="BF16" s="321"/>
      <c r="BG16" s="321"/>
      <c r="BH16" s="321"/>
      <c r="BI16" s="321"/>
      <c r="BJ16" s="321"/>
    </row>
    <row r="17" spans="1:58" ht="23.25" customHeight="1" thickBot="1">
      <c r="A17" s="350" t="s">
        <v>9</v>
      </c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4"/>
      <c r="V17" s="355" t="s">
        <v>173</v>
      </c>
      <c r="W17" s="356"/>
      <c r="X17" s="217"/>
      <c r="Y17" s="205"/>
      <c r="Z17" s="205"/>
      <c r="AA17" s="206"/>
      <c r="AB17" s="357" t="s">
        <v>75</v>
      </c>
      <c r="AC17" s="358"/>
      <c r="AD17" s="358"/>
      <c r="AE17" s="350"/>
      <c r="AF17" s="340"/>
      <c r="AG17" s="341"/>
      <c r="AH17" s="341"/>
      <c r="AI17" s="341"/>
      <c r="AJ17" s="341"/>
      <c r="AK17" s="342"/>
      <c r="AL17" s="343" t="s">
        <v>31</v>
      </c>
      <c r="AM17" s="344"/>
      <c r="AN17" s="345"/>
      <c r="AO17" s="346"/>
      <c r="AP17" s="347"/>
      <c r="AQ17" s="348" t="s">
        <v>77</v>
      </c>
      <c r="AR17" s="349"/>
      <c r="AS17" s="363"/>
      <c r="AT17" s="364"/>
      <c r="AU17" s="364"/>
      <c r="AV17" s="364"/>
      <c r="AW17" s="364"/>
      <c r="AX17" s="364"/>
      <c r="AY17" s="364"/>
      <c r="AZ17" s="364"/>
      <c r="BA17" s="365"/>
      <c r="BC17" s="1">
        <v>1</v>
      </c>
      <c r="BD17" s="1">
        <v>1</v>
      </c>
    </row>
    <row r="18" spans="1:58" ht="23.25" customHeight="1" thickBot="1">
      <c r="A18" s="350" t="s">
        <v>10</v>
      </c>
      <c r="B18" s="351"/>
      <c r="C18" s="351"/>
      <c r="D18" s="359"/>
      <c r="E18" s="360"/>
      <c r="F18" s="360"/>
      <c r="G18" s="360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2"/>
      <c r="V18" s="406" t="s">
        <v>97</v>
      </c>
      <c r="W18" s="407"/>
      <c r="X18" s="408"/>
      <c r="Y18" s="409"/>
      <c r="Z18" s="409"/>
      <c r="AA18" s="410"/>
      <c r="AB18" s="357" t="s">
        <v>76</v>
      </c>
      <c r="AC18" s="358"/>
      <c r="AD18" s="358"/>
      <c r="AE18" s="350"/>
      <c r="AF18" s="437" t="s">
        <v>78</v>
      </c>
      <c r="AG18" s="438"/>
      <c r="AH18" s="434"/>
      <c r="AI18" s="435"/>
      <c r="AJ18" s="435"/>
      <c r="AK18" s="436"/>
      <c r="AL18" s="107" t="s">
        <v>79</v>
      </c>
      <c r="AM18" s="322"/>
      <c r="AN18" s="322"/>
      <c r="AO18" s="107" t="s">
        <v>80</v>
      </c>
      <c r="AP18" s="322"/>
      <c r="AQ18" s="322"/>
      <c r="AR18" s="107" t="s">
        <v>81</v>
      </c>
      <c r="AS18" s="322"/>
      <c r="AT18" s="322"/>
      <c r="AU18" s="107" t="s">
        <v>82</v>
      </c>
      <c r="AV18" s="322"/>
      <c r="AW18" s="322"/>
      <c r="AX18" s="7" t="s">
        <v>83</v>
      </c>
      <c r="AY18" s="106" t="s">
        <v>85</v>
      </c>
      <c r="AZ18" s="216"/>
      <c r="BA18" s="7" t="s">
        <v>84</v>
      </c>
    </row>
    <row r="19" spans="1:58" ht="18.75" customHeight="1"/>
    <row r="20" spans="1:58" ht="15.75" customHeight="1">
      <c r="A20" s="86" t="s">
        <v>11</v>
      </c>
    </row>
    <row r="21" spans="1:58" ht="14.25" customHeight="1" thickBot="1">
      <c r="A21" s="376" t="s">
        <v>228</v>
      </c>
      <c r="B21" s="376"/>
      <c r="C21" s="376"/>
      <c r="D21" s="376"/>
      <c r="E21" s="376"/>
      <c r="F21" s="376"/>
      <c r="G21" s="376"/>
      <c r="H21" s="376"/>
      <c r="I21" s="401" t="s">
        <v>225</v>
      </c>
      <c r="J21" s="402"/>
      <c r="K21" s="398" t="s">
        <v>229</v>
      </c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400"/>
      <c r="AM21" s="331" t="s">
        <v>230</v>
      </c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3"/>
    </row>
    <row r="22" spans="1:58" ht="29.25" customHeight="1">
      <c r="A22" s="72" t="s">
        <v>15</v>
      </c>
      <c r="B22" s="375" t="s">
        <v>222</v>
      </c>
      <c r="C22" s="375"/>
      <c r="D22" s="375"/>
      <c r="E22" s="375"/>
      <c r="F22" s="375"/>
      <c r="G22" s="375"/>
      <c r="H22" s="375"/>
      <c r="I22" s="91"/>
      <c r="J22" s="90"/>
      <c r="K22" s="184"/>
      <c r="L22" s="184"/>
      <c r="M22" s="198"/>
      <c r="N22" s="184"/>
      <c r="O22" s="184"/>
      <c r="P22" s="186" t="s">
        <v>87</v>
      </c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7" t="s">
        <v>100</v>
      </c>
      <c r="AM22" s="380"/>
      <c r="AN22" s="381"/>
      <c r="AO22" s="381"/>
      <c r="AP22" s="381"/>
      <c r="AQ22" s="381"/>
      <c r="AR22" s="381"/>
      <c r="AS22" s="381"/>
      <c r="AT22" s="381"/>
      <c r="AU22" s="381"/>
      <c r="AV22" s="381"/>
      <c r="AW22" s="381"/>
      <c r="AX22" s="381"/>
      <c r="AY22" s="381"/>
      <c r="AZ22" s="381"/>
      <c r="BA22" s="382"/>
      <c r="BC22" s="1">
        <v>3</v>
      </c>
      <c r="BD22" s="1" t="b">
        <v>0</v>
      </c>
      <c r="BE22" s="1" t="b">
        <v>0</v>
      </c>
      <c r="BF22" s="1" t="b">
        <v>0</v>
      </c>
    </row>
    <row r="23" spans="1:58" ht="29.25" customHeight="1">
      <c r="A23" s="72" t="s">
        <v>16</v>
      </c>
      <c r="B23" s="375" t="s">
        <v>17</v>
      </c>
      <c r="C23" s="375"/>
      <c r="D23" s="375"/>
      <c r="E23" s="375"/>
      <c r="F23" s="375"/>
      <c r="G23" s="375"/>
      <c r="H23" s="375"/>
      <c r="I23" s="91"/>
      <c r="J23" s="90"/>
      <c r="K23" s="199"/>
      <c r="L23" s="199"/>
      <c r="M23" s="200"/>
      <c r="N23" s="199"/>
      <c r="O23" s="199"/>
      <c r="P23" s="201" t="s">
        <v>87</v>
      </c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202" t="s">
        <v>100</v>
      </c>
      <c r="AM23" s="395"/>
      <c r="AN23" s="396"/>
      <c r="AO23" s="396"/>
      <c r="AP23" s="396"/>
      <c r="AQ23" s="396"/>
      <c r="AR23" s="396"/>
      <c r="AS23" s="396"/>
      <c r="AT23" s="396"/>
      <c r="AU23" s="396"/>
      <c r="AV23" s="396"/>
      <c r="AW23" s="396"/>
      <c r="AX23" s="396"/>
      <c r="AY23" s="396"/>
      <c r="AZ23" s="396"/>
      <c r="BA23" s="397"/>
      <c r="BC23" s="1">
        <v>3</v>
      </c>
      <c r="BD23" s="1" t="b">
        <v>0</v>
      </c>
      <c r="BE23" s="1" t="b">
        <v>0</v>
      </c>
    </row>
    <row r="24" spans="1:58" ht="29.25" customHeight="1" thickBot="1">
      <c r="A24" s="72" t="s">
        <v>18</v>
      </c>
      <c r="B24" s="375" t="s">
        <v>19</v>
      </c>
      <c r="C24" s="375"/>
      <c r="D24" s="375"/>
      <c r="E24" s="375"/>
      <c r="F24" s="375"/>
      <c r="G24" s="375"/>
      <c r="H24" s="375"/>
      <c r="I24" s="91"/>
      <c r="J24" s="90"/>
      <c r="K24" s="203"/>
      <c r="L24" s="203"/>
      <c r="M24" s="204"/>
      <c r="N24" s="190"/>
      <c r="O24" s="190"/>
      <c r="P24" s="191" t="s">
        <v>87</v>
      </c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2" t="s">
        <v>100</v>
      </c>
      <c r="AM24" s="377"/>
      <c r="AN24" s="378"/>
      <c r="AO24" s="378"/>
      <c r="AP24" s="378"/>
      <c r="AQ24" s="378"/>
      <c r="AR24" s="378"/>
      <c r="AS24" s="378"/>
      <c r="AT24" s="378"/>
      <c r="AU24" s="378"/>
      <c r="AV24" s="378"/>
      <c r="AW24" s="378"/>
      <c r="AX24" s="378"/>
      <c r="AY24" s="378"/>
      <c r="AZ24" s="378"/>
      <c r="BA24" s="379"/>
      <c r="BC24" s="1">
        <v>3</v>
      </c>
      <c r="BD24" s="1" t="b">
        <v>0</v>
      </c>
      <c r="BE24" s="1" t="b">
        <v>0</v>
      </c>
    </row>
    <row r="25" spans="1:58" ht="31.5" customHeight="1" thickTop="1" thickBot="1">
      <c r="A25" s="452" t="s">
        <v>210</v>
      </c>
      <c r="B25" s="458"/>
      <c r="C25" s="458"/>
      <c r="D25" s="458"/>
      <c r="E25" s="458"/>
      <c r="F25" s="458"/>
      <c r="G25" s="458"/>
      <c r="H25" s="458"/>
      <c r="I25" s="89"/>
      <c r="J25" s="92"/>
      <c r="K25" s="193"/>
      <c r="L25" s="194"/>
      <c r="M25" s="19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6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2"/>
      <c r="BC25" s="1">
        <v>3</v>
      </c>
    </row>
    <row r="26" spans="1:58" ht="15.75" customHeight="1" thickTop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 t="s">
        <v>102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8" ht="15.75" customHeight="1">
      <c r="A27" s="85" t="s">
        <v>12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8" ht="14.25" customHeight="1" thickBot="1">
      <c r="A28" s="376" t="s">
        <v>228</v>
      </c>
      <c r="B28" s="376"/>
      <c r="C28" s="376"/>
      <c r="D28" s="376"/>
      <c r="E28" s="376"/>
      <c r="F28" s="376"/>
      <c r="G28" s="376"/>
      <c r="H28" s="376"/>
      <c r="I28" s="401" t="s">
        <v>225</v>
      </c>
      <c r="J28" s="402"/>
      <c r="K28" s="398" t="s">
        <v>229</v>
      </c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400"/>
      <c r="AM28" s="331" t="s">
        <v>230</v>
      </c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3"/>
      <c r="BB28" s="8"/>
    </row>
    <row r="29" spans="1:58" ht="29.25" customHeight="1">
      <c r="A29" s="72" t="s">
        <v>15</v>
      </c>
      <c r="B29" s="375" t="s">
        <v>223</v>
      </c>
      <c r="C29" s="375"/>
      <c r="D29" s="375"/>
      <c r="E29" s="375"/>
      <c r="F29" s="375"/>
      <c r="G29" s="375"/>
      <c r="H29" s="375"/>
      <c r="I29" s="91"/>
      <c r="J29" s="90"/>
      <c r="K29" s="184"/>
      <c r="L29" s="184"/>
      <c r="M29" s="184"/>
      <c r="N29" s="185"/>
      <c r="O29" s="184"/>
      <c r="P29" s="186" t="s">
        <v>87</v>
      </c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7" t="s">
        <v>100</v>
      </c>
      <c r="AM29" s="380"/>
      <c r="AN29" s="381"/>
      <c r="AO29" s="381"/>
      <c r="AP29" s="381"/>
      <c r="AQ29" s="381"/>
      <c r="AR29" s="381"/>
      <c r="AS29" s="381"/>
      <c r="AT29" s="381"/>
      <c r="AU29" s="381"/>
      <c r="AV29" s="381"/>
      <c r="AW29" s="381"/>
      <c r="AX29" s="381"/>
      <c r="AY29" s="381"/>
      <c r="AZ29" s="381"/>
      <c r="BA29" s="382"/>
      <c r="BB29" s="8"/>
      <c r="BC29" s="1">
        <v>3</v>
      </c>
      <c r="BD29" s="1" t="b">
        <v>0</v>
      </c>
      <c r="BE29" s="1" t="b">
        <v>0</v>
      </c>
      <c r="BF29" s="1" t="b">
        <v>0</v>
      </c>
    </row>
    <row r="30" spans="1:58" ht="29.25" customHeight="1" thickBot="1">
      <c r="A30" s="72" t="s">
        <v>16</v>
      </c>
      <c r="B30" s="375" t="s">
        <v>19</v>
      </c>
      <c r="C30" s="375"/>
      <c r="D30" s="375"/>
      <c r="E30" s="375"/>
      <c r="F30" s="375"/>
      <c r="G30" s="375"/>
      <c r="H30" s="375"/>
      <c r="I30" s="91"/>
      <c r="J30" s="90"/>
      <c r="K30" s="188"/>
      <c r="L30" s="188"/>
      <c r="M30" s="188"/>
      <c r="N30" s="189"/>
      <c r="O30" s="190"/>
      <c r="P30" s="191" t="s">
        <v>87</v>
      </c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2" t="s">
        <v>100</v>
      </c>
      <c r="AM30" s="383"/>
      <c r="AN30" s="384"/>
      <c r="AO30" s="384"/>
      <c r="AP30" s="384"/>
      <c r="AQ30" s="384"/>
      <c r="AR30" s="384"/>
      <c r="AS30" s="384"/>
      <c r="AT30" s="384"/>
      <c r="AU30" s="384"/>
      <c r="AV30" s="384"/>
      <c r="AW30" s="384"/>
      <c r="AX30" s="384"/>
      <c r="AY30" s="384"/>
      <c r="AZ30" s="384"/>
      <c r="BA30" s="385"/>
      <c r="BB30" s="8"/>
      <c r="BC30" s="1">
        <v>3</v>
      </c>
      <c r="BD30" s="1" t="b">
        <v>0</v>
      </c>
      <c r="BE30" s="1" t="b">
        <v>0</v>
      </c>
    </row>
    <row r="31" spans="1:58" ht="31.5" customHeight="1" thickTop="1" thickBot="1">
      <c r="A31" s="456" t="s">
        <v>211</v>
      </c>
      <c r="B31" s="457"/>
      <c r="C31" s="457"/>
      <c r="D31" s="457"/>
      <c r="E31" s="457"/>
      <c r="F31" s="457"/>
      <c r="G31" s="457"/>
      <c r="H31" s="457"/>
      <c r="I31" s="93"/>
      <c r="J31" s="96"/>
      <c r="K31" s="193"/>
      <c r="L31" s="194"/>
      <c r="M31" s="195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7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8"/>
      <c r="BC31" s="1">
        <v>3</v>
      </c>
    </row>
    <row r="32" spans="1:58" ht="15.75" customHeight="1" thickTop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 t="s">
        <v>103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12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</row>
    <row r="33" spans="1:61" ht="15.75" customHeight="1">
      <c r="A33" s="85" t="s">
        <v>14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</row>
    <row r="34" spans="1:61" ht="14.25" customHeight="1" thickBot="1">
      <c r="A34" s="376" t="s">
        <v>228</v>
      </c>
      <c r="B34" s="376"/>
      <c r="C34" s="376"/>
      <c r="D34" s="376"/>
      <c r="E34" s="376"/>
      <c r="F34" s="376"/>
      <c r="G34" s="376"/>
      <c r="H34" s="376"/>
      <c r="I34" s="401" t="s">
        <v>225</v>
      </c>
      <c r="J34" s="402"/>
      <c r="K34" s="398" t="s">
        <v>229</v>
      </c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400"/>
      <c r="AM34" s="331" t="s">
        <v>230</v>
      </c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3"/>
      <c r="BB34" s="8"/>
    </row>
    <row r="35" spans="1:61" ht="47.25" customHeight="1">
      <c r="A35" s="72" t="s">
        <v>15</v>
      </c>
      <c r="B35" s="375" t="s">
        <v>224</v>
      </c>
      <c r="C35" s="375"/>
      <c r="D35" s="375"/>
      <c r="E35" s="375"/>
      <c r="F35" s="375"/>
      <c r="G35" s="375"/>
      <c r="H35" s="375"/>
      <c r="I35" s="91"/>
      <c r="J35" s="90"/>
      <c r="K35" s="184"/>
      <c r="L35" s="184"/>
      <c r="M35" s="198"/>
      <c r="N35" s="184"/>
      <c r="O35" s="184"/>
      <c r="P35" s="186" t="s">
        <v>87</v>
      </c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 t="s">
        <v>100</v>
      </c>
      <c r="AM35" s="446"/>
      <c r="AN35" s="447"/>
      <c r="AO35" s="447"/>
      <c r="AP35" s="447"/>
      <c r="AQ35" s="447"/>
      <c r="AR35" s="447"/>
      <c r="AS35" s="447"/>
      <c r="AT35" s="447"/>
      <c r="AU35" s="447"/>
      <c r="AV35" s="447"/>
      <c r="AW35" s="447"/>
      <c r="AX35" s="447"/>
      <c r="AY35" s="447"/>
      <c r="AZ35" s="447"/>
      <c r="BA35" s="448"/>
      <c r="BB35" s="8"/>
      <c r="BC35" s="1">
        <v>3</v>
      </c>
      <c r="BD35" s="1" t="b">
        <v>0</v>
      </c>
      <c r="BE35" s="1" t="b">
        <v>0</v>
      </c>
      <c r="BF35" s="1" t="b">
        <v>0</v>
      </c>
      <c r="BG35" s="1" t="b">
        <v>0</v>
      </c>
    </row>
    <row r="36" spans="1:61" ht="47.25" customHeight="1">
      <c r="A36" s="72" t="s">
        <v>16</v>
      </c>
      <c r="B36" s="375" t="s">
        <v>20</v>
      </c>
      <c r="C36" s="375"/>
      <c r="D36" s="375"/>
      <c r="E36" s="375"/>
      <c r="F36" s="375"/>
      <c r="G36" s="375"/>
      <c r="H36" s="375"/>
      <c r="I36" s="91"/>
      <c r="J36" s="90"/>
      <c r="K36" s="199"/>
      <c r="L36" s="199"/>
      <c r="M36" s="200"/>
      <c r="N36" s="199"/>
      <c r="O36" s="199"/>
      <c r="P36" s="201" t="s">
        <v>89</v>
      </c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 t="s">
        <v>100</v>
      </c>
      <c r="AM36" s="449"/>
      <c r="AN36" s="450"/>
      <c r="AO36" s="450"/>
      <c r="AP36" s="450"/>
      <c r="AQ36" s="450"/>
      <c r="AR36" s="450"/>
      <c r="AS36" s="450"/>
      <c r="AT36" s="450"/>
      <c r="AU36" s="450"/>
      <c r="AV36" s="450"/>
      <c r="AW36" s="450"/>
      <c r="AX36" s="450"/>
      <c r="AY36" s="450"/>
      <c r="AZ36" s="450"/>
      <c r="BA36" s="451"/>
      <c r="BB36" s="8"/>
      <c r="BC36" s="1">
        <v>3</v>
      </c>
      <c r="BD36" s="1" t="b">
        <v>0</v>
      </c>
      <c r="BE36" s="1" t="b">
        <v>0</v>
      </c>
      <c r="BF36" s="1" t="b">
        <v>0</v>
      </c>
      <c r="BG36" s="1" t="b">
        <v>0</v>
      </c>
      <c r="BH36" s="1" t="b">
        <v>0</v>
      </c>
      <c r="BI36" s="1" t="b">
        <v>0</v>
      </c>
    </row>
    <row r="37" spans="1:61" ht="29.25" customHeight="1" thickBot="1">
      <c r="A37" s="68" t="s">
        <v>18</v>
      </c>
      <c r="B37" s="445" t="s">
        <v>19</v>
      </c>
      <c r="C37" s="445"/>
      <c r="D37" s="445"/>
      <c r="E37" s="445"/>
      <c r="F37" s="445"/>
      <c r="G37" s="445"/>
      <c r="H37" s="445"/>
      <c r="I37" s="91"/>
      <c r="J37" s="90"/>
      <c r="K37" s="188"/>
      <c r="L37" s="188"/>
      <c r="M37" s="207"/>
      <c r="N37" s="188"/>
      <c r="O37" s="188"/>
      <c r="P37" s="188"/>
      <c r="Q37" s="188"/>
      <c r="R37" s="188"/>
      <c r="S37" s="188"/>
      <c r="T37" s="188"/>
      <c r="U37" s="188"/>
      <c r="V37" s="188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377"/>
      <c r="AN37" s="378"/>
      <c r="AO37" s="378"/>
      <c r="AP37" s="378"/>
      <c r="AQ37" s="378"/>
      <c r="AR37" s="378"/>
      <c r="AS37" s="378"/>
      <c r="AT37" s="378"/>
      <c r="AU37" s="378"/>
      <c r="AV37" s="378"/>
      <c r="AW37" s="378"/>
      <c r="AX37" s="378"/>
      <c r="AY37" s="378"/>
      <c r="AZ37" s="378"/>
      <c r="BA37" s="379"/>
      <c r="BB37" s="8"/>
      <c r="BC37" s="1">
        <v>3</v>
      </c>
    </row>
    <row r="38" spans="1:61" ht="31.5" customHeight="1" thickTop="1" thickBot="1">
      <c r="A38" s="452" t="s">
        <v>212</v>
      </c>
      <c r="B38" s="453"/>
      <c r="C38" s="453"/>
      <c r="D38" s="453"/>
      <c r="E38" s="453"/>
      <c r="F38" s="453"/>
      <c r="G38" s="453"/>
      <c r="H38" s="453"/>
      <c r="I38" s="91"/>
      <c r="J38" s="87"/>
      <c r="K38" s="193"/>
      <c r="L38" s="194"/>
      <c r="M38" s="208"/>
      <c r="N38" s="194"/>
      <c r="O38" s="194"/>
      <c r="P38" s="194"/>
      <c r="Q38" s="194"/>
      <c r="R38" s="194"/>
      <c r="S38" s="194"/>
      <c r="T38" s="194"/>
      <c r="U38" s="194"/>
      <c r="V38" s="19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6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8"/>
      <c r="BC38" s="1">
        <v>4</v>
      </c>
    </row>
    <row r="39" spans="1:61" ht="15.75" customHeight="1" thickTop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 t="s">
        <v>231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</row>
    <row r="40" spans="1:61" ht="15.75" customHeight="1">
      <c r="A40" s="85" t="s">
        <v>246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BC40" s="1">
        <v>1</v>
      </c>
    </row>
    <row r="41" spans="1:61" ht="14.25" customHeight="1" thickBot="1">
      <c r="A41" s="376" t="s">
        <v>228</v>
      </c>
      <c r="B41" s="376"/>
      <c r="C41" s="376"/>
      <c r="D41" s="376"/>
      <c r="E41" s="376"/>
      <c r="F41" s="376"/>
      <c r="G41" s="376"/>
      <c r="H41" s="376"/>
      <c r="I41" s="401" t="s">
        <v>225</v>
      </c>
      <c r="J41" s="402"/>
      <c r="K41" s="398" t="s">
        <v>229</v>
      </c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399"/>
      <c r="AG41" s="399"/>
      <c r="AH41" s="399"/>
      <c r="AI41" s="399"/>
      <c r="AJ41" s="399"/>
      <c r="AK41" s="399"/>
      <c r="AL41" s="400"/>
      <c r="AM41" s="331" t="s">
        <v>230</v>
      </c>
      <c r="AN41" s="332"/>
      <c r="AO41" s="332"/>
      <c r="AP41" s="332"/>
      <c r="AQ41" s="332"/>
      <c r="AR41" s="332"/>
      <c r="AS41" s="332"/>
      <c r="AT41" s="332"/>
      <c r="AU41" s="332"/>
      <c r="AV41" s="332"/>
      <c r="AW41" s="332"/>
      <c r="AX41" s="332"/>
      <c r="AY41" s="332"/>
      <c r="AZ41" s="332"/>
      <c r="BA41" s="333"/>
    </row>
    <row r="42" spans="1:61" ht="47.25" customHeight="1" thickBot="1">
      <c r="A42" s="68" t="s">
        <v>15</v>
      </c>
      <c r="B42" s="445" t="s">
        <v>21</v>
      </c>
      <c r="C42" s="445"/>
      <c r="D42" s="445"/>
      <c r="E42" s="445"/>
      <c r="F42" s="445"/>
      <c r="G42" s="445"/>
      <c r="H42" s="445"/>
      <c r="I42" s="91"/>
      <c r="J42" s="90"/>
      <c r="K42" s="209"/>
      <c r="L42" s="209"/>
      <c r="M42" s="210"/>
      <c r="N42" s="209"/>
      <c r="O42" s="209"/>
      <c r="P42" s="211" t="s">
        <v>87</v>
      </c>
      <c r="Q42" s="209"/>
      <c r="R42" s="209"/>
      <c r="S42" s="209"/>
      <c r="T42" s="209"/>
      <c r="U42" s="209"/>
      <c r="V42" s="209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 t="s">
        <v>91</v>
      </c>
      <c r="AM42" s="372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  <c r="BA42" s="374"/>
      <c r="BC42" s="1">
        <v>3</v>
      </c>
      <c r="BD42" s="1" t="b">
        <v>0</v>
      </c>
      <c r="BE42" s="1" t="b">
        <v>0</v>
      </c>
      <c r="BF42" s="1" t="b">
        <v>0</v>
      </c>
      <c r="BG42" s="1" t="b">
        <v>0</v>
      </c>
    </row>
    <row r="43" spans="1:61" ht="31.5" customHeight="1" thickTop="1" thickBot="1">
      <c r="A43" s="452" t="s">
        <v>214</v>
      </c>
      <c r="B43" s="453"/>
      <c r="C43" s="453"/>
      <c r="D43" s="453"/>
      <c r="E43" s="453"/>
      <c r="F43" s="453"/>
      <c r="G43" s="453"/>
      <c r="H43" s="454"/>
      <c r="I43" s="91"/>
      <c r="J43" s="94"/>
      <c r="K43" s="193"/>
      <c r="L43" s="194"/>
      <c r="M43" s="208"/>
      <c r="N43" s="194"/>
      <c r="O43" s="194"/>
      <c r="P43" s="194"/>
      <c r="Q43" s="194"/>
      <c r="R43" s="194"/>
      <c r="S43" s="194"/>
      <c r="T43" s="194"/>
      <c r="U43" s="194"/>
      <c r="V43" s="19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6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C43" s="1">
        <v>4</v>
      </c>
    </row>
    <row r="44" spans="1:61" ht="16.5" customHeight="1" thickTop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1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</row>
    <row r="45" spans="1:61" ht="14.25" customHeight="1" thickBot="1">
      <c r="A45" s="376" t="s">
        <v>228</v>
      </c>
      <c r="B45" s="376"/>
      <c r="C45" s="376"/>
      <c r="D45" s="376"/>
      <c r="E45" s="376"/>
      <c r="F45" s="376"/>
      <c r="G45" s="376"/>
      <c r="H45" s="376"/>
      <c r="I45" s="401" t="s">
        <v>225</v>
      </c>
      <c r="J45" s="402"/>
      <c r="K45" s="398" t="s">
        <v>229</v>
      </c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400"/>
      <c r="AM45" s="331" t="s">
        <v>230</v>
      </c>
      <c r="AN45" s="332"/>
      <c r="AO45" s="332"/>
      <c r="AP45" s="332"/>
      <c r="AQ45" s="332"/>
      <c r="AR45" s="332"/>
      <c r="AS45" s="332"/>
      <c r="AT45" s="332"/>
      <c r="AU45" s="332"/>
      <c r="AV45" s="332"/>
      <c r="AW45" s="332"/>
      <c r="AX45" s="332"/>
      <c r="AY45" s="332"/>
      <c r="AZ45" s="332"/>
      <c r="BA45" s="333"/>
    </row>
    <row r="46" spans="1:61" ht="29.25" customHeight="1">
      <c r="A46" s="72" t="s">
        <v>16</v>
      </c>
      <c r="B46" s="455" t="s">
        <v>22</v>
      </c>
      <c r="C46" s="455"/>
      <c r="D46" s="455"/>
      <c r="E46" s="455"/>
      <c r="F46" s="455"/>
      <c r="G46" s="455"/>
      <c r="H46" s="455"/>
      <c r="I46" s="91"/>
      <c r="J46" s="90"/>
      <c r="K46" s="184"/>
      <c r="L46" s="184"/>
      <c r="M46" s="198"/>
      <c r="N46" s="184"/>
      <c r="O46" s="184"/>
      <c r="P46" s="186" t="s">
        <v>87</v>
      </c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7" t="s">
        <v>101</v>
      </c>
      <c r="AM46" s="439"/>
      <c r="AN46" s="440"/>
      <c r="AO46" s="440"/>
      <c r="AP46" s="440"/>
      <c r="AQ46" s="440"/>
      <c r="AR46" s="440"/>
      <c r="AS46" s="440"/>
      <c r="AT46" s="440"/>
      <c r="AU46" s="440"/>
      <c r="AV46" s="440"/>
      <c r="AW46" s="440"/>
      <c r="AX46" s="440"/>
      <c r="AY46" s="440"/>
      <c r="AZ46" s="440"/>
      <c r="BA46" s="441"/>
      <c r="BB46" s="8"/>
      <c r="BC46" s="1">
        <v>3</v>
      </c>
      <c r="BD46" s="1" t="b">
        <v>0</v>
      </c>
      <c r="BE46" s="1" t="b">
        <v>0</v>
      </c>
      <c r="BF46" s="1" t="b">
        <v>0</v>
      </c>
    </row>
    <row r="47" spans="1:61" ht="29.25" customHeight="1">
      <c r="A47" s="72" t="s">
        <v>18</v>
      </c>
      <c r="B47" s="375" t="s">
        <v>23</v>
      </c>
      <c r="C47" s="375"/>
      <c r="D47" s="375"/>
      <c r="E47" s="375"/>
      <c r="F47" s="375"/>
      <c r="G47" s="375"/>
      <c r="H47" s="375"/>
      <c r="I47" s="91"/>
      <c r="J47" s="90"/>
      <c r="K47" s="199"/>
      <c r="L47" s="199"/>
      <c r="M47" s="200"/>
      <c r="N47" s="199"/>
      <c r="O47" s="199"/>
      <c r="P47" s="201" t="s">
        <v>87</v>
      </c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202" t="s">
        <v>101</v>
      </c>
      <c r="AM47" s="442"/>
      <c r="AN47" s="443"/>
      <c r="AO47" s="443"/>
      <c r="AP47" s="443"/>
      <c r="AQ47" s="443"/>
      <c r="AR47" s="443"/>
      <c r="AS47" s="443"/>
      <c r="AT47" s="443"/>
      <c r="AU47" s="443"/>
      <c r="AV47" s="443"/>
      <c r="AW47" s="443"/>
      <c r="AX47" s="443"/>
      <c r="AY47" s="443"/>
      <c r="AZ47" s="443"/>
      <c r="BA47" s="444"/>
      <c r="BB47" s="8"/>
      <c r="BC47" s="1">
        <v>3</v>
      </c>
      <c r="BD47" s="1" t="b">
        <v>0</v>
      </c>
      <c r="BE47" s="1" t="b">
        <v>0</v>
      </c>
    </row>
    <row r="48" spans="1:61" ht="29.25" customHeight="1">
      <c r="A48" s="72" t="s">
        <v>24</v>
      </c>
      <c r="B48" s="375" t="s">
        <v>25</v>
      </c>
      <c r="C48" s="375"/>
      <c r="D48" s="375"/>
      <c r="E48" s="375"/>
      <c r="F48" s="375"/>
      <c r="G48" s="375"/>
      <c r="H48" s="375"/>
      <c r="I48" s="91"/>
      <c r="J48" s="90"/>
      <c r="K48" s="199"/>
      <c r="L48" s="199"/>
      <c r="M48" s="200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202"/>
      <c r="AM48" s="464"/>
      <c r="AN48" s="465"/>
      <c r="AO48" s="465"/>
      <c r="AP48" s="465"/>
      <c r="AQ48" s="465"/>
      <c r="AR48" s="465"/>
      <c r="AS48" s="465"/>
      <c r="AT48" s="465"/>
      <c r="AU48" s="465"/>
      <c r="AV48" s="465"/>
      <c r="AW48" s="465"/>
      <c r="AX48" s="465"/>
      <c r="AY48" s="465"/>
      <c r="AZ48" s="465"/>
      <c r="BA48" s="466"/>
      <c r="BB48" s="8"/>
      <c r="BC48" s="1">
        <v>3</v>
      </c>
    </row>
    <row r="49" spans="1:55" ht="29.25" customHeight="1" thickBot="1">
      <c r="A49" s="68" t="s">
        <v>26</v>
      </c>
      <c r="B49" s="445" t="s">
        <v>27</v>
      </c>
      <c r="C49" s="445"/>
      <c r="D49" s="445"/>
      <c r="E49" s="445"/>
      <c r="F49" s="445"/>
      <c r="G49" s="445"/>
      <c r="H49" s="445"/>
      <c r="I49" s="91"/>
      <c r="J49" s="90"/>
      <c r="K49" s="190"/>
      <c r="L49" s="190"/>
      <c r="M49" s="212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2"/>
      <c r="AM49" s="467"/>
      <c r="AN49" s="335"/>
      <c r="AO49" s="335"/>
      <c r="AP49" s="335"/>
      <c r="AQ49" s="335"/>
      <c r="AR49" s="335"/>
      <c r="AS49" s="335"/>
      <c r="AT49" s="335"/>
      <c r="AU49" s="335"/>
      <c r="AV49" s="335"/>
      <c r="AW49" s="335"/>
      <c r="AX49" s="335"/>
      <c r="AY49" s="335"/>
      <c r="AZ49" s="335"/>
      <c r="BA49" s="336"/>
      <c r="BB49" s="8"/>
      <c r="BC49" s="1">
        <v>3</v>
      </c>
    </row>
    <row r="50" spans="1:55" ht="31.5" customHeight="1" thickBot="1">
      <c r="A50" s="452" t="s">
        <v>213</v>
      </c>
      <c r="B50" s="458"/>
      <c r="C50" s="458"/>
      <c r="D50" s="458"/>
      <c r="E50" s="458"/>
      <c r="F50" s="458"/>
      <c r="G50" s="458"/>
      <c r="H50" s="458"/>
      <c r="I50" s="91"/>
      <c r="J50" s="90"/>
      <c r="K50" s="205"/>
      <c r="L50" s="205"/>
      <c r="M50" s="213"/>
      <c r="N50" s="205"/>
      <c r="O50" s="205"/>
      <c r="P50" s="205"/>
      <c r="Q50" s="205"/>
      <c r="R50" s="205"/>
      <c r="S50" s="205"/>
      <c r="T50" s="205"/>
      <c r="U50" s="205"/>
      <c r="V50" s="213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6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8"/>
      <c r="BC50" s="1">
        <v>4</v>
      </c>
    </row>
    <row r="51" spans="1:55" ht="17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12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12"/>
    </row>
    <row r="52" spans="1:55" ht="15.75" customHeight="1">
      <c r="A52" s="85" t="s">
        <v>221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BB52" s="2"/>
      <c r="BC52" s="1">
        <v>1</v>
      </c>
    </row>
    <row r="53" spans="1:55" ht="14.25" customHeight="1" thickBot="1">
      <c r="A53" s="459" t="s">
        <v>227</v>
      </c>
      <c r="B53" s="460"/>
      <c r="C53" s="460"/>
      <c r="D53" s="460"/>
      <c r="E53" s="460"/>
      <c r="F53" s="460"/>
      <c r="G53" s="460"/>
      <c r="H53" s="461"/>
      <c r="I53" s="462" t="s">
        <v>225</v>
      </c>
      <c r="J53" s="463"/>
      <c r="K53" s="398" t="s">
        <v>226</v>
      </c>
      <c r="L53" s="399"/>
      <c r="M53" s="399"/>
      <c r="N53" s="399"/>
      <c r="O53" s="399"/>
      <c r="P53" s="399"/>
      <c r="Q53" s="399"/>
      <c r="R53" s="399"/>
      <c r="S53" s="400"/>
      <c r="T53" s="331" t="s">
        <v>230</v>
      </c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332"/>
      <c r="AS53" s="332"/>
      <c r="AT53" s="332"/>
      <c r="AU53" s="332"/>
      <c r="AV53" s="332"/>
      <c r="AW53" s="332"/>
      <c r="AX53" s="332"/>
      <c r="AY53" s="332"/>
      <c r="AZ53" s="332"/>
      <c r="BA53" s="333"/>
      <c r="BB53" s="2"/>
    </row>
    <row r="54" spans="1:55" ht="29.25" customHeight="1" thickBot="1">
      <c r="A54" s="459" t="s">
        <v>28</v>
      </c>
      <c r="B54" s="460"/>
      <c r="C54" s="460"/>
      <c r="D54" s="460"/>
      <c r="E54" s="460"/>
      <c r="F54" s="460"/>
      <c r="G54" s="460"/>
      <c r="H54" s="460"/>
      <c r="I54" s="88"/>
      <c r="J54" s="97"/>
      <c r="K54" s="214"/>
      <c r="L54" s="196"/>
      <c r="M54" s="215"/>
      <c r="N54" s="196"/>
      <c r="O54" s="196"/>
      <c r="P54" s="196"/>
      <c r="Q54" s="196"/>
      <c r="R54" s="471"/>
      <c r="S54" s="472"/>
      <c r="T54" s="468"/>
      <c r="U54" s="469"/>
      <c r="V54" s="469"/>
      <c r="W54" s="469"/>
      <c r="X54" s="469"/>
      <c r="Y54" s="469"/>
      <c r="Z54" s="469"/>
      <c r="AA54" s="469"/>
      <c r="AB54" s="469"/>
      <c r="AC54" s="469"/>
      <c r="AD54" s="469"/>
      <c r="AE54" s="469"/>
      <c r="AF54" s="469"/>
      <c r="AG54" s="469"/>
      <c r="AH54" s="469"/>
      <c r="AI54" s="469"/>
      <c r="AJ54" s="469"/>
      <c r="AK54" s="469"/>
      <c r="AL54" s="469"/>
      <c r="AM54" s="469"/>
      <c r="AN54" s="469"/>
      <c r="AO54" s="469"/>
      <c r="AP54" s="469"/>
      <c r="AQ54" s="469"/>
      <c r="AR54" s="469"/>
      <c r="AS54" s="469"/>
      <c r="AT54" s="469"/>
      <c r="AU54" s="469"/>
      <c r="AV54" s="469"/>
      <c r="AW54" s="469"/>
      <c r="AX54" s="469"/>
      <c r="AY54" s="469"/>
      <c r="AZ54" s="469"/>
      <c r="BA54" s="470"/>
      <c r="BB54" s="12"/>
      <c r="BC54" s="1">
        <v>3</v>
      </c>
    </row>
    <row r="55" spans="1:55" ht="29.25" customHeight="1" thickBot="1">
      <c r="A55" s="459" t="s">
        <v>29</v>
      </c>
      <c r="B55" s="460"/>
      <c r="C55" s="460"/>
      <c r="D55" s="460"/>
      <c r="E55" s="460"/>
      <c r="F55" s="460"/>
      <c r="G55" s="460"/>
      <c r="H55" s="460"/>
      <c r="I55" s="88"/>
      <c r="J55" s="97"/>
      <c r="K55" s="214"/>
      <c r="L55" s="196"/>
      <c r="M55" s="215"/>
      <c r="N55" s="196"/>
      <c r="O55" s="196"/>
      <c r="P55" s="196"/>
      <c r="Q55" s="196"/>
      <c r="R55" s="471"/>
      <c r="S55" s="472"/>
      <c r="T55" s="337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8"/>
      <c r="AH55" s="338"/>
      <c r="AI55" s="338"/>
      <c r="AJ55" s="338"/>
      <c r="AK55" s="338"/>
      <c r="AL55" s="338"/>
      <c r="AM55" s="338"/>
      <c r="AN55" s="338"/>
      <c r="AO55" s="338"/>
      <c r="AP55" s="338"/>
      <c r="AQ55" s="338"/>
      <c r="AR55" s="338"/>
      <c r="AS55" s="338"/>
      <c r="AT55" s="338"/>
      <c r="AU55" s="338"/>
      <c r="AV55" s="338"/>
      <c r="AW55" s="338"/>
      <c r="AX55" s="338"/>
      <c r="AY55" s="338"/>
      <c r="AZ55" s="338"/>
      <c r="BA55" s="339"/>
      <c r="BB55" s="105"/>
      <c r="BC55" s="1">
        <v>3</v>
      </c>
    </row>
    <row r="56" spans="1:55" ht="29.25" customHeight="1" thickBot="1">
      <c r="A56" s="476" t="s">
        <v>88</v>
      </c>
      <c r="B56" s="477"/>
      <c r="C56" s="477"/>
      <c r="D56" s="477"/>
      <c r="E56" s="477"/>
      <c r="F56" s="477"/>
      <c r="G56" s="477"/>
      <c r="H56" s="477"/>
      <c r="I56" s="98"/>
      <c r="J56" s="99"/>
      <c r="K56" s="214"/>
      <c r="L56" s="196"/>
      <c r="M56" s="215"/>
      <c r="N56" s="196"/>
      <c r="O56" s="196"/>
      <c r="P56" s="196"/>
      <c r="Q56" s="196"/>
      <c r="R56" s="471"/>
      <c r="S56" s="472"/>
      <c r="T56" s="334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5"/>
      <c r="AI56" s="335"/>
      <c r="AJ56" s="335"/>
      <c r="AK56" s="335"/>
      <c r="AL56" s="335"/>
      <c r="AM56" s="335"/>
      <c r="AN56" s="335"/>
      <c r="AO56" s="335"/>
      <c r="AP56" s="335"/>
      <c r="AQ56" s="335"/>
      <c r="AR56" s="335"/>
      <c r="AS56" s="335"/>
      <c r="AT56" s="335"/>
      <c r="AU56" s="335"/>
      <c r="AV56" s="335"/>
      <c r="AW56" s="335"/>
      <c r="AX56" s="335"/>
      <c r="AY56" s="335"/>
      <c r="AZ56" s="335"/>
      <c r="BA56" s="336"/>
      <c r="BB56" s="12"/>
      <c r="BC56" s="1">
        <v>3</v>
      </c>
    </row>
    <row r="57" spans="1:55" ht="9.75" customHeight="1"/>
    <row r="58" spans="1:55" ht="14.25" customHeight="1">
      <c r="D58" s="1" t="s">
        <v>195</v>
      </c>
    </row>
    <row r="59" spans="1:55" ht="14.25" customHeight="1">
      <c r="A59" s="481"/>
      <c r="B59" s="481"/>
      <c r="C59" s="481"/>
      <c r="E59" s="473" t="s">
        <v>30</v>
      </c>
      <c r="F59" s="473" t="s">
        <v>31</v>
      </c>
      <c r="G59" s="473" t="s">
        <v>32</v>
      </c>
      <c r="H59" s="473" t="s">
        <v>33</v>
      </c>
      <c r="I59" s="473" t="s">
        <v>34</v>
      </c>
      <c r="J59" s="325" t="s">
        <v>35</v>
      </c>
      <c r="K59" s="326"/>
      <c r="L59" s="326"/>
      <c r="M59" s="326"/>
      <c r="N59" s="326"/>
      <c r="O59" s="326"/>
      <c r="P59" s="326"/>
      <c r="Q59" s="327"/>
      <c r="R59" s="478" t="s">
        <v>43</v>
      </c>
      <c r="S59" s="479"/>
      <c r="T59" s="479"/>
      <c r="U59" s="479"/>
      <c r="V59" s="479"/>
      <c r="W59" s="480"/>
      <c r="X59" s="325" t="s">
        <v>49</v>
      </c>
      <c r="Y59" s="326"/>
      <c r="Z59" s="326"/>
      <c r="AA59" s="326"/>
      <c r="AB59" s="326"/>
      <c r="AC59" s="326"/>
      <c r="AD59" s="326"/>
      <c r="AE59" s="326"/>
      <c r="AF59" s="326"/>
      <c r="AG59" s="326"/>
      <c r="AH59" s="326"/>
      <c r="AI59" s="327"/>
      <c r="AJ59" s="325" t="s">
        <v>254</v>
      </c>
      <c r="AK59" s="326"/>
      <c r="AL59" s="326"/>
      <c r="AM59" s="326"/>
      <c r="AN59" s="326"/>
      <c r="AO59" s="326"/>
      <c r="AP59" s="326"/>
      <c r="AQ59" s="326"/>
      <c r="AR59" s="326"/>
      <c r="AS59" s="326"/>
      <c r="AT59" s="326"/>
      <c r="AU59" s="326"/>
      <c r="AV59" s="327"/>
      <c r="AW59" s="325" t="s">
        <v>221</v>
      </c>
      <c r="AX59" s="326"/>
      <c r="AY59" s="327"/>
    </row>
    <row r="60" spans="1:55" ht="14.25" customHeight="1">
      <c r="A60" s="481"/>
      <c r="B60" s="481"/>
      <c r="C60" s="481"/>
      <c r="E60" s="474"/>
      <c r="F60" s="474"/>
      <c r="G60" s="474"/>
      <c r="H60" s="474"/>
      <c r="I60" s="474"/>
      <c r="J60" s="328" t="s">
        <v>15</v>
      </c>
      <c r="K60" s="329"/>
      <c r="L60" s="330"/>
      <c r="M60" s="328" t="s">
        <v>16</v>
      </c>
      <c r="N60" s="330"/>
      <c r="O60" s="328" t="s">
        <v>18</v>
      </c>
      <c r="P60" s="330"/>
      <c r="Q60" s="323" t="s">
        <v>90</v>
      </c>
      <c r="R60" s="328" t="s">
        <v>15</v>
      </c>
      <c r="S60" s="329"/>
      <c r="T60" s="330"/>
      <c r="U60" s="328" t="s">
        <v>16</v>
      </c>
      <c r="V60" s="330"/>
      <c r="W60" s="323" t="s">
        <v>215</v>
      </c>
      <c r="X60" s="328" t="s">
        <v>15</v>
      </c>
      <c r="Y60" s="329"/>
      <c r="Z60" s="329"/>
      <c r="AA60" s="330"/>
      <c r="AB60" s="328" t="s">
        <v>16</v>
      </c>
      <c r="AC60" s="329"/>
      <c r="AD60" s="329"/>
      <c r="AE60" s="329"/>
      <c r="AF60" s="329"/>
      <c r="AG60" s="330"/>
      <c r="AH60" s="140" t="s">
        <v>18</v>
      </c>
      <c r="AI60" s="323" t="s">
        <v>215</v>
      </c>
      <c r="AJ60" s="328" t="s">
        <v>15</v>
      </c>
      <c r="AK60" s="329"/>
      <c r="AL60" s="329"/>
      <c r="AM60" s="330"/>
      <c r="AN60" s="323" t="s">
        <v>215</v>
      </c>
      <c r="AO60" s="328" t="s">
        <v>16</v>
      </c>
      <c r="AP60" s="329"/>
      <c r="AQ60" s="330"/>
      <c r="AR60" s="328" t="s">
        <v>18</v>
      </c>
      <c r="AS60" s="330"/>
      <c r="AT60" s="140" t="s">
        <v>70</v>
      </c>
      <c r="AU60" s="140" t="s">
        <v>73</v>
      </c>
      <c r="AV60" s="323" t="s">
        <v>74</v>
      </c>
      <c r="AW60" s="323" t="s">
        <v>256</v>
      </c>
      <c r="AX60" s="323" t="s">
        <v>255</v>
      </c>
      <c r="AY60" s="323" t="s">
        <v>257</v>
      </c>
    </row>
    <row r="61" spans="1:55" ht="14.25" customHeight="1">
      <c r="A61" s="481"/>
      <c r="B61" s="481"/>
      <c r="C61" s="481"/>
      <c r="E61" s="475"/>
      <c r="F61" s="475"/>
      <c r="G61" s="475"/>
      <c r="H61" s="475"/>
      <c r="I61" s="475"/>
      <c r="J61" s="137" t="s">
        <v>36</v>
      </c>
      <c r="K61" s="138" t="s">
        <v>37</v>
      </c>
      <c r="L61" s="139" t="s">
        <v>38</v>
      </c>
      <c r="M61" s="137" t="s">
        <v>39</v>
      </c>
      <c r="N61" s="139" t="s">
        <v>40</v>
      </c>
      <c r="O61" s="137" t="s">
        <v>41</v>
      </c>
      <c r="P61" s="139" t="s">
        <v>42</v>
      </c>
      <c r="Q61" s="324"/>
      <c r="R61" s="137" t="s">
        <v>44</v>
      </c>
      <c r="S61" s="138" t="s">
        <v>45</v>
      </c>
      <c r="T61" s="139" t="s">
        <v>46</v>
      </c>
      <c r="U61" s="137" t="s">
        <v>47</v>
      </c>
      <c r="V61" s="139" t="s">
        <v>48</v>
      </c>
      <c r="W61" s="324"/>
      <c r="X61" s="137" t="s">
        <v>50</v>
      </c>
      <c r="Y61" s="138" t="s">
        <v>51</v>
      </c>
      <c r="Z61" s="138" t="s">
        <v>52</v>
      </c>
      <c r="AA61" s="139" t="s">
        <v>53</v>
      </c>
      <c r="AB61" s="137" t="s">
        <v>54</v>
      </c>
      <c r="AC61" s="138" t="s">
        <v>55</v>
      </c>
      <c r="AD61" s="138" t="s">
        <v>56</v>
      </c>
      <c r="AE61" s="138" t="s">
        <v>57</v>
      </c>
      <c r="AF61" s="138" t="s">
        <v>58</v>
      </c>
      <c r="AG61" s="139" t="s">
        <v>59</v>
      </c>
      <c r="AH61" s="141" t="s">
        <v>60</v>
      </c>
      <c r="AI61" s="324"/>
      <c r="AJ61" s="137" t="s">
        <v>61</v>
      </c>
      <c r="AK61" s="138" t="s">
        <v>62</v>
      </c>
      <c r="AL61" s="138" t="s">
        <v>63</v>
      </c>
      <c r="AM61" s="139" t="s">
        <v>64</v>
      </c>
      <c r="AN61" s="324"/>
      <c r="AO61" s="137" t="s">
        <v>65</v>
      </c>
      <c r="AP61" s="138" t="s">
        <v>66</v>
      </c>
      <c r="AQ61" s="139" t="s">
        <v>67</v>
      </c>
      <c r="AR61" s="137" t="s">
        <v>68</v>
      </c>
      <c r="AS61" s="139" t="s">
        <v>69</v>
      </c>
      <c r="AT61" s="141" t="s">
        <v>71</v>
      </c>
      <c r="AU61" s="141" t="s">
        <v>72</v>
      </c>
      <c r="AV61" s="324"/>
      <c r="AW61" s="324"/>
      <c r="AX61" s="324"/>
      <c r="AY61" s="324"/>
    </row>
    <row r="62" spans="1:55" ht="14.25" customHeight="1">
      <c r="A62" s="100"/>
      <c r="B62" s="100"/>
      <c r="C62" s="100"/>
      <c r="E62" s="130" t="str">
        <f>IF($BD$17=1,"管理",IF($BD$17=2,"入居",""))</f>
        <v>管理</v>
      </c>
      <c r="F62" s="130" t="str">
        <f>IF($AN$17&lt;&gt;"",$AN$17,"")</f>
        <v/>
      </c>
      <c r="G62" s="130" t="str">
        <f>IF($AH$18="","",TEXT($AH$18,0)&amp;"/"&amp;TEXT($AM$18,0)&amp;"/"&amp;TEXT($AP$18,0))</f>
        <v/>
      </c>
      <c r="H62" s="130" t="str">
        <f>IF($AS$18="","",TEXT($AS$18,0)&amp;"："&amp;IF($AV$18&lt;10,"0"&amp;$AV$18,$AV$18))</f>
        <v/>
      </c>
      <c r="I62" s="130">
        <f>AZ18</f>
        <v>0</v>
      </c>
      <c r="J62" s="131" t="str">
        <f>IF($BD$22=TRUE,"有",IF(BC22=3,"","-"))</f>
        <v/>
      </c>
      <c r="K62" s="132" t="str">
        <f>IF($BE$22=TRUE,"有",IF(BC22=3,"","-"))</f>
        <v/>
      </c>
      <c r="L62" s="133" t="str">
        <f>IF($BF$22=TRUE,"有",IF(BC22=3,"","-"))</f>
        <v/>
      </c>
      <c r="M62" s="131" t="str">
        <f>IF($BD$23=TRUE,"有",IF(BC23=3,"","-"))</f>
        <v/>
      </c>
      <c r="N62" s="133" t="str">
        <f>IF($BE$23=TRUE,"有",IF(BC23=3,"","-"))</f>
        <v/>
      </c>
      <c r="O62" s="131" t="str">
        <f>IF($BD$24=TRUE,"有",IF(BC24=3,"","-"))</f>
        <v/>
      </c>
      <c r="P62" s="133" t="str">
        <f>IF($BE$24=TRUE,"有",IF(BC24=3,"","-"))</f>
        <v/>
      </c>
      <c r="Q62" s="134" t="str">
        <f>IF($BC$25=1,"○",IF($BC$25=2,"×",""))</f>
        <v/>
      </c>
      <c r="R62" s="131" t="str">
        <f>IF($BD$29=TRUE,"有",IF(BC29=3,"","-"))</f>
        <v/>
      </c>
      <c r="S62" s="132" t="str">
        <f>IF($BE$29=TRUE,"有",IF(BC29=3,"","-"))</f>
        <v/>
      </c>
      <c r="T62" s="133" t="str">
        <f>IF($BF$29=TRUE,"有",IF(BC29=3,"","-"))</f>
        <v/>
      </c>
      <c r="U62" s="131" t="str">
        <f>IF($BD$30=TRUE,"有",IF(BC30=3,"","-"))</f>
        <v/>
      </c>
      <c r="V62" s="133" t="str">
        <f>IF($BE$30=TRUE,"有",IF(BC30=3,"","-"))</f>
        <v/>
      </c>
      <c r="W62" s="134" t="str">
        <f>IF($BC$31=1,"○",IF($BC$31=2,"×",""))</f>
        <v/>
      </c>
      <c r="X62" s="131" t="str">
        <f>IF(BD35=TRUE,"有",IF(BC35=3,"","-"))</f>
        <v/>
      </c>
      <c r="Y62" s="132" t="str">
        <f>IF(BE35=TRUE,"有",IF(BC35=3,"","-"))</f>
        <v/>
      </c>
      <c r="Z62" s="132" t="str">
        <f>IF($BF$35=TRUE,"有",IF(BC35=3,"","-"))</f>
        <v/>
      </c>
      <c r="AA62" s="133" t="str">
        <f>IF($BG$35=TRUE,"有",IF(BC35=3,"","-"))</f>
        <v/>
      </c>
      <c r="AB62" s="131" t="str">
        <f>IF($BD$36=TRUE,"有",IF(BC36=3,"","-"))</f>
        <v/>
      </c>
      <c r="AC62" s="132" t="str">
        <f>IF($BE$36=TRUE,"有",IF(BC36=3,"","-"))</f>
        <v/>
      </c>
      <c r="AD62" s="132" t="str">
        <f>IF($BF$36=TRUE,"有",IF(BC36=3,"","-"))</f>
        <v/>
      </c>
      <c r="AE62" s="132" t="str">
        <f>IF($BG$36=TRUE,"有",IF(BC36=3,"","-"))</f>
        <v/>
      </c>
      <c r="AF62" s="132" t="str">
        <f>IF($BH$36=TRUE,"有",IF(BC36=3,"","-"))</f>
        <v/>
      </c>
      <c r="AG62" s="133" t="str">
        <f>IF($BI$36=TRUE,"有",IF(BC36=3,"","-"))</f>
        <v/>
      </c>
      <c r="AH62" s="134" t="str">
        <f>IF($BC$37=2,"有",IF(BC37=1,"-",""))</f>
        <v/>
      </c>
      <c r="AI62" s="134" t="str">
        <f>IF($BC$38=1,"○",IF(BC38=2,"△",IF(BC38=3,"×","")))</f>
        <v/>
      </c>
      <c r="AJ62" s="131" t="str">
        <f>IF($BD$42=TRUE,"有",IF(BC42=3,"","-"))</f>
        <v/>
      </c>
      <c r="AK62" s="132" t="str">
        <f>IF($BE$42=TRUE,"有",IF(BC42=3,"","-"))</f>
        <v/>
      </c>
      <c r="AL62" s="132" t="str">
        <f>IF($BF$42=TRUE,"有",IF(BC42=3,"","-"))</f>
        <v/>
      </c>
      <c r="AM62" s="133" t="str">
        <f>IF($BG$42=TRUE,"有",IF(BC42=3,"","-"))</f>
        <v/>
      </c>
      <c r="AN62" s="134" t="str">
        <f>IF($BC$43=1,"○",IF($BC$43=2,"△",IF($BC$43=3,"×","")))</f>
        <v/>
      </c>
      <c r="AO62" s="131" t="str">
        <f>IF($BD$46=TRUE,"有",IF(BC46=1,"-",""))</f>
        <v/>
      </c>
      <c r="AP62" s="132" t="str">
        <f>IF($BE$46=TRUE,"有",IF(BC46=1,"-",""))</f>
        <v/>
      </c>
      <c r="AQ62" s="133" t="str">
        <f>IF($BF$46=TRUE,"有",IF(BC46=1,"-",""))</f>
        <v/>
      </c>
      <c r="AR62" s="131" t="str">
        <f>IF($BD$47=TRUE,"有",IF(BC47=1,"-",""))</f>
        <v/>
      </c>
      <c r="AS62" s="133" t="str">
        <f>IF($BE$47=TRUE,"有",IF(BC47=1,"-",""))</f>
        <v/>
      </c>
      <c r="AT62" s="134" t="str">
        <f>IF($BC$48=2,"有",IF(BC48=1,"-",""))</f>
        <v/>
      </c>
      <c r="AU62" s="134" t="str">
        <f>IF($BC$49=2,"有",IF(BC49=1,"-",""))</f>
        <v/>
      </c>
      <c r="AV62" s="134" t="str">
        <f>IF($BC$50=1,"○",IF($BC$50=2,"△",IF($BC$50=3,"×","")))</f>
        <v/>
      </c>
      <c r="AW62" s="134" t="str">
        <f>IF($BC$54=2,"有",IF($BC$54=1,"－",""))</f>
        <v/>
      </c>
      <c r="AX62" s="134" t="str">
        <f>IF($BC$55=2,"有",IF($BC$55=1,"－",""))</f>
        <v/>
      </c>
      <c r="AY62" s="134" t="str">
        <f>IF($BC$56=2,"要",IF($BC$56=1,"－",""))</f>
        <v/>
      </c>
      <c r="BB62" s="8"/>
    </row>
    <row r="63" spans="1:55" ht="14.25" customHeight="1">
      <c r="A63" s="2"/>
      <c r="B63" s="2"/>
      <c r="C63" s="2"/>
      <c r="D63" s="1" t="s">
        <v>86</v>
      </c>
    </row>
    <row r="64" spans="1:55" ht="14.25" customHeight="1">
      <c r="A64" s="101"/>
      <c r="B64" s="101"/>
      <c r="C64" s="101"/>
      <c r="E64" s="101"/>
      <c r="F64" s="101"/>
      <c r="G64" s="101"/>
      <c r="H64" s="101"/>
      <c r="I64" s="108"/>
      <c r="J64" s="135" t="str">
        <f>IF($BD$22=TRUE,"あ","")</f>
        <v/>
      </c>
      <c r="K64" s="135" t="str">
        <f>IF($BE$22=TRUE,"い","")</f>
        <v/>
      </c>
      <c r="L64" s="135" t="str">
        <f>IF($BF$22=TRUE,"う","")</f>
        <v/>
      </c>
      <c r="M64" s="135" t="str">
        <f>IF($BD$23=TRUE,"え","")</f>
        <v/>
      </c>
      <c r="N64" s="135" t="str">
        <f>IF($BE$23=TRUE,"お","")</f>
        <v/>
      </c>
      <c r="O64" s="135" t="str">
        <f>IF($BD$24=TRUE,"か","")</f>
        <v/>
      </c>
      <c r="P64" s="135" t="str">
        <f>IF($BE$24=TRUE,"き","")</f>
        <v/>
      </c>
      <c r="Q64" s="136" t="str">
        <f>IF(Q62="×","a","")</f>
        <v/>
      </c>
      <c r="R64" s="135" t="str">
        <f>IF($BD$29=TRUE,"く","")</f>
        <v/>
      </c>
      <c r="S64" s="135" t="str">
        <f>IF($BE$29=TRUE,"け","")</f>
        <v/>
      </c>
      <c r="T64" s="135" t="str">
        <f>IF($BF$29=TRUE,"こ","")</f>
        <v/>
      </c>
      <c r="U64" s="135" t="str">
        <f>IF($BD$30=TRUE,"さ","")</f>
        <v/>
      </c>
      <c r="V64" s="135" t="str">
        <f>IF($BE$30=TRUE,"し","")</f>
        <v/>
      </c>
      <c r="W64" s="136" t="str">
        <f>IF(W62="×","b","")</f>
        <v/>
      </c>
      <c r="X64" s="135" t="str">
        <f>IF($BD$35=TRUE,"す","")</f>
        <v/>
      </c>
      <c r="Y64" s="135" t="str">
        <f>IF($BE$35=TRUE,"せ","")</f>
        <v/>
      </c>
      <c r="Z64" s="135" t="str">
        <f>IF($BF$35=TRUE,"そ","")</f>
        <v/>
      </c>
      <c r="AA64" s="135" t="str">
        <f>IF($BG$35=TRUE,"た","")</f>
        <v/>
      </c>
      <c r="AB64" s="135" t="str">
        <f>IF($BD$36=TRUE,"ち","")</f>
        <v/>
      </c>
      <c r="AC64" s="135" t="str">
        <f>IF($BE$36=TRUE,"つ","")</f>
        <v/>
      </c>
      <c r="AD64" s="135" t="str">
        <f>IF($BF$36=TRUE,"て","")</f>
        <v/>
      </c>
      <c r="AE64" s="135" t="str">
        <f>IF($BG$36=TRUE,"と","")</f>
        <v/>
      </c>
      <c r="AF64" s="135" t="str">
        <f>IF($BH$36=TRUE,"な","")</f>
        <v/>
      </c>
      <c r="AG64" s="135" t="str">
        <f>IF($BI$36=TRUE,"に","")</f>
        <v/>
      </c>
      <c r="AH64" s="135" t="str">
        <f>IF($BC$37=2,"ぬ","")</f>
        <v/>
      </c>
      <c r="AI64" s="136" t="str">
        <f>IF(AI62="△","c",IF(AI62="×","d",""))</f>
        <v/>
      </c>
      <c r="AJ64" s="135" t="str">
        <f>IF($BD$42=TRUE,"ね","")</f>
        <v/>
      </c>
      <c r="AK64" s="135" t="str">
        <f>IF($BE$42=TRUE,"の","")</f>
        <v/>
      </c>
      <c r="AL64" s="135" t="str">
        <f>IF($BF$42=TRUE,"は","")</f>
        <v/>
      </c>
      <c r="AM64" s="135" t="str">
        <f>IF($BG$42=TRUE,"ひ","")</f>
        <v/>
      </c>
      <c r="AN64" s="136" t="str">
        <f>IF(AN62="△","ｅ",IF(AN62="×","ｆ",""))</f>
        <v/>
      </c>
      <c r="AO64" s="135" t="str">
        <f>IF($BD$46=TRUE,"ふ","")</f>
        <v/>
      </c>
      <c r="AP64" s="135" t="str">
        <f>IF($BE$46=TRUE,"へ","")</f>
        <v/>
      </c>
      <c r="AQ64" s="135" t="str">
        <f>IF($BF$46=TRUE,"ほ","")</f>
        <v/>
      </c>
      <c r="AR64" s="135" t="str">
        <f>IF($BD$47=TRUE,"ま","")</f>
        <v/>
      </c>
      <c r="AS64" s="135" t="str">
        <f>IF($BE$47=TRUE,"み","")</f>
        <v/>
      </c>
      <c r="AT64" s="135" t="str">
        <f>IF($BC$48=2,"む","")</f>
        <v/>
      </c>
      <c r="AU64" s="135" t="str">
        <f>IF($BC$49=2,"め","")</f>
        <v/>
      </c>
      <c r="AV64" s="136" t="str">
        <f>IF(AV62="○","ｇ",IF(AV62="△","ｈ",IF(AV62="×","ｉ","")))</f>
        <v/>
      </c>
      <c r="AW64" s="136" t="str">
        <f>IF(AW62="有","ｊ","")</f>
        <v/>
      </c>
      <c r="AX64" s="136" t="str">
        <f>IF(AX62="有","ｋ","")</f>
        <v/>
      </c>
      <c r="AY64" s="136" t="str">
        <f>IF(AY62="要","ｌ","")</f>
        <v/>
      </c>
    </row>
  </sheetData>
  <mergeCells count="152">
    <mergeCell ref="AW60:AW61"/>
    <mergeCell ref="AX60:AX61"/>
    <mergeCell ref="AY60:AY61"/>
    <mergeCell ref="U60:V60"/>
    <mergeCell ref="A59:A61"/>
    <mergeCell ref="B59:B61"/>
    <mergeCell ref="C59:C61"/>
    <mergeCell ref="E59:E61"/>
    <mergeCell ref="H59:H61"/>
    <mergeCell ref="X60:AA60"/>
    <mergeCell ref="X59:AI59"/>
    <mergeCell ref="AB60:AG60"/>
    <mergeCell ref="R56:S56"/>
    <mergeCell ref="F59:F61"/>
    <mergeCell ref="G59:G61"/>
    <mergeCell ref="I59:I61"/>
    <mergeCell ref="J59:Q59"/>
    <mergeCell ref="R60:T60"/>
    <mergeCell ref="Q60:Q61"/>
    <mergeCell ref="J60:L60"/>
    <mergeCell ref="M60:N60"/>
    <mergeCell ref="O60:P60"/>
    <mergeCell ref="A56:H56"/>
    <mergeCell ref="R59:W59"/>
    <mergeCell ref="W60:W61"/>
    <mergeCell ref="A54:H54"/>
    <mergeCell ref="K53:S53"/>
    <mergeCell ref="AM48:BA48"/>
    <mergeCell ref="AM49:BA49"/>
    <mergeCell ref="T54:BA54"/>
    <mergeCell ref="T53:BA53"/>
    <mergeCell ref="R54:S54"/>
    <mergeCell ref="A50:H50"/>
    <mergeCell ref="R55:S55"/>
    <mergeCell ref="A55:H55"/>
    <mergeCell ref="B29:H29"/>
    <mergeCell ref="A31:H31"/>
    <mergeCell ref="A25:H25"/>
    <mergeCell ref="I28:J28"/>
    <mergeCell ref="K28:AL28"/>
    <mergeCell ref="B48:H48"/>
    <mergeCell ref="B49:H49"/>
    <mergeCell ref="A53:H53"/>
    <mergeCell ref="I53:J53"/>
    <mergeCell ref="B37:H37"/>
    <mergeCell ref="AM34:BA34"/>
    <mergeCell ref="AM35:BA35"/>
    <mergeCell ref="AM36:BA36"/>
    <mergeCell ref="AM37:BA37"/>
    <mergeCell ref="A38:H38"/>
    <mergeCell ref="A43:H43"/>
    <mergeCell ref="B46:H46"/>
    <mergeCell ref="B47:H47"/>
    <mergeCell ref="A2:AX2"/>
    <mergeCell ref="AY2:BA2"/>
    <mergeCell ref="A4:A8"/>
    <mergeCell ref="AM4:AM8"/>
    <mergeCell ref="AN7:AP7"/>
    <mergeCell ref="AQ7:BA7"/>
    <mergeCell ref="AN6:AP6"/>
    <mergeCell ref="AQ6:BA6"/>
    <mergeCell ref="AN8:AP8"/>
    <mergeCell ref="AQ8:BA8"/>
    <mergeCell ref="B5:B8"/>
    <mergeCell ref="C6:F6"/>
    <mergeCell ref="C7:F7"/>
    <mergeCell ref="C8:F8"/>
    <mergeCell ref="S5:S8"/>
    <mergeCell ref="AN4:AP4"/>
    <mergeCell ref="AQ4:BA4"/>
    <mergeCell ref="AN5:AP5"/>
    <mergeCell ref="S4:AJ4"/>
    <mergeCell ref="AM21:BA21"/>
    <mergeCell ref="AM22:BA22"/>
    <mergeCell ref="AM23:BA23"/>
    <mergeCell ref="A21:H21"/>
    <mergeCell ref="K21:AL21"/>
    <mergeCell ref="I21:J21"/>
    <mergeCell ref="B22:H22"/>
    <mergeCell ref="B4:R4"/>
    <mergeCell ref="G5:R5"/>
    <mergeCell ref="G6:R6"/>
    <mergeCell ref="G7:R7"/>
    <mergeCell ref="G8:R8"/>
    <mergeCell ref="V18:W18"/>
    <mergeCell ref="X18:AA18"/>
    <mergeCell ref="AB18:AE18"/>
    <mergeCell ref="A16:C16"/>
    <mergeCell ref="D16:AA16"/>
    <mergeCell ref="T5:W5"/>
    <mergeCell ref="AH18:AK18"/>
    <mergeCell ref="AF18:AG18"/>
    <mergeCell ref="B23:H23"/>
    <mergeCell ref="B30:H30"/>
    <mergeCell ref="B24:H24"/>
    <mergeCell ref="A28:H28"/>
    <mergeCell ref="AM24:BA24"/>
    <mergeCell ref="AM28:BA28"/>
    <mergeCell ref="AM29:BA29"/>
    <mergeCell ref="AM30:BA30"/>
    <mergeCell ref="A45:H45"/>
    <mergeCell ref="AQ5:BA5"/>
    <mergeCell ref="C5:F5"/>
    <mergeCell ref="T6:W6"/>
    <mergeCell ref="T7:W7"/>
    <mergeCell ref="T8:W8"/>
    <mergeCell ref="I34:J34"/>
    <mergeCell ref="K34:AL34"/>
    <mergeCell ref="I41:J41"/>
    <mergeCell ref="K41:AL41"/>
    <mergeCell ref="I45:J45"/>
    <mergeCell ref="K45:AL45"/>
    <mergeCell ref="A41:H41"/>
    <mergeCell ref="B42:H42"/>
    <mergeCell ref="B35:H35"/>
    <mergeCell ref="A34:H34"/>
    <mergeCell ref="B36:H36"/>
    <mergeCell ref="A17:C17"/>
    <mergeCell ref="D17:U17"/>
    <mergeCell ref="V17:W17"/>
    <mergeCell ref="AB17:AE17"/>
    <mergeCell ref="A18:C18"/>
    <mergeCell ref="D18:U18"/>
    <mergeCell ref="AS17:BA17"/>
    <mergeCell ref="X5:AJ5"/>
    <mergeCell ref="X6:AJ6"/>
    <mergeCell ref="X7:AJ7"/>
    <mergeCell ref="X8:AJ8"/>
    <mergeCell ref="BC16:BJ16"/>
    <mergeCell ref="AS18:AT18"/>
    <mergeCell ref="AV18:AW18"/>
    <mergeCell ref="AI60:AI61"/>
    <mergeCell ref="AN60:AN61"/>
    <mergeCell ref="AV60:AV61"/>
    <mergeCell ref="AJ59:AV59"/>
    <mergeCell ref="AJ60:AM60"/>
    <mergeCell ref="AO60:AQ60"/>
    <mergeCell ref="AR60:AS60"/>
    <mergeCell ref="AM41:BA41"/>
    <mergeCell ref="T56:BA56"/>
    <mergeCell ref="T55:BA55"/>
    <mergeCell ref="AF17:AK17"/>
    <mergeCell ref="AL17:AM17"/>
    <mergeCell ref="AN17:AP17"/>
    <mergeCell ref="AQ17:AR17"/>
    <mergeCell ref="AM18:AN18"/>
    <mergeCell ref="AP18:AQ18"/>
    <mergeCell ref="AM42:BA42"/>
    <mergeCell ref="AM45:BA45"/>
    <mergeCell ref="AM46:BA46"/>
    <mergeCell ref="AM47:BA47"/>
    <mergeCell ref="AW59:AY59"/>
  </mergeCells>
  <phoneticPr fontId="4"/>
  <pageMargins left="0.51181102362204722" right="0.11811023622047245" top="0.35433070866141736" bottom="0.15748031496062992" header="0.31496062992125984" footer="0.31496062992125984"/>
  <pageSetup paperSize="9" scale="63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BI64"/>
  <sheetViews>
    <sheetView showGridLines="0" view="pageBreakPreview" topLeftCell="C1" zoomScale="75" zoomScaleNormal="100" zoomScaleSheetLayoutView="75" zoomScalePageLayoutView="145" workbookViewId="0">
      <selection activeCell="AP39" sqref="AP39"/>
    </sheetView>
  </sheetViews>
  <sheetFormatPr defaultRowHeight="12"/>
  <cols>
    <col min="1" max="53" width="2.875" style="1" customWidth="1"/>
    <col min="54" max="54" width="0.75" style="1" customWidth="1"/>
    <col min="55" max="55" width="5.375" style="1" customWidth="1"/>
    <col min="56" max="56" width="9.75" style="1" customWidth="1"/>
    <col min="57" max="57" width="6.625" style="1" customWidth="1"/>
    <col min="58" max="58" width="6" style="1" customWidth="1"/>
    <col min="59" max="59" width="6.5" style="1" customWidth="1"/>
    <col min="60" max="62" width="5.375" style="1" customWidth="1"/>
    <col min="63" max="16384" width="9" style="1"/>
  </cols>
  <sheetData>
    <row r="1" spans="1:55" ht="16.5" customHeight="1"/>
    <row r="2" spans="1:55" ht="25.5" customHeight="1">
      <c r="A2" s="414" t="s">
        <v>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414"/>
      <c r="AL2" s="414"/>
      <c r="AM2" s="414"/>
      <c r="AN2" s="414"/>
      <c r="AO2" s="414"/>
      <c r="AP2" s="414"/>
      <c r="AQ2" s="414"/>
      <c r="AR2" s="414"/>
      <c r="AS2" s="414"/>
      <c r="AT2" s="414"/>
      <c r="AU2" s="414"/>
      <c r="AV2" s="414"/>
      <c r="AW2" s="414"/>
      <c r="AX2" s="414"/>
      <c r="AY2" s="415" t="s">
        <v>1</v>
      </c>
      <c r="AZ2" s="415"/>
      <c r="BA2" s="415"/>
    </row>
    <row r="3" spans="1:55" ht="12" customHeight="1" thickBot="1"/>
    <row r="4" spans="1:55" s="8" customFormat="1" ht="16.5" customHeight="1">
      <c r="A4" s="416" t="s">
        <v>2</v>
      </c>
      <c r="B4" s="403" t="s">
        <v>217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5"/>
      <c r="S4" s="392" t="s">
        <v>216</v>
      </c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4"/>
      <c r="AK4" s="124"/>
      <c r="AM4" s="419" t="s">
        <v>98</v>
      </c>
      <c r="AN4" s="430" t="s">
        <v>5</v>
      </c>
      <c r="AO4" s="431"/>
      <c r="AP4" s="431"/>
      <c r="AQ4" s="482" t="s">
        <v>253</v>
      </c>
      <c r="AR4" s="482"/>
      <c r="AS4" s="482"/>
      <c r="AT4" s="482"/>
      <c r="AU4" s="482"/>
      <c r="AV4" s="482"/>
      <c r="AW4" s="482"/>
      <c r="AX4" s="482"/>
      <c r="AY4" s="482"/>
      <c r="AZ4" s="482"/>
      <c r="BA4" s="483"/>
    </row>
    <row r="5" spans="1:55" s="8" customFormat="1" ht="16.5" customHeight="1">
      <c r="A5" s="417"/>
      <c r="B5" s="420" t="s">
        <v>241</v>
      </c>
      <c r="C5" s="331" t="s">
        <v>5</v>
      </c>
      <c r="D5" s="332"/>
      <c r="E5" s="332"/>
      <c r="F5" s="332"/>
      <c r="G5" s="484" t="s">
        <v>238</v>
      </c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5"/>
      <c r="S5" s="428" t="s">
        <v>3</v>
      </c>
      <c r="T5" s="331" t="s">
        <v>5</v>
      </c>
      <c r="U5" s="332"/>
      <c r="V5" s="332"/>
      <c r="W5" s="332"/>
      <c r="X5" s="484" t="s">
        <v>242</v>
      </c>
      <c r="Y5" s="484"/>
      <c r="Z5" s="484"/>
      <c r="AA5" s="484"/>
      <c r="AB5" s="484"/>
      <c r="AC5" s="484"/>
      <c r="AD5" s="484"/>
      <c r="AE5" s="484"/>
      <c r="AF5" s="484"/>
      <c r="AG5" s="484"/>
      <c r="AH5" s="484"/>
      <c r="AI5" s="484"/>
      <c r="AJ5" s="485"/>
      <c r="AK5" s="124"/>
      <c r="AM5" s="420"/>
      <c r="AN5" s="422" t="s">
        <v>96</v>
      </c>
      <c r="AO5" s="423"/>
      <c r="AP5" s="423"/>
      <c r="AQ5" s="493" t="s">
        <v>174</v>
      </c>
      <c r="AR5" s="493"/>
      <c r="AS5" s="493"/>
      <c r="AT5" s="493"/>
      <c r="AU5" s="493"/>
      <c r="AV5" s="493"/>
      <c r="AW5" s="493"/>
      <c r="AX5" s="493"/>
      <c r="AY5" s="493"/>
      <c r="AZ5" s="493"/>
      <c r="BA5" s="494"/>
    </row>
    <row r="6" spans="1:55" s="8" customFormat="1" ht="16.5" customHeight="1">
      <c r="A6" s="417"/>
      <c r="B6" s="420"/>
      <c r="C6" s="388" t="s">
        <v>4</v>
      </c>
      <c r="D6" s="389"/>
      <c r="E6" s="389"/>
      <c r="F6" s="389"/>
      <c r="G6" s="486" t="s">
        <v>175</v>
      </c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7"/>
      <c r="S6" s="428"/>
      <c r="T6" s="388" t="s">
        <v>4</v>
      </c>
      <c r="U6" s="389"/>
      <c r="V6" s="389"/>
      <c r="W6" s="389"/>
      <c r="X6" s="486" t="s">
        <v>245</v>
      </c>
      <c r="Y6" s="486"/>
      <c r="Z6" s="486"/>
      <c r="AA6" s="486"/>
      <c r="AB6" s="486"/>
      <c r="AC6" s="486"/>
      <c r="AD6" s="486"/>
      <c r="AE6" s="486"/>
      <c r="AF6" s="486"/>
      <c r="AG6" s="486"/>
      <c r="AH6" s="486"/>
      <c r="AI6" s="486"/>
      <c r="AJ6" s="487"/>
      <c r="AK6" s="124"/>
      <c r="AM6" s="420"/>
      <c r="AN6" s="422" t="s">
        <v>95</v>
      </c>
      <c r="AO6" s="423"/>
      <c r="AP6" s="423"/>
      <c r="AQ6" s="486" t="s">
        <v>175</v>
      </c>
      <c r="AR6" s="486"/>
      <c r="AS6" s="486"/>
      <c r="AT6" s="486"/>
      <c r="AU6" s="486"/>
      <c r="AV6" s="486"/>
      <c r="AW6" s="486"/>
      <c r="AX6" s="486"/>
      <c r="AY6" s="486"/>
      <c r="AZ6" s="486"/>
      <c r="BA6" s="487"/>
    </row>
    <row r="7" spans="1:55" s="8" customFormat="1" ht="16.5" customHeight="1">
      <c r="A7" s="417"/>
      <c r="B7" s="420"/>
      <c r="C7" s="388" t="s">
        <v>6</v>
      </c>
      <c r="D7" s="389"/>
      <c r="E7" s="389"/>
      <c r="F7" s="389"/>
      <c r="G7" s="486" t="s">
        <v>239</v>
      </c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7"/>
      <c r="S7" s="428"/>
      <c r="T7" s="388" t="s">
        <v>6</v>
      </c>
      <c r="U7" s="389"/>
      <c r="V7" s="389"/>
      <c r="W7" s="389"/>
      <c r="X7" s="486" t="s">
        <v>243</v>
      </c>
      <c r="Y7" s="486"/>
      <c r="Z7" s="486"/>
      <c r="AA7" s="486"/>
      <c r="AB7" s="486"/>
      <c r="AC7" s="486"/>
      <c r="AD7" s="486"/>
      <c r="AE7" s="486"/>
      <c r="AF7" s="486"/>
      <c r="AG7" s="486"/>
      <c r="AH7" s="486"/>
      <c r="AI7" s="486"/>
      <c r="AJ7" s="487"/>
      <c r="AK7" s="124"/>
      <c r="AM7" s="420"/>
      <c r="AN7" s="422" t="s">
        <v>94</v>
      </c>
      <c r="AO7" s="423"/>
      <c r="AP7" s="423"/>
      <c r="AQ7" s="486" t="s">
        <v>176</v>
      </c>
      <c r="AR7" s="486"/>
      <c r="AS7" s="486"/>
      <c r="AT7" s="486"/>
      <c r="AU7" s="486"/>
      <c r="AV7" s="486"/>
      <c r="AW7" s="486"/>
      <c r="AX7" s="486"/>
      <c r="AY7" s="486"/>
      <c r="AZ7" s="486"/>
      <c r="BA7" s="487"/>
    </row>
    <row r="8" spans="1:55" s="8" customFormat="1" ht="16.5" customHeight="1" thickBot="1">
      <c r="A8" s="418"/>
      <c r="B8" s="421"/>
      <c r="C8" s="390" t="s">
        <v>93</v>
      </c>
      <c r="D8" s="391"/>
      <c r="E8" s="391"/>
      <c r="F8" s="391"/>
      <c r="G8" s="488" t="s">
        <v>240</v>
      </c>
      <c r="H8" s="488"/>
      <c r="I8" s="488"/>
      <c r="J8" s="488"/>
      <c r="K8" s="488"/>
      <c r="L8" s="488"/>
      <c r="M8" s="488"/>
      <c r="N8" s="488"/>
      <c r="O8" s="488"/>
      <c r="P8" s="488"/>
      <c r="Q8" s="488"/>
      <c r="R8" s="489"/>
      <c r="S8" s="429"/>
      <c r="T8" s="390" t="s">
        <v>93</v>
      </c>
      <c r="U8" s="391"/>
      <c r="V8" s="391"/>
      <c r="W8" s="391"/>
      <c r="X8" s="488" t="s">
        <v>244</v>
      </c>
      <c r="Y8" s="488"/>
      <c r="Z8" s="488"/>
      <c r="AA8" s="488"/>
      <c r="AB8" s="488"/>
      <c r="AC8" s="488"/>
      <c r="AD8" s="488"/>
      <c r="AE8" s="488"/>
      <c r="AF8" s="488"/>
      <c r="AG8" s="488"/>
      <c r="AH8" s="488"/>
      <c r="AI8" s="488"/>
      <c r="AJ8" s="489"/>
      <c r="AK8" s="12"/>
      <c r="AM8" s="421"/>
      <c r="AN8" s="424" t="s">
        <v>92</v>
      </c>
      <c r="AO8" s="425"/>
      <c r="AP8" s="425"/>
      <c r="AQ8" s="488" t="s">
        <v>177</v>
      </c>
      <c r="AR8" s="488"/>
      <c r="AS8" s="488"/>
      <c r="AT8" s="488"/>
      <c r="AU8" s="488"/>
      <c r="AV8" s="488"/>
      <c r="AW8" s="488"/>
      <c r="AX8" s="488"/>
      <c r="AY8" s="488"/>
      <c r="AZ8" s="488"/>
      <c r="BA8" s="489"/>
    </row>
    <row r="9" spans="1:55" ht="10.5" customHeight="1"/>
    <row r="10" spans="1:55" ht="14.25" customHeight="1">
      <c r="B10" s="3" t="s">
        <v>219</v>
      </c>
    </row>
    <row r="11" spans="1:55" ht="14.25" customHeight="1">
      <c r="B11" s="3" t="s">
        <v>220</v>
      </c>
    </row>
    <row r="12" spans="1:55" ht="14.25" customHeight="1">
      <c r="B12" s="3" t="s">
        <v>218</v>
      </c>
    </row>
    <row r="13" spans="1:55" ht="14.25" customHeight="1">
      <c r="B13" s="3" t="s">
        <v>13</v>
      </c>
    </row>
    <row r="14" spans="1:55" ht="14.25" customHeight="1">
      <c r="B14" s="3" t="s">
        <v>7</v>
      </c>
    </row>
    <row r="15" spans="1:55" ht="15" customHeight="1" thickBot="1"/>
    <row r="16" spans="1:55" ht="23.25" customHeight="1" thickBot="1">
      <c r="A16" s="350" t="s">
        <v>8</v>
      </c>
      <c r="B16" s="351"/>
      <c r="C16" s="351"/>
      <c r="D16" s="495" t="s">
        <v>247</v>
      </c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7"/>
      <c r="BC16" s="1" t="s">
        <v>99</v>
      </c>
    </row>
    <row r="17" spans="1:58" ht="23.25" customHeight="1" thickBot="1">
      <c r="A17" s="350" t="s">
        <v>9</v>
      </c>
      <c r="B17" s="351"/>
      <c r="C17" s="351"/>
      <c r="D17" s="504" t="s">
        <v>236</v>
      </c>
      <c r="E17" s="505"/>
      <c r="F17" s="505"/>
      <c r="G17" s="505"/>
      <c r="H17" s="505"/>
      <c r="I17" s="505"/>
      <c r="J17" s="505"/>
      <c r="K17" s="505"/>
      <c r="L17" s="505"/>
      <c r="M17" s="505"/>
      <c r="N17" s="505"/>
      <c r="O17" s="505"/>
      <c r="P17" s="505"/>
      <c r="Q17" s="505"/>
      <c r="R17" s="505"/>
      <c r="S17" s="505"/>
      <c r="T17" s="505"/>
      <c r="U17" s="506"/>
      <c r="V17" s="355" t="s">
        <v>173</v>
      </c>
      <c r="W17" s="356"/>
      <c r="X17" s="102"/>
      <c r="Y17" s="103"/>
      <c r="Z17" s="103"/>
      <c r="AA17" s="104"/>
      <c r="AB17" s="357" t="s">
        <v>75</v>
      </c>
      <c r="AC17" s="358"/>
      <c r="AD17" s="358"/>
      <c r="AE17" s="350"/>
      <c r="AF17" s="490" t="s">
        <v>235</v>
      </c>
      <c r="AG17" s="491"/>
      <c r="AH17" s="491"/>
      <c r="AI17" s="491"/>
      <c r="AJ17" s="491"/>
      <c r="AK17" s="492"/>
      <c r="AL17" s="343" t="s">
        <v>31</v>
      </c>
      <c r="AM17" s="344"/>
      <c r="AN17" s="498" t="s">
        <v>232</v>
      </c>
      <c r="AO17" s="499"/>
      <c r="AP17" s="500"/>
      <c r="AQ17" s="348" t="s">
        <v>77</v>
      </c>
      <c r="AR17" s="349"/>
      <c r="AS17" s="501"/>
      <c r="AT17" s="502"/>
      <c r="AU17" s="502"/>
      <c r="AV17" s="502"/>
      <c r="AW17" s="502"/>
      <c r="AX17" s="502"/>
      <c r="AY17" s="502"/>
      <c r="AZ17" s="502"/>
      <c r="BA17" s="503"/>
      <c r="BC17" s="1">
        <v>1</v>
      </c>
      <c r="BD17" s="1">
        <v>1</v>
      </c>
    </row>
    <row r="18" spans="1:58" ht="23.25" customHeight="1" thickBot="1">
      <c r="A18" s="350" t="s">
        <v>10</v>
      </c>
      <c r="B18" s="351"/>
      <c r="C18" s="351"/>
      <c r="D18" s="517" t="s">
        <v>237</v>
      </c>
      <c r="E18" s="518"/>
      <c r="F18" s="518"/>
      <c r="G18" s="518"/>
      <c r="H18" s="519"/>
      <c r="I18" s="519"/>
      <c r="J18" s="519"/>
      <c r="K18" s="519"/>
      <c r="L18" s="519"/>
      <c r="M18" s="519"/>
      <c r="N18" s="519"/>
      <c r="O18" s="519"/>
      <c r="P18" s="519"/>
      <c r="Q18" s="519"/>
      <c r="R18" s="519"/>
      <c r="S18" s="519"/>
      <c r="T18" s="519"/>
      <c r="U18" s="520"/>
      <c r="V18" s="406" t="s">
        <v>97</v>
      </c>
      <c r="W18" s="407"/>
      <c r="X18" s="521" t="s">
        <v>209</v>
      </c>
      <c r="Y18" s="522"/>
      <c r="Z18" s="522"/>
      <c r="AA18" s="523"/>
      <c r="AB18" s="357" t="s">
        <v>76</v>
      </c>
      <c r="AC18" s="358"/>
      <c r="AD18" s="358"/>
      <c r="AE18" s="350"/>
      <c r="AF18" s="437" t="s">
        <v>78</v>
      </c>
      <c r="AG18" s="438"/>
      <c r="AH18" s="510" t="s">
        <v>178</v>
      </c>
      <c r="AI18" s="511"/>
      <c r="AJ18" s="511"/>
      <c r="AK18" s="512"/>
      <c r="AL18" s="129" t="s">
        <v>79</v>
      </c>
      <c r="AM18" s="513" t="s">
        <v>234</v>
      </c>
      <c r="AN18" s="513"/>
      <c r="AO18" s="129" t="s">
        <v>80</v>
      </c>
      <c r="AP18" s="513" t="s">
        <v>234</v>
      </c>
      <c r="AQ18" s="513"/>
      <c r="AR18" s="129" t="s">
        <v>81</v>
      </c>
      <c r="AS18" s="513">
        <v>10</v>
      </c>
      <c r="AT18" s="513"/>
      <c r="AU18" s="129" t="s">
        <v>82</v>
      </c>
      <c r="AV18" s="513">
        <v>30</v>
      </c>
      <c r="AW18" s="513"/>
      <c r="AX18" s="7" t="s">
        <v>83</v>
      </c>
      <c r="AY18" s="128" t="s">
        <v>85</v>
      </c>
      <c r="AZ18" s="123">
        <v>1</v>
      </c>
      <c r="BA18" s="7" t="s">
        <v>84</v>
      </c>
    </row>
    <row r="19" spans="1:58" ht="18.75" customHeight="1"/>
    <row r="20" spans="1:58" ht="15.75" customHeight="1">
      <c r="A20" s="86" t="s">
        <v>11</v>
      </c>
    </row>
    <row r="21" spans="1:58" ht="14.25" customHeight="1" thickBot="1">
      <c r="A21" s="376" t="s">
        <v>228</v>
      </c>
      <c r="B21" s="376"/>
      <c r="C21" s="376"/>
      <c r="D21" s="376"/>
      <c r="E21" s="376"/>
      <c r="F21" s="376"/>
      <c r="G21" s="376"/>
      <c r="H21" s="376"/>
      <c r="I21" s="401" t="s">
        <v>225</v>
      </c>
      <c r="J21" s="402"/>
      <c r="K21" s="398" t="s">
        <v>229</v>
      </c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400"/>
      <c r="AM21" s="331" t="s">
        <v>230</v>
      </c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3"/>
    </row>
    <row r="22" spans="1:58" ht="29.25" customHeight="1">
      <c r="A22" s="119" t="s">
        <v>15</v>
      </c>
      <c r="B22" s="375" t="s">
        <v>222</v>
      </c>
      <c r="C22" s="375"/>
      <c r="D22" s="375"/>
      <c r="E22" s="375"/>
      <c r="F22" s="375"/>
      <c r="G22" s="375"/>
      <c r="H22" s="375"/>
      <c r="I22" s="120"/>
      <c r="J22" s="121"/>
      <c r="K22" s="53"/>
      <c r="L22" s="53"/>
      <c r="M22" s="73"/>
      <c r="N22" s="53"/>
      <c r="O22" s="53"/>
      <c r="P22" s="60" t="s">
        <v>87</v>
      </c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4" t="s">
        <v>100</v>
      </c>
      <c r="AM22" s="507"/>
      <c r="AN22" s="508"/>
      <c r="AO22" s="508"/>
      <c r="AP22" s="508"/>
      <c r="AQ22" s="508"/>
      <c r="AR22" s="508"/>
      <c r="AS22" s="508"/>
      <c r="AT22" s="508"/>
      <c r="AU22" s="508"/>
      <c r="AV22" s="508"/>
      <c r="AW22" s="508"/>
      <c r="AX22" s="508"/>
      <c r="AY22" s="508"/>
      <c r="AZ22" s="508"/>
      <c r="BA22" s="509"/>
      <c r="BC22" s="1">
        <v>1</v>
      </c>
      <c r="BD22" s="1" t="b">
        <v>0</v>
      </c>
      <c r="BE22" s="1" t="b">
        <v>0</v>
      </c>
      <c r="BF22" s="1" t="b">
        <v>0</v>
      </c>
    </row>
    <row r="23" spans="1:58" ht="29.25" customHeight="1">
      <c r="A23" s="119" t="s">
        <v>16</v>
      </c>
      <c r="B23" s="375" t="s">
        <v>17</v>
      </c>
      <c r="C23" s="375"/>
      <c r="D23" s="375"/>
      <c r="E23" s="375"/>
      <c r="F23" s="375"/>
      <c r="G23" s="375"/>
      <c r="H23" s="375"/>
      <c r="I23" s="120"/>
      <c r="J23" s="121"/>
      <c r="K23" s="55"/>
      <c r="L23" s="55"/>
      <c r="M23" s="74"/>
      <c r="N23" s="55"/>
      <c r="O23" s="55"/>
      <c r="P23" s="61" t="s">
        <v>87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6" t="s">
        <v>100</v>
      </c>
      <c r="AM23" s="514"/>
      <c r="AN23" s="515"/>
      <c r="AO23" s="515"/>
      <c r="AP23" s="515"/>
      <c r="AQ23" s="515"/>
      <c r="AR23" s="515"/>
      <c r="AS23" s="515"/>
      <c r="AT23" s="515"/>
      <c r="AU23" s="515"/>
      <c r="AV23" s="515"/>
      <c r="AW23" s="515"/>
      <c r="AX23" s="515"/>
      <c r="AY23" s="515"/>
      <c r="AZ23" s="515"/>
      <c r="BA23" s="516"/>
      <c r="BC23" s="1">
        <v>1</v>
      </c>
      <c r="BD23" s="1" t="b">
        <v>0</v>
      </c>
      <c r="BE23" s="1" t="b">
        <v>0</v>
      </c>
    </row>
    <row r="24" spans="1:58" ht="29.25" customHeight="1" thickBot="1">
      <c r="A24" s="119" t="s">
        <v>18</v>
      </c>
      <c r="B24" s="375" t="s">
        <v>19</v>
      </c>
      <c r="C24" s="375"/>
      <c r="D24" s="375"/>
      <c r="E24" s="375"/>
      <c r="F24" s="375"/>
      <c r="G24" s="375"/>
      <c r="H24" s="375"/>
      <c r="I24" s="120"/>
      <c r="J24" s="121"/>
      <c r="K24" s="75"/>
      <c r="L24" s="75"/>
      <c r="M24" s="76"/>
      <c r="N24" s="57"/>
      <c r="O24" s="57"/>
      <c r="P24" s="63" t="s">
        <v>87</v>
      </c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8" t="s">
        <v>100</v>
      </c>
      <c r="AM24" s="524"/>
      <c r="AN24" s="525"/>
      <c r="AO24" s="525"/>
      <c r="AP24" s="525"/>
      <c r="AQ24" s="525"/>
      <c r="AR24" s="525"/>
      <c r="AS24" s="525"/>
      <c r="AT24" s="525"/>
      <c r="AU24" s="525"/>
      <c r="AV24" s="525"/>
      <c r="AW24" s="525"/>
      <c r="AX24" s="525"/>
      <c r="AY24" s="525"/>
      <c r="AZ24" s="525"/>
      <c r="BA24" s="526"/>
      <c r="BC24" s="1">
        <v>1</v>
      </c>
      <c r="BD24" s="1" t="b">
        <v>0</v>
      </c>
      <c r="BE24" s="1" t="b">
        <v>0</v>
      </c>
    </row>
    <row r="25" spans="1:58" ht="31.5" customHeight="1" thickTop="1" thickBot="1">
      <c r="A25" s="452" t="s">
        <v>210</v>
      </c>
      <c r="B25" s="458"/>
      <c r="C25" s="458"/>
      <c r="D25" s="458"/>
      <c r="E25" s="458"/>
      <c r="F25" s="458"/>
      <c r="G25" s="458"/>
      <c r="H25" s="458"/>
      <c r="I25" s="126"/>
      <c r="J25" s="92"/>
      <c r="K25" s="69"/>
      <c r="L25" s="70"/>
      <c r="M25" s="71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1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2"/>
      <c r="BC25" s="1">
        <v>1</v>
      </c>
    </row>
    <row r="26" spans="1:58" ht="15.75" customHeight="1" thickTop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 t="s">
        <v>102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8" ht="15.75" customHeight="1">
      <c r="A27" s="85" t="s">
        <v>12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8" ht="14.25" customHeight="1" thickBot="1">
      <c r="A28" s="376" t="s">
        <v>228</v>
      </c>
      <c r="B28" s="376"/>
      <c r="C28" s="376"/>
      <c r="D28" s="376"/>
      <c r="E28" s="376"/>
      <c r="F28" s="376"/>
      <c r="G28" s="376"/>
      <c r="H28" s="376"/>
      <c r="I28" s="401" t="s">
        <v>225</v>
      </c>
      <c r="J28" s="402"/>
      <c r="K28" s="398" t="s">
        <v>229</v>
      </c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400"/>
      <c r="AM28" s="331" t="s">
        <v>230</v>
      </c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3"/>
      <c r="BB28" s="8"/>
    </row>
    <row r="29" spans="1:58" ht="29.25" customHeight="1">
      <c r="A29" s="119" t="s">
        <v>15</v>
      </c>
      <c r="B29" s="375" t="s">
        <v>223</v>
      </c>
      <c r="C29" s="375"/>
      <c r="D29" s="375"/>
      <c r="E29" s="375"/>
      <c r="F29" s="375"/>
      <c r="G29" s="375"/>
      <c r="H29" s="375"/>
      <c r="I29" s="120"/>
      <c r="J29" s="121"/>
      <c r="K29" s="53"/>
      <c r="L29" s="53"/>
      <c r="M29" s="53"/>
      <c r="N29" s="66"/>
      <c r="O29" s="53"/>
      <c r="P29" s="60" t="s">
        <v>87</v>
      </c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4" t="s">
        <v>100</v>
      </c>
      <c r="AM29" s="507"/>
      <c r="AN29" s="508"/>
      <c r="AO29" s="508"/>
      <c r="AP29" s="508"/>
      <c r="AQ29" s="508"/>
      <c r="AR29" s="508"/>
      <c r="AS29" s="508"/>
      <c r="AT29" s="508"/>
      <c r="AU29" s="508"/>
      <c r="AV29" s="508"/>
      <c r="AW29" s="508"/>
      <c r="AX29" s="508"/>
      <c r="AY29" s="508"/>
      <c r="AZ29" s="508"/>
      <c r="BA29" s="509"/>
      <c r="BB29" s="8"/>
      <c r="BC29" s="1">
        <v>1</v>
      </c>
      <c r="BD29" s="1" t="b">
        <v>0</v>
      </c>
      <c r="BE29" s="1" t="b">
        <v>0</v>
      </c>
      <c r="BF29" s="1" t="b">
        <v>0</v>
      </c>
    </row>
    <row r="30" spans="1:58" ht="29.25" customHeight="1" thickBot="1">
      <c r="A30" s="119" t="s">
        <v>16</v>
      </c>
      <c r="B30" s="375" t="s">
        <v>19</v>
      </c>
      <c r="C30" s="375"/>
      <c r="D30" s="375"/>
      <c r="E30" s="375"/>
      <c r="F30" s="375"/>
      <c r="G30" s="375"/>
      <c r="H30" s="375"/>
      <c r="I30" s="120"/>
      <c r="J30" s="121"/>
      <c r="K30" s="62"/>
      <c r="L30" s="62"/>
      <c r="M30" s="62"/>
      <c r="N30" s="67"/>
      <c r="O30" s="57"/>
      <c r="P30" s="63" t="s">
        <v>87</v>
      </c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8" t="s">
        <v>100</v>
      </c>
      <c r="AM30" s="533"/>
      <c r="AN30" s="534"/>
      <c r="AO30" s="534"/>
      <c r="AP30" s="534"/>
      <c r="AQ30" s="534"/>
      <c r="AR30" s="534"/>
      <c r="AS30" s="534"/>
      <c r="AT30" s="534"/>
      <c r="AU30" s="534"/>
      <c r="AV30" s="534"/>
      <c r="AW30" s="534"/>
      <c r="AX30" s="534"/>
      <c r="AY30" s="534"/>
      <c r="AZ30" s="534"/>
      <c r="BA30" s="535"/>
      <c r="BB30" s="8"/>
      <c r="BC30" s="1">
        <v>1</v>
      </c>
      <c r="BD30" s="1" t="b">
        <v>0</v>
      </c>
      <c r="BE30" s="1" t="b">
        <v>0</v>
      </c>
    </row>
    <row r="31" spans="1:58" ht="31.5" customHeight="1" thickTop="1" thickBot="1">
      <c r="A31" s="456" t="s">
        <v>211</v>
      </c>
      <c r="B31" s="457"/>
      <c r="C31" s="457"/>
      <c r="D31" s="457"/>
      <c r="E31" s="457"/>
      <c r="F31" s="457"/>
      <c r="G31" s="457"/>
      <c r="H31" s="457"/>
      <c r="I31" s="93"/>
      <c r="J31" s="96"/>
      <c r="K31" s="69"/>
      <c r="L31" s="70"/>
      <c r="M31" s="71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77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8"/>
      <c r="BC31" s="1">
        <v>1</v>
      </c>
    </row>
    <row r="32" spans="1:58" ht="15.75" customHeight="1" thickTop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 t="s">
        <v>103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12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</row>
    <row r="33" spans="1:61" ht="15.75" customHeight="1">
      <c r="A33" s="85" t="s">
        <v>14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</row>
    <row r="34" spans="1:61" ht="14.25" customHeight="1" thickBot="1">
      <c r="A34" s="376" t="s">
        <v>228</v>
      </c>
      <c r="B34" s="376"/>
      <c r="C34" s="376"/>
      <c r="D34" s="376"/>
      <c r="E34" s="376"/>
      <c r="F34" s="376"/>
      <c r="G34" s="376"/>
      <c r="H34" s="376"/>
      <c r="I34" s="401" t="s">
        <v>225</v>
      </c>
      <c r="J34" s="402"/>
      <c r="K34" s="398" t="s">
        <v>229</v>
      </c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400"/>
      <c r="AM34" s="331" t="s">
        <v>230</v>
      </c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3"/>
      <c r="BB34" s="8"/>
    </row>
    <row r="35" spans="1:61" ht="47.25" customHeight="1">
      <c r="A35" s="119" t="s">
        <v>15</v>
      </c>
      <c r="B35" s="375" t="s">
        <v>224</v>
      </c>
      <c r="C35" s="375"/>
      <c r="D35" s="375"/>
      <c r="E35" s="375"/>
      <c r="F35" s="375"/>
      <c r="G35" s="375"/>
      <c r="H35" s="375"/>
      <c r="I35" s="120"/>
      <c r="J35" s="121"/>
      <c r="K35" s="53"/>
      <c r="L35" s="53"/>
      <c r="M35" s="73"/>
      <c r="N35" s="53"/>
      <c r="O35" s="53"/>
      <c r="P35" s="60" t="s">
        <v>87</v>
      </c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 t="s">
        <v>100</v>
      </c>
      <c r="AM35" s="527" t="s">
        <v>179</v>
      </c>
      <c r="AN35" s="528"/>
      <c r="AO35" s="528"/>
      <c r="AP35" s="528"/>
      <c r="AQ35" s="528"/>
      <c r="AR35" s="528"/>
      <c r="AS35" s="528"/>
      <c r="AT35" s="528"/>
      <c r="AU35" s="528"/>
      <c r="AV35" s="528"/>
      <c r="AW35" s="528"/>
      <c r="AX35" s="528"/>
      <c r="AY35" s="528"/>
      <c r="AZ35" s="528"/>
      <c r="BA35" s="529"/>
      <c r="BB35" s="8"/>
      <c r="BC35" s="1">
        <v>2</v>
      </c>
      <c r="BD35" s="1" t="b">
        <v>1</v>
      </c>
      <c r="BE35" s="1" t="b">
        <v>0</v>
      </c>
      <c r="BF35" s="1" t="b">
        <v>0</v>
      </c>
      <c r="BG35" s="1" t="b">
        <v>0</v>
      </c>
    </row>
    <row r="36" spans="1:61" ht="47.25" customHeight="1">
      <c r="A36" s="119" t="s">
        <v>16</v>
      </c>
      <c r="B36" s="375" t="s">
        <v>20</v>
      </c>
      <c r="C36" s="375"/>
      <c r="D36" s="375"/>
      <c r="E36" s="375"/>
      <c r="F36" s="375"/>
      <c r="G36" s="375"/>
      <c r="H36" s="375"/>
      <c r="I36" s="120"/>
      <c r="J36" s="121"/>
      <c r="K36" s="55"/>
      <c r="L36" s="55"/>
      <c r="M36" s="74"/>
      <c r="N36" s="55"/>
      <c r="O36" s="55"/>
      <c r="P36" s="61" t="s">
        <v>89</v>
      </c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 t="s">
        <v>100</v>
      </c>
      <c r="AM36" s="530" t="s">
        <v>233</v>
      </c>
      <c r="AN36" s="531"/>
      <c r="AO36" s="531"/>
      <c r="AP36" s="531"/>
      <c r="AQ36" s="531"/>
      <c r="AR36" s="531"/>
      <c r="AS36" s="531"/>
      <c r="AT36" s="531"/>
      <c r="AU36" s="531"/>
      <c r="AV36" s="531"/>
      <c r="AW36" s="531"/>
      <c r="AX36" s="531"/>
      <c r="AY36" s="531"/>
      <c r="AZ36" s="531"/>
      <c r="BA36" s="532"/>
      <c r="BB36" s="8"/>
      <c r="BC36" s="1">
        <v>2</v>
      </c>
      <c r="BD36" s="1" t="b">
        <v>0</v>
      </c>
      <c r="BE36" s="1" t="b">
        <v>0</v>
      </c>
      <c r="BF36" s="1" t="b">
        <v>1</v>
      </c>
      <c r="BG36" s="1" t="b">
        <v>0</v>
      </c>
      <c r="BH36" s="1" t="b">
        <v>0</v>
      </c>
      <c r="BI36" s="1" t="b">
        <v>0</v>
      </c>
    </row>
    <row r="37" spans="1:61" ht="29.25" customHeight="1" thickBot="1">
      <c r="A37" s="122" t="s">
        <v>18</v>
      </c>
      <c r="B37" s="445" t="s">
        <v>19</v>
      </c>
      <c r="C37" s="445"/>
      <c r="D37" s="445"/>
      <c r="E37" s="445"/>
      <c r="F37" s="445"/>
      <c r="G37" s="445"/>
      <c r="H37" s="445"/>
      <c r="I37" s="120"/>
      <c r="J37" s="121"/>
      <c r="K37" s="62"/>
      <c r="L37" s="62"/>
      <c r="M37" s="95"/>
      <c r="N37" s="62"/>
      <c r="O37" s="62"/>
      <c r="P37" s="62"/>
      <c r="Q37" s="62"/>
      <c r="R37" s="62"/>
      <c r="S37" s="62"/>
      <c r="T37" s="62"/>
      <c r="U37" s="62"/>
      <c r="V37" s="62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24"/>
      <c r="AN37" s="525"/>
      <c r="AO37" s="525"/>
      <c r="AP37" s="525"/>
      <c r="AQ37" s="525"/>
      <c r="AR37" s="525"/>
      <c r="AS37" s="525"/>
      <c r="AT37" s="525"/>
      <c r="AU37" s="525"/>
      <c r="AV37" s="525"/>
      <c r="AW37" s="525"/>
      <c r="AX37" s="525"/>
      <c r="AY37" s="525"/>
      <c r="AZ37" s="525"/>
      <c r="BA37" s="526"/>
      <c r="BB37" s="8"/>
      <c r="BC37" s="1">
        <v>1</v>
      </c>
    </row>
    <row r="38" spans="1:61" ht="31.5" customHeight="1" thickTop="1" thickBot="1">
      <c r="A38" s="452" t="s">
        <v>212</v>
      </c>
      <c r="B38" s="453"/>
      <c r="C38" s="453"/>
      <c r="D38" s="453"/>
      <c r="E38" s="453"/>
      <c r="F38" s="453"/>
      <c r="G38" s="453"/>
      <c r="H38" s="453"/>
      <c r="I38" s="120"/>
      <c r="J38" s="118"/>
      <c r="K38" s="69"/>
      <c r="L38" s="70"/>
      <c r="M38" s="80"/>
      <c r="N38" s="70"/>
      <c r="O38" s="70"/>
      <c r="P38" s="70"/>
      <c r="Q38" s="70"/>
      <c r="R38" s="70"/>
      <c r="S38" s="70"/>
      <c r="T38" s="70"/>
      <c r="U38" s="70"/>
      <c r="V38" s="71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1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8"/>
      <c r="BC38" s="1">
        <v>2</v>
      </c>
    </row>
    <row r="39" spans="1:61" ht="15.75" customHeight="1" thickTop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 t="s">
        <v>231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</row>
    <row r="40" spans="1:61" ht="15.75" customHeight="1">
      <c r="A40" s="85" t="s">
        <v>246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BC40" s="1">
        <v>1</v>
      </c>
    </row>
    <row r="41" spans="1:61" ht="14.25" customHeight="1" thickBot="1">
      <c r="A41" s="376" t="s">
        <v>228</v>
      </c>
      <c r="B41" s="376"/>
      <c r="C41" s="376"/>
      <c r="D41" s="376"/>
      <c r="E41" s="376"/>
      <c r="F41" s="376"/>
      <c r="G41" s="376"/>
      <c r="H41" s="376"/>
      <c r="I41" s="401" t="s">
        <v>225</v>
      </c>
      <c r="J41" s="402"/>
      <c r="K41" s="398" t="s">
        <v>229</v>
      </c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399"/>
      <c r="AG41" s="399"/>
      <c r="AH41" s="399"/>
      <c r="AI41" s="399"/>
      <c r="AJ41" s="399"/>
      <c r="AK41" s="399"/>
      <c r="AL41" s="400"/>
      <c r="AM41" s="331" t="s">
        <v>230</v>
      </c>
      <c r="AN41" s="332"/>
      <c r="AO41" s="332"/>
      <c r="AP41" s="332"/>
      <c r="AQ41" s="332"/>
      <c r="AR41" s="332"/>
      <c r="AS41" s="332"/>
      <c r="AT41" s="332"/>
      <c r="AU41" s="332"/>
      <c r="AV41" s="332"/>
      <c r="AW41" s="332"/>
      <c r="AX41" s="332"/>
      <c r="AY41" s="332"/>
      <c r="AZ41" s="332"/>
      <c r="BA41" s="333"/>
    </row>
    <row r="42" spans="1:61" ht="47.25" customHeight="1" thickBot="1">
      <c r="A42" s="122" t="s">
        <v>15</v>
      </c>
      <c r="B42" s="445" t="s">
        <v>21</v>
      </c>
      <c r="C42" s="445"/>
      <c r="D42" s="445"/>
      <c r="E42" s="445"/>
      <c r="F42" s="445"/>
      <c r="G42" s="445"/>
      <c r="H42" s="445"/>
      <c r="I42" s="120"/>
      <c r="J42" s="121"/>
      <c r="K42" s="65"/>
      <c r="L42" s="65"/>
      <c r="M42" s="79"/>
      <c r="N42" s="65"/>
      <c r="O42" s="65"/>
      <c r="P42" s="125" t="s">
        <v>87</v>
      </c>
      <c r="Q42" s="65"/>
      <c r="R42" s="65"/>
      <c r="S42" s="65"/>
      <c r="T42" s="65"/>
      <c r="U42" s="65"/>
      <c r="V42" s="65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 t="s">
        <v>91</v>
      </c>
      <c r="AM42" s="539" t="s">
        <v>248</v>
      </c>
      <c r="AN42" s="540"/>
      <c r="AO42" s="540"/>
      <c r="AP42" s="540"/>
      <c r="AQ42" s="540"/>
      <c r="AR42" s="540"/>
      <c r="AS42" s="540"/>
      <c r="AT42" s="540"/>
      <c r="AU42" s="540"/>
      <c r="AV42" s="540"/>
      <c r="AW42" s="540"/>
      <c r="AX42" s="540"/>
      <c r="AY42" s="540"/>
      <c r="AZ42" s="540"/>
      <c r="BA42" s="541"/>
      <c r="BC42" s="1">
        <v>2</v>
      </c>
      <c r="BD42" s="1" t="b">
        <v>1</v>
      </c>
      <c r="BE42" s="1" t="b">
        <v>0</v>
      </c>
      <c r="BF42" s="1" t="b">
        <v>0</v>
      </c>
      <c r="BG42" s="1" t="b">
        <v>0</v>
      </c>
    </row>
    <row r="43" spans="1:61" ht="31.5" customHeight="1" thickTop="1" thickBot="1">
      <c r="A43" s="452" t="s">
        <v>214</v>
      </c>
      <c r="B43" s="453"/>
      <c r="C43" s="453"/>
      <c r="D43" s="453"/>
      <c r="E43" s="453"/>
      <c r="F43" s="453"/>
      <c r="G43" s="453"/>
      <c r="H43" s="454"/>
      <c r="I43" s="120"/>
      <c r="J43" s="94"/>
      <c r="K43" s="69"/>
      <c r="L43" s="70"/>
      <c r="M43" s="80"/>
      <c r="N43" s="70"/>
      <c r="O43" s="70"/>
      <c r="P43" s="70"/>
      <c r="Q43" s="70"/>
      <c r="R43" s="70"/>
      <c r="S43" s="70"/>
      <c r="T43" s="70"/>
      <c r="U43" s="70"/>
      <c r="V43" s="71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1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C43" s="1">
        <v>2</v>
      </c>
    </row>
    <row r="44" spans="1:61" ht="16.5" customHeight="1" thickTop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1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</row>
    <row r="45" spans="1:61" ht="14.25" customHeight="1" thickBot="1">
      <c r="A45" s="376" t="s">
        <v>228</v>
      </c>
      <c r="B45" s="376"/>
      <c r="C45" s="376"/>
      <c r="D45" s="376"/>
      <c r="E45" s="376"/>
      <c r="F45" s="376"/>
      <c r="G45" s="376"/>
      <c r="H45" s="376"/>
      <c r="I45" s="401" t="s">
        <v>225</v>
      </c>
      <c r="J45" s="402"/>
      <c r="K45" s="398" t="s">
        <v>229</v>
      </c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400"/>
      <c r="AM45" s="331" t="s">
        <v>230</v>
      </c>
      <c r="AN45" s="332"/>
      <c r="AO45" s="332"/>
      <c r="AP45" s="332"/>
      <c r="AQ45" s="332"/>
      <c r="AR45" s="332"/>
      <c r="AS45" s="332"/>
      <c r="AT45" s="332"/>
      <c r="AU45" s="332"/>
      <c r="AV45" s="332"/>
      <c r="AW45" s="332"/>
      <c r="AX45" s="332"/>
      <c r="AY45" s="332"/>
      <c r="AZ45" s="332"/>
      <c r="BA45" s="333"/>
    </row>
    <row r="46" spans="1:61" ht="29.25" customHeight="1">
      <c r="A46" s="119" t="s">
        <v>16</v>
      </c>
      <c r="B46" s="455" t="s">
        <v>22</v>
      </c>
      <c r="C46" s="455"/>
      <c r="D46" s="455"/>
      <c r="E46" s="455"/>
      <c r="F46" s="455"/>
      <c r="G46" s="455"/>
      <c r="H46" s="455"/>
      <c r="I46" s="120"/>
      <c r="J46" s="121"/>
      <c r="K46" s="53"/>
      <c r="L46" s="53"/>
      <c r="M46" s="73"/>
      <c r="N46" s="53"/>
      <c r="O46" s="53"/>
      <c r="P46" s="60" t="s">
        <v>87</v>
      </c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4" t="s">
        <v>101</v>
      </c>
      <c r="AM46" s="536"/>
      <c r="AN46" s="537"/>
      <c r="AO46" s="537"/>
      <c r="AP46" s="537"/>
      <c r="AQ46" s="537"/>
      <c r="AR46" s="537"/>
      <c r="AS46" s="537"/>
      <c r="AT46" s="537"/>
      <c r="AU46" s="537"/>
      <c r="AV46" s="537"/>
      <c r="AW46" s="537"/>
      <c r="AX46" s="537"/>
      <c r="AY46" s="537"/>
      <c r="AZ46" s="537"/>
      <c r="BA46" s="538"/>
      <c r="BB46" s="8"/>
      <c r="BC46" s="1">
        <v>1</v>
      </c>
      <c r="BD46" s="1" t="b">
        <v>0</v>
      </c>
      <c r="BE46" s="1" t="b">
        <v>0</v>
      </c>
      <c r="BF46" s="1" t="b">
        <v>0</v>
      </c>
    </row>
    <row r="47" spans="1:61" ht="29.25" customHeight="1">
      <c r="A47" s="119" t="s">
        <v>18</v>
      </c>
      <c r="B47" s="375" t="s">
        <v>23</v>
      </c>
      <c r="C47" s="375"/>
      <c r="D47" s="375"/>
      <c r="E47" s="375"/>
      <c r="F47" s="375"/>
      <c r="G47" s="375"/>
      <c r="H47" s="375"/>
      <c r="I47" s="120"/>
      <c r="J47" s="121"/>
      <c r="K47" s="55"/>
      <c r="L47" s="55"/>
      <c r="M47" s="74"/>
      <c r="N47" s="55"/>
      <c r="O47" s="55"/>
      <c r="P47" s="61" t="s">
        <v>87</v>
      </c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6" t="s">
        <v>101</v>
      </c>
      <c r="AM47" s="530" t="s">
        <v>249</v>
      </c>
      <c r="AN47" s="531"/>
      <c r="AO47" s="531"/>
      <c r="AP47" s="531"/>
      <c r="AQ47" s="531"/>
      <c r="AR47" s="531"/>
      <c r="AS47" s="531"/>
      <c r="AT47" s="531"/>
      <c r="AU47" s="531"/>
      <c r="AV47" s="531"/>
      <c r="AW47" s="531"/>
      <c r="AX47" s="531"/>
      <c r="AY47" s="531"/>
      <c r="AZ47" s="531"/>
      <c r="BA47" s="532"/>
      <c r="BB47" s="8"/>
      <c r="BC47" s="1">
        <v>2</v>
      </c>
      <c r="BD47" s="1" t="b">
        <v>1</v>
      </c>
      <c r="BE47" s="1" t="b">
        <v>0</v>
      </c>
    </row>
    <row r="48" spans="1:61" ht="29.25" customHeight="1">
      <c r="A48" s="119" t="s">
        <v>24</v>
      </c>
      <c r="B48" s="375" t="s">
        <v>25</v>
      </c>
      <c r="C48" s="375"/>
      <c r="D48" s="375"/>
      <c r="E48" s="375"/>
      <c r="F48" s="375"/>
      <c r="G48" s="375"/>
      <c r="H48" s="375"/>
      <c r="I48" s="120"/>
      <c r="J48" s="121"/>
      <c r="K48" s="55"/>
      <c r="L48" s="55"/>
      <c r="M48" s="74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6"/>
      <c r="AM48" s="547"/>
      <c r="AN48" s="375"/>
      <c r="AO48" s="375"/>
      <c r="AP48" s="375"/>
      <c r="AQ48" s="375"/>
      <c r="AR48" s="375"/>
      <c r="AS48" s="375"/>
      <c r="AT48" s="375"/>
      <c r="AU48" s="375"/>
      <c r="AV48" s="375"/>
      <c r="AW48" s="375"/>
      <c r="AX48" s="375"/>
      <c r="AY48" s="375"/>
      <c r="AZ48" s="375"/>
      <c r="BA48" s="548"/>
      <c r="BB48" s="8"/>
      <c r="BC48" s="1">
        <v>1</v>
      </c>
    </row>
    <row r="49" spans="1:55" ht="29.25" customHeight="1" thickBot="1">
      <c r="A49" s="122" t="s">
        <v>26</v>
      </c>
      <c r="B49" s="445" t="s">
        <v>27</v>
      </c>
      <c r="C49" s="445"/>
      <c r="D49" s="445"/>
      <c r="E49" s="445"/>
      <c r="F49" s="445"/>
      <c r="G49" s="445"/>
      <c r="H49" s="445"/>
      <c r="I49" s="120"/>
      <c r="J49" s="121"/>
      <c r="K49" s="57"/>
      <c r="L49" s="57"/>
      <c r="M49" s="78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8"/>
      <c r="AM49" s="549" t="s">
        <v>250</v>
      </c>
      <c r="AN49" s="550"/>
      <c r="AO49" s="550"/>
      <c r="AP49" s="550"/>
      <c r="AQ49" s="550"/>
      <c r="AR49" s="550"/>
      <c r="AS49" s="550"/>
      <c r="AT49" s="550"/>
      <c r="AU49" s="550"/>
      <c r="AV49" s="550"/>
      <c r="AW49" s="550"/>
      <c r="AX49" s="550"/>
      <c r="AY49" s="550"/>
      <c r="AZ49" s="550"/>
      <c r="BA49" s="551"/>
      <c r="BB49" s="8"/>
      <c r="BC49" s="1">
        <v>2</v>
      </c>
    </row>
    <row r="50" spans="1:55" ht="31.5" customHeight="1" thickBot="1">
      <c r="A50" s="452" t="s">
        <v>213</v>
      </c>
      <c r="B50" s="458"/>
      <c r="C50" s="458"/>
      <c r="D50" s="458"/>
      <c r="E50" s="458"/>
      <c r="F50" s="458"/>
      <c r="G50" s="458"/>
      <c r="H50" s="458"/>
      <c r="I50" s="120"/>
      <c r="J50" s="121"/>
      <c r="K50" s="10"/>
      <c r="L50" s="10"/>
      <c r="M50" s="82"/>
      <c r="N50" s="10"/>
      <c r="O50" s="10"/>
      <c r="P50" s="10"/>
      <c r="Q50" s="10"/>
      <c r="R50" s="10"/>
      <c r="S50" s="10"/>
      <c r="T50" s="10"/>
      <c r="U50" s="10"/>
      <c r="V50" s="82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8"/>
      <c r="BC50" s="1">
        <v>1</v>
      </c>
    </row>
    <row r="51" spans="1:55" ht="17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12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12"/>
    </row>
    <row r="52" spans="1:55" ht="15.75" customHeight="1">
      <c r="A52" s="85" t="s">
        <v>221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BB52" s="2"/>
      <c r="BC52" s="1">
        <v>1</v>
      </c>
    </row>
    <row r="53" spans="1:55" ht="14.25" customHeight="1" thickBot="1">
      <c r="A53" s="459" t="s">
        <v>227</v>
      </c>
      <c r="B53" s="460"/>
      <c r="C53" s="460"/>
      <c r="D53" s="460"/>
      <c r="E53" s="460"/>
      <c r="F53" s="460"/>
      <c r="G53" s="460"/>
      <c r="H53" s="461"/>
      <c r="I53" s="462" t="s">
        <v>225</v>
      </c>
      <c r="J53" s="463"/>
      <c r="K53" s="398" t="s">
        <v>226</v>
      </c>
      <c r="L53" s="399"/>
      <c r="M53" s="399"/>
      <c r="N53" s="399"/>
      <c r="O53" s="399"/>
      <c r="P53" s="399"/>
      <c r="Q53" s="399"/>
      <c r="R53" s="399"/>
      <c r="S53" s="400"/>
      <c r="T53" s="331" t="s">
        <v>230</v>
      </c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332"/>
      <c r="AS53" s="332"/>
      <c r="AT53" s="332"/>
      <c r="AU53" s="332"/>
      <c r="AV53" s="332"/>
      <c r="AW53" s="332"/>
      <c r="AX53" s="332"/>
      <c r="AY53" s="332"/>
      <c r="AZ53" s="332"/>
      <c r="BA53" s="333"/>
      <c r="BB53" s="2"/>
    </row>
    <row r="54" spans="1:55" ht="29.25" customHeight="1" thickBot="1">
      <c r="A54" s="459" t="s">
        <v>28</v>
      </c>
      <c r="B54" s="460"/>
      <c r="C54" s="460"/>
      <c r="D54" s="460"/>
      <c r="E54" s="460"/>
      <c r="F54" s="460"/>
      <c r="G54" s="460"/>
      <c r="H54" s="460"/>
      <c r="I54" s="119"/>
      <c r="J54" s="97"/>
      <c r="K54" s="83"/>
      <c r="L54" s="64"/>
      <c r="M54" s="84"/>
      <c r="N54" s="64"/>
      <c r="O54" s="64"/>
      <c r="P54" s="64"/>
      <c r="Q54" s="64"/>
      <c r="R54" s="542"/>
      <c r="S54" s="543"/>
      <c r="T54" s="544" t="s">
        <v>251</v>
      </c>
      <c r="U54" s="545"/>
      <c r="V54" s="545"/>
      <c r="W54" s="545"/>
      <c r="X54" s="545"/>
      <c r="Y54" s="545"/>
      <c r="Z54" s="545"/>
      <c r="AA54" s="545"/>
      <c r="AB54" s="545"/>
      <c r="AC54" s="545"/>
      <c r="AD54" s="545"/>
      <c r="AE54" s="545"/>
      <c r="AF54" s="545"/>
      <c r="AG54" s="545"/>
      <c r="AH54" s="545"/>
      <c r="AI54" s="545"/>
      <c r="AJ54" s="545"/>
      <c r="AK54" s="545"/>
      <c r="AL54" s="545"/>
      <c r="AM54" s="545"/>
      <c r="AN54" s="545"/>
      <c r="AO54" s="545"/>
      <c r="AP54" s="545"/>
      <c r="AQ54" s="545"/>
      <c r="AR54" s="545"/>
      <c r="AS54" s="545"/>
      <c r="AT54" s="545"/>
      <c r="AU54" s="545"/>
      <c r="AV54" s="545"/>
      <c r="AW54" s="545"/>
      <c r="AX54" s="545"/>
      <c r="AY54" s="545"/>
      <c r="AZ54" s="545"/>
      <c r="BA54" s="546"/>
      <c r="BB54" s="12"/>
      <c r="BC54" s="1">
        <v>2</v>
      </c>
    </row>
    <row r="55" spans="1:55" ht="29.25" customHeight="1" thickBot="1">
      <c r="A55" s="459" t="s">
        <v>29</v>
      </c>
      <c r="B55" s="460"/>
      <c r="C55" s="460"/>
      <c r="D55" s="460"/>
      <c r="E55" s="460"/>
      <c r="F55" s="460"/>
      <c r="G55" s="460"/>
      <c r="H55" s="460"/>
      <c r="I55" s="119"/>
      <c r="J55" s="97"/>
      <c r="K55" s="83"/>
      <c r="L55" s="64"/>
      <c r="M55" s="84"/>
      <c r="N55" s="64"/>
      <c r="O55" s="64"/>
      <c r="P55" s="64"/>
      <c r="Q55" s="64"/>
      <c r="R55" s="542"/>
      <c r="S55" s="543"/>
      <c r="T55" s="552" t="s">
        <v>252</v>
      </c>
      <c r="U55" s="553"/>
      <c r="V55" s="553"/>
      <c r="W55" s="553"/>
      <c r="X55" s="553"/>
      <c r="Y55" s="553"/>
      <c r="Z55" s="553"/>
      <c r="AA55" s="553"/>
      <c r="AB55" s="553"/>
      <c r="AC55" s="553"/>
      <c r="AD55" s="553"/>
      <c r="AE55" s="553"/>
      <c r="AF55" s="553"/>
      <c r="AG55" s="553"/>
      <c r="AH55" s="553"/>
      <c r="AI55" s="553"/>
      <c r="AJ55" s="553"/>
      <c r="AK55" s="553"/>
      <c r="AL55" s="553"/>
      <c r="AM55" s="553"/>
      <c r="AN55" s="553"/>
      <c r="AO55" s="553"/>
      <c r="AP55" s="553"/>
      <c r="AQ55" s="553"/>
      <c r="AR55" s="553"/>
      <c r="AS55" s="553"/>
      <c r="AT55" s="553"/>
      <c r="AU55" s="553"/>
      <c r="AV55" s="553"/>
      <c r="AW55" s="553"/>
      <c r="AX55" s="553"/>
      <c r="AY55" s="553"/>
      <c r="AZ55" s="553"/>
      <c r="BA55" s="554"/>
      <c r="BB55" s="105"/>
      <c r="BC55" s="1">
        <v>2</v>
      </c>
    </row>
    <row r="56" spans="1:55" ht="29.25" customHeight="1" thickBot="1">
      <c r="A56" s="476" t="s">
        <v>88</v>
      </c>
      <c r="B56" s="477"/>
      <c r="C56" s="477"/>
      <c r="D56" s="477"/>
      <c r="E56" s="477"/>
      <c r="F56" s="477"/>
      <c r="G56" s="477"/>
      <c r="H56" s="477"/>
      <c r="I56" s="127"/>
      <c r="J56" s="99"/>
      <c r="K56" s="4"/>
      <c r="L56" s="5"/>
      <c r="M56" s="6"/>
      <c r="N56" s="5"/>
      <c r="O56" s="5"/>
      <c r="P56" s="5"/>
      <c r="Q56" s="5"/>
      <c r="R56" s="555"/>
      <c r="S56" s="556"/>
      <c r="T56" s="557" t="s">
        <v>180</v>
      </c>
      <c r="U56" s="550"/>
      <c r="V56" s="550"/>
      <c r="W56" s="550"/>
      <c r="X56" s="550"/>
      <c r="Y56" s="550"/>
      <c r="Z56" s="550"/>
      <c r="AA56" s="550"/>
      <c r="AB56" s="550"/>
      <c r="AC56" s="550"/>
      <c r="AD56" s="550"/>
      <c r="AE56" s="550"/>
      <c r="AF56" s="550"/>
      <c r="AG56" s="550"/>
      <c r="AH56" s="550"/>
      <c r="AI56" s="550"/>
      <c r="AJ56" s="550"/>
      <c r="AK56" s="550"/>
      <c r="AL56" s="550"/>
      <c r="AM56" s="550"/>
      <c r="AN56" s="550"/>
      <c r="AO56" s="550"/>
      <c r="AP56" s="550"/>
      <c r="AQ56" s="550"/>
      <c r="AR56" s="550"/>
      <c r="AS56" s="550"/>
      <c r="AT56" s="550"/>
      <c r="AU56" s="550"/>
      <c r="AV56" s="550"/>
      <c r="AW56" s="550"/>
      <c r="AX56" s="550"/>
      <c r="AY56" s="550"/>
      <c r="AZ56" s="550"/>
      <c r="BA56" s="551"/>
      <c r="BB56" s="12"/>
      <c r="BC56" s="1">
        <v>2</v>
      </c>
    </row>
    <row r="57" spans="1:55" ht="9.75" customHeight="1"/>
    <row r="58" spans="1:55" ht="14.25" customHeight="1">
      <c r="D58" s="1" t="s">
        <v>195</v>
      </c>
    </row>
    <row r="59" spans="1:55" ht="14.25" customHeight="1">
      <c r="A59" s="481"/>
      <c r="B59" s="481"/>
      <c r="C59" s="481"/>
      <c r="E59" s="473" t="s">
        <v>30</v>
      </c>
      <c r="F59" s="473" t="s">
        <v>31</v>
      </c>
      <c r="G59" s="473" t="s">
        <v>32</v>
      </c>
      <c r="H59" s="473" t="s">
        <v>33</v>
      </c>
      <c r="I59" s="473" t="s">
        <v>34</v>
      </c>
      <c r="J59" s="325" t="s">
        <v>35</v>
      </c>
      <c r="K59" s="326"/>
      <c r="L59" s="326"/>
      <c r="M59" s="326"/>
      <c r="N59" s="326"/>
      <c r="O59" s="326"/>
      <c r="P59" s="326"/>
      <c r="Q59" s="327"/>
      <c r="R59" s="478" t="s">
        <v>43</v>
      </c>
      <c r="S59" s="479"/>
      <c r="T59" s="479"/>
      <c r="U59" s="479"/>
      <c r="V59" s="479"/>
      <c r="W59" s="480"/>
      <c r="X59" s="325" t="s">
        <v>49</v>
      </c>
      <c r="Y59" s="326"/>
      <c r="Z59" s="326"/>
      <c r="AA59" s="326"/>
      <c r="AB59" s="326"/>
      <c r="AC59" s="326"/>
      <c r="AD59" s="326"/>
      <c r="AE59" s="326"/>
      <c r="AF59" s="326"/>
      <c r="AG59" s="326"/>
      <c r="AH59" s="326"/>
      <c r="AI59" s="327"/>
      <c r="AJ59" s="325" t="s">
        <v>254</v>
      </c>
      <c r="AK59" s="326"/>
      <c r="AL59" s="326"/>
      <c r="AM59" s="326"/>
      <c r="AN59" s="326"/>
      <c r="AO59" s="326"/>
      <c r="AP59" s="326"/>
      <c r="AQ59" s="326"/>
      <c r="AR59" s="326"/>
      <c r="AS59" s="326"/>
      <c r="AT59" s="326"/>
      <c r="AU59" s="326"/>
      <c r="AV59" s="327"/>
      <c r="AW59" s="325" t="s">
        <v>221</v>
      </c>
      <c r="AX59" s="326"/>
      <c r="AY59" s="327"/>
    </row>
    <row r="60" spans="1:55" ht="14.25" customHeight="1">
      <c r="A60" s="481"/>
      <c r="B60" s="481"/>
      <c r="C60" s="481"/>
      <c r="E60" s="474"/>
      <c r="F60" s="474"/>
      <c r="G60" s="474"/>
      <c r="H60" s="474"/>
      <c r="I60" s="474"/>
      <c r="J60" s="328" t="s">
        <v>15</v>
      </c>
      <c r="K60" s="329"/>
      <c r="L60" s="330"/>
      <c r="M60" s="328" t="s">
        <v>16</v>
      </c>
      <c r="N60" s="330"/>
      <c r="O60" s="328" t="s">
        <v>18</v>
      </c>
      <c r="P60" s="330"/>
      <c r="Q60" s="323" t="s">
        <v>90</v>
      </c>
      <c r="R60" s="328" t="s">
        <v>15</v>
      </c>
      <c r="S60" s="329"/>
      <c r="T60" s="330"/>
      <c r="U60" s="328" t="s">
        <v>16</v>
      </c>
      <c r="V60" s="330"/>
      <c r="W60" s="323" t="s">
        <v>215</v>
      </c>
      <c r="X60" s="328" t="s">
        <v>15</v>
      </c>
      <c r="Y60" s="329"/>
      <c r="Z60" s="329"/>
      <c r="AA60" s="330"/>
      <c r="AB60" s="328" t="s">
        <v>16</v>
      </c>
      <c r="AC60" s="329"/>
      <c r="AD60" s="329"/>
      <c r="AE60" s="329"/>
      <c r="AF60" s="329"/>
      <c r="AG60" s="330"/>
      <c r="AH60" s="140" t="s">
        <v>18</v>
      </c>
      <c r="AI60" s="323" t="s">
        <v>215</v>
      </c>
      <c r="AJ60" s="328" t="s">
        <v>15</v>
      </c>
      <c r="AK60" s="329"/>
      <c r="AL60" s="329"/>
      <c r="AM60" s="330"/>
      <c r="AN60" s="323" t="s">
        <v>215</v>
      </c>
      <c r="AO60" s="328" t="s">
        <v>16</v>
      </c>
      <c r="AP60" s="329"/>
      <c r="AQ60" s="330"/>
      <c r="AR60" s="328" t="s">
        <v>18</v>
      </c>
      <c r="AS60" s="330"/>
      <c r="AT60" s="140" t="s">
        <v>70</v>
      </c>
      <c r="AU60" s="140" t="s">
        <v>73</v>
      </c>
      <c r="AV60" s="323" t="s">
        <v>74</v>
      </c>
      <c r="AW60" s="323" t="s">
        <v>256</v>
      </c>
      <c r="AX60" s="323" t="s">
        <v>255</v>
      </c>
      <c r="AY60" s="323" t="s">
        <v>257</v>
      </c>
    </row>
    <row r="61" spans="1:55" ht="14.25" customHeight="1">
      <c r="A61" s="481"/>
      <c r="B61" s="481"/>
      <c r="C61" s="481"/>
      <c r="E61" s="475"/>
      <c r="F61" s="475"/>
      <c r="G61" s="475"/>
      <c r="H61" s="475"/>
      <c r="I61" s="475"/>
      <c r="J61" s="137" t="s">
        <v>36</v>
      </c>
      <c r="K61" s="138" t="s">
        <v>37</v>
      </c>
      <c r="L61" s="139" t="s">
        <v>38</v>
      </c>
      <c r="M61" s="137" t="s">
        <v>39</v>
      </c>
      <c r="N61" s="139" t="s">
        <v>40</v>
      </c>
      <c r="O61" s="137" t="s">
        <v>41</v>
      </c>
      <c r="P61" s="139" t="s">
        <v>42</v>
      </c>
      <c r="Q61" s="324"/>
      <c r="R61" s="137" t="s">
        <v>44</v>
      </c>
      <c r="S61" s="138" t="s">
        <v>45</v>
      </c>
      <c r="T61" s="139" t="s">
        <v>46</v>
      </c>
      <c r="U61" s="137" t="s">
        <v>47</v>
      </c>
      <c r="V61" s="139" t="s">
        <v>48</v>
      </c>
      <c r="W61" s="324"/>
      <c r="X61" s="137" t="s">
        <v>50</v>
      </c>
      <c r="Y61" s="138" t="s">
        <v>51</v>
      </c>
      <c r="Z61" s="138" t="s">
        <v>52</v>
      </c>
      <c r="AA61" s="139" t="s">
        <v>53</v>
      </c>
      <c r="AB61" s="137" t="s">
        <v>54</v>
      </c>
      <c r="AC61" s="138" t="s">
        <v>55</v>
      </c>
      <c r="AD61" s="138" t="s">
        <v>56</v>
      </c>
      <c r="AE61" s="138" t="s">
        <v>57</v>
      </c>
      <c r="AF61" s="138" t="s">
        <v>58</v>
      </c>
      <c r="AG61" s="139" t="s">
        <v>59</v>
      </c>
      <c r="AH61" s="141" t="s">
        <v>60</v>
      </c>
      <c r="AI61" s="324"/>
      <c r="AJ61" s="137" t="s">
        <v>61</v>
      </c>
      <c r="AK61" s="138" t="s">
        <v>62</v>
      </c>
      <c r="AL61" s="138" t="s">
        <v>63</v>
      </c>
      <c r="AM61" s="139" t="s">
        <v>64</v>
      </c>
      <c r="AN61" s="324"/>
      <c r="AO61" s="137" t="s">
        <v>65</v>
      </c>
      <c r="AP61" s="138" t="s">
        <v>66</v>
      </c>
      <c r="AQ61" s="139" t="s">
        <v>67</v>
      </c>
      <c r="AR61" s="137" t="s">
        <v>68</v>
      </c>
      <c r="AS61" s="139" t="s">
        <v>69</v>
      </c>
      <c r="AT61" s="141" t="s">
        <v>71</v>
      </c>
      <c r="AU61" s="141" t="s">
        <v>72</v>
      </c>
      <c r="AV61" s="324"/>
      <c r="AW61" s="324"/>
      <c r="AX61" s="324"/>
      <c r="AY61" s="324"/>
    </row>
    <row r="62" spans="1:55" ht="14.25" customHeight="1">
      <c r="A62" s="100"/>
      <c r="B62" s="100"/>
      <c r="C62" s="100"/>
      <c r="E62" s="130" t="str">
        <f>IF($BD$17=1,"管理",IF($BD$17=2,"入居",""))</f>
        <v>管理</v>
      </c>
      <c r="F62" s="130" t="str">
        <f>IF($AN$17&lt;&gt;"",$AN$17,"")</f>
        <v>6強</v>
      </c>
      <c r="G62" s="130" t="str">
        <f>IF($AH$18="","",TEXT($AH$18,0)&amp;"/"&amp;TEXT($AM$18,0)&amp;"/"&amp;TEXT($AP$18,0))</f>
        <v>20ＸＸ/○/○</v>
      </c>
      <c r="H62" s="130" t="str">
        <f>IF($AS$18="","",TEXT($AS$18,0)&amp;"："&amp;IF($AV$18&lt;10,"0"&amp;$AV$18,$AV$18))</f>
        <v>10：30</v>
      </c>
      <c r="I62" s="130">
        <f>IF($AZ$18="","",$AZ$18)</f>
        <v>1</v>
      </c>
      <c r="J62" s="131" t="str">
        <f>IF($BD$22=TRUE,"有",IF(BC22=3,"","-"))</f>
        <v>-</v>
      </c>
      <c r="K62" s="132" t="str">
        <f>IF($BE$22=TRUE,"有",IF(BC22=3,"","-"))</f>
        <v>-</v>
      </c>
      <c r="L62" s="133" t="str">
        <f>IF($BF$22=TRUE,"有",IF(BC22=3,"","-"))</f>
        <v>-</v>
      </c>
      <c r="M62" s="131" t="str">
        <f>IF($BD$23=TRUE,"有",IF(BC23=3,"","-"))</f>
        <v>-</v>
      </c>
      <c r="N62" s="133" t="str">
        <f>IF($BE$23=TRUE,"有",IF(BC23=3,"","-"))</f>
        <v>-</v>
      </c>
      <c r="O62" s="131" t="str">
        <f>IF($BD$24=TRUE,"有",IF(BC24=3,"","-"))</f>
        <v>-</v>
      </c>
      <c r="P62" s="133" t="str">
        <f>IF($BE$24=TRUE,"有",IF(BC24=3,"","-"))</f>
        <v>-</v>
      </c>
      <c r="Q62" s="134" t="str">
        <f>IF($BC$25=1,"○",IF($BC$25=2,"×",""))</f>
        <v>○</v>
      </c>
      <c r="R62" s="131" t="str">
        <f>IF($BD$29=TRUE,"有",IF(BC29=3,"","-"))</f>
        <v>-</v>
      </c>
      <c r="S62" s="132" t="str">
        <f>IF($BE$29=TRUE,"有",IF(BC29=3,"","-"))</f>
        <v>-</v>
      </c>
      <c r="T62" s="133" t="str">
        <f>IF($BF$29=TRUE,"有",IF(BC29=3,"","-"))</f>
        <v>-</v>
      </c>
      <c r="U62" s="131" t="str">
        <f>IF($BD$30=TRUE,"有",IF(BC30=3,"","-"))</f>
        <v>-</v>
      </c>
      <c r="V62" s="133" t="str">
        <f>IF($BE$30=TRUE,"有",IF(BC30=3,"","-"))</f>
        <v>-</v>
      </c>
      <c r="W62" s="134" t="str">
        <f>IF($BC$31=1,"○",IF($BC$31=2,"×",""))</f>
        <v>○</v>
      </c>
      <c r="X62" s="131" t="str">
        <f>IF(BD35=TRUE,"有",IF(BC35=3,"","-"))</f>
        <v>有</v>
      </c>
      <c r="Y62" s="132" t="str">
        <f>IF(BE35=TRUE,"有",IF(BC35=3,"","-"))</f>
        <v>-</v>
      </c>
      <c r="Z62" s="132" t="str">
        <f>IF($BF$35=TRUE,"有",IF(BC35=3,"","-"))</f>
        <v>-</v>
      </c>
      <c r="AA62" s="133" t="str">
        <f>IF($BG$35=TRUE,"有",IF(BC35=3,"","-"))</f>
        <v>-</v>
      </c>
      <c r="AB62" s="131" t="str">
        <f>IF($BD$36=TRUE,"有",IF(BC36=3,"","-"))</f>
        <v>-</v>
      </c>
      <c r="AC62" s="132" t="str">
        <f>IF($BE$36=TRUE,"有",IF(BC36=3,"","-"))</f>
        <v>-</v>
      </c>
      <c r="AD62" s="132" t="str">
        <f>IF($BF$36=TRUE,"有",IF(BC36=3,"","-"))</f>
        <v>有</v>
      </c>
      <c r="AE62" s="132" t="str">
        <f>IF($BG$36=TRUE,"有",IF(BC36=3,"","-"))</f>
        <v>-</v>
      </c>
      <c r="AF62" s="132" t="str">
        <f>IF($BH$36=TRUE,"有",IF(BC36=3,"","-"))</f>
        <v>-</v>
      </c>
      <c r="AG62" s="133" t="str">
        <f>IF($BI$36=TRUE,"有",IF(BC36=3,"","-"))</f>
        <v>-</v>
      </c>
      <c r="AH62" s="134" t="str">
        <f>IF($BC$37=2,"有",IF(BC37=1,"-",""))</f>
        <v>-</v>
      </c>
      <c r="AI62" s="134" t="str">
        <f>IF($BC$38=1,"○",IF(BC38=2,"△",IF(BC38=3,"×","")))</f>
        <v>△</v>
      </c>
      <c r="AJ62" s="131" t="str">
        <f>IF($BD$42=TRUE,"有",IF(BC42=3,"","-"))</f>
        <v>有</v>
      </c>
      <c r="AK62" s="132" t="str">
        <f>IF($BE$42=TRUE,"有",IF(BC42=3,"","-"))</f>
        <v>-</v>
      </c>
      <c r="AL62" s="132" t="str">
        <f>IF($BF$42=TRUE,"有",IF(BC42=3,"","-"))</f>
        <v>-</v>
      </c>
      <c r="AM62" s="133" t="str">
        <f>IF($BG$42=TRUE,"有",IF(BC42=3,"","-"))</f>
        <v>-</v>
      </c>
      <c r="AN62" s="134" t="str">
        <f>IF($BC$43=1,"○",IF($BC$43=2,"△",IF($BC$43=3,"×","")))</f>
        <v>△</v>
      </c>
      <c r="AO62" s="131" t="str">
        <f>IF($BD$46=TRUE,"有",IF(BC46=1,"-",""))</f>
        <v>-</v>
      </c>
      <c r="AP62" s="132" t="str">
        <f>IF($BE$46=TRUE,"有",IF(BC46=1,"-",""))</f>
        <v>-</v>
      </c>
      <c r="AQ62" s="133" t="str">
        <f>IF($BF$46=TRUE,"有",IF(BC46=1,"-",""))</f>
        <v>-</v>
      </c>
      <c r="AR62" s="131" t="str">
        <f>IF($BD$47=TRUE,"有",IF(BC47=1,"-",""))</f>
        <v>有</v>
      </c>
      <c r="AS62" s="133" t="str">
        <f>IF($BE$47=TRUE,"有",IF(BC47=1,"-",""))</f>
        <v/>
      </c>
      <c r="AT62" s="134" t="str">
        <f>IF($BC$48=2,"有",IF(BC48=1,"-",""))</f>
        <v>-</v>
      </c>
      <c r="AU62" s="134" t="str">
        <f>IF($BC$49=2,"有",IF(BC49=1,"-",""))</f>
        <v>有</v>
      </c>
      <c r="AV62" s="134" t="str">
        <f>IF($BC$50=1,"○",IF($BC$50=2,"△",IF($BC$50=3,"×","")))</f>
        <v>○</v>
      </c>
      <c r="AW62" s="134" t="str">
        <f>IF($BC$54=2,"有",IF($BC$54=1,"－",""))</f>
        <v>有</v>
      </c>
      <c r="AX62" s="134" t="str">
        <f>IF($BC$55=2,"有",IF($BC$55=1,"－",""))</f>
        <v>有</v>
      </c>
      <c r="AY62" s="134" t="str">
        <f>IF($BC$56=2,"要",IF($BC$56=1,"－",""))</f>
        <v>要</v>
      </c>
      <c r="BB62" s="8"/>
    </row>
    <row r="63" spans="1:55" ht="14.25" customHeight="1">
      <c r="A63" s="2"/>
      <c r="B63" s="2"/>
      <c r="C63" s="2"/>
      <c r="D63" s="1" t="s">
        <v>86</v>
      </c>
    </row>
    <row r="64" spans="1:55" ht="14.25" customHeight="1">
      <c r="A64" s="101"/>
      <c r="B64" s="101"/>
      <c r="C64" s="101"/>
      <c r="E64" s="101"/>
      <c r="F64" s="101"/>
      <c r="G64" s="101"/>
      <c r="H64" s="101"/>
      <c r="I64" s="108"/>
      <c r="J64" s="135" t="str">
        <f>IF($BD$22=TRUE,"あ","")</f>
        <v/>
      </c>
      <c r="K64" s="135" t="str">
        <f>IF($BE$22=TRUE,"い","")</f>
        <v/>
      </c>
      <c r="L64" s="135" t="str">
        <f>IF($BF$22=TRUE,"う","")</f>
        <v/>
      </c>
      <c r="M64" s="135" t="str">
        <f>IF($BD$23=TRUE,"え","")</f>
        <v/>
      </c>
      <c r="N64" s="135" t="str">
        <f>IF($BE$23=TRUE,"お","")</f>
        <v/>
      </c>
      <c r="O64" s="135" t="str">
        <f>IF($BD$24=TRUE,"か","")</f>
        <v/>
      </c>
      <c r="P64" s="135" t="str">
        <f>IF($BE$24=TRUE,"き","")</f>
        <v/>
      </c>
      <c r="Q64" s="136" t="str">
        <f>IF(Q62="×","a","")</f>
        <v/>
      </c>
      <c r="R64" s="135" t="str">
        <f>IF($BD$29=TRUE,"く","")</f>
        <v/>
      </c>
      <c r="S64" s="135" t="str">
        <f>IF($BE$29=TRUE,"け","")</f>
        <v/>
      </c>
      <c r="T64" s="135" t="str">
        <f>IF($BF$29=TRUE,"こ","")</f>
        <v/>
      </c>
      <c r="U64" s="135" t="str">
        <f>IF($BD$30=TRUE,"さ","")</f>
        <v/>
      </c>
      <c r="V64" s="135" t="str">
        <f>IF($BE$30=TRUE,"し","")</f>
        <v/>
      </c>
      <c r="W64" s="136" t="str">
        <f>IF(W62="×","b","")</f>
        <v/>
      </c>
      <c r="X64" s="135" t="str">
        <f>IF($BD$35=TRUE,"す","")</f>
        <v>す</v>
      </c>
      <c r="Y64" s="135" t="str">
        <f>IF($BE$35=TRUE,"せ","")</f>
        <v/>
      </c>
      <c r="Z64" s="135" t="str">
        <f>IF($BF$35=TRUE,"そ","")</f>
        <v/>
      </c>
      <c r="AA64" s="135" t="str">
        <f>IF($BG$35=TRUE,"た","")</f>
        <v/>
      </c>
      <c r="AB64" s="135" t="str">
        <f>IF($BD$36=TRUE,"ち","")</f>
        <v/>
      </c>
      <c r="AC64" s="135" t="str">
        <f>IF($BE$36=TRUE,"つ","")</f>
        <v/>
      </c>
      <c r="AD64" s="135" t="str">
        <f>IF($BF$36=TRUE,"て","")</f>
        <v>て</v>
      </c>
      <c r="AE64" s="135" t="str">
        <f>IF($BG$36=TRUE,"と","")</f>
        <v/>
      </c>
      <c r="AF64" s="135" t="str">
        <f>IF($BH$36=TRUE,"な","")</f>
        <v/>
      </c>
      <c r="AG64" s="135" t="str">
        <f>IF($BI$36=TRUE,"に","")</f>
        <v/>
      </c>
      <c r="AH64" s="135" t="str">
        <f>IF($BC$37=2,"ぬ","")</f>
        <v/>
      </c>
      <c r="AI64" s="136" t="str">
        <f>IF(AI62="△","c",IF(AI62="×","d",""))</f>
        <v>c</v>
      </c>
      <c r="AJ64" s="135" t="str">
        <f>IF($BD$42=TRUE,"ね","")</f>
        <v>ね</v>
      </c>
      <c r="AK64" s="135" t="str">
        <f>IF($BE$42=TRUE,"の","")</f>
        <v/>
      </c>
      <c r="AL64" s="135" t="str">
        <f>IF($BF$42=TRUE,"は","")</f>
        <v/>
      </c>
      <c r="AM64" s="135" t="str">
        <f>IF($BG$42=TRUE,"ひ","")</f>
        <v/>
      </c>
      <c r="AN64" s="136" t="str">
        <f>IF(AN62="△","ｅ",IF(AN62="×","ｆ",""))</f>
        <v>ｅ</v>
      </c>
      <c r="AO64" s="135" t="str">
        <f>IF($BD$46=TRUE,"ふ","")</f>
        <v/>
      </c>
      <c r="AP64" s="135" t="str">
        <f>IF($BE$46=TRUE,"へ","")</f>
        <v/>
      </c>
      <c r="AQ64" s="135" t="str">
        <f>IF($BF$46=TRUE,"ほ","")</f>
        <v/>
      </c>
      <c r="AR64" s="135" t="str">
        <f>IF($BD$47=TRUE,"ま","")</f>
        <v>ま</v>
      </c>
      <c r="AS64" s="135" t="str">
        <f>IF($BE$47=TRUE,"み","")</f>
        <v/>
      </c>
      <c r="AT64" s="135" t="str">
        <f>IF($BC$48=2,"む","")</f>
        <v/>
      </c>
      <c r="AU64" s="135" t="str">
        <f>IF($BC$49=2,"め","")</f>
        <v>め</v>
      </c>
      <c r="AV64" s="136" t="str">
        <f>IF(AV62="○","ｇ",IF(AV62="△","ｈ",IF(AV62="×","ｉ","")))</f>
        <v>ｇ</v>
      </c>
      <c r="AW64" s="136" t="str">
        <f>IF(AW62="有","ｊ","")</f>
        <v>ｊ</v>
      </c>
      <c r="AX64" s="136" t="str">
        <f>IF(AX62="有","ｋ","")</f>
        <v>ｋ</v>
      </c>
      <c r="AY64" s="136" t="str">
        <f>IF(AY62="要","ｌ","")</f>
        <v>ｌ</v>
      </c>
    </row>
  </sheetData>
  <mergeCells count="151">
    <mergeCell ref="AW60:AW61"/>
    <mergeCell ref="AX60:AX61"/>
    <mergeCell ref="AY60:AY61"/>
    <mergeCell ref="AW59:AY59"/>
    <mergeCell ref="J60:L60"/>
    <mergeCell ref="M60:N60"/>
    <mergeCell ref="O60:P60"/>
    <mergeCell ref="Q60:Q61"/>
    <mergeCell ref="R60:T60"/>
    <mergeCell ref="U60:V60"/>
    <mergeCell ref="W60:W61"/>
    <mergeCell ref="X60:AA60"/>
    <mergeCell ref="AB60:AG60"/>
    <mergeCell ref="A59:A61"/>
    <mergeCell ref="B59:B61"/>
    <mergeCell ref="C59:C61"/>
    <mergeCell ref="E59:E61"/>
    <mergeCell ref="F59:F61"/>
    <mergeCell ref="G59:G61"/>
    <mergeCell ref="A55:H55"/>
    <mergeCell ref="R55:S55"/>
    <mergeCell ref="T55:BA55"/>
    <mergeCell ref="A56:H56"/>
    <mergeCell ref="R56:S56"/>
    <mergeCell ref="T56:BA56"/>
    <mergeCell ref="H59:H61"/>
    <mergeCell ref="I59:I61"/>
    <mergeCell ref="J59:Q59"/>
    <mergeCell ref="R59:W59"/>
    <mergeCell ref="X59:AI59"/>
    <mergeCell ref="AJ59:AV59"/>
    <mergeCell ref="AI60:AI61"/>
    <mergeCell ref="AJ60:AM60"/>
    <mergeCell ref="AN60:AN61"/>
    <mergeCell ref="AO60:AQ60"/>
    <mergeCell ref="AR60:AS60"/>
    <mergeCell ref="AV60:AV61"/>
    <mergeCell ref="A50:H50"/>
    <mergeCell ref="A53:H53"/>
    <mergeCell ref="I53:J53"/>
    <mergeCell ref="K53:S53"/>
    <mergeCell ref="T53:BA53"/>
    <mergeCell ref="A54:H54"/>
    <mergeCell ref="R54:S54"/>
    <mergeCell ref="T54:BA54"/>
    <mergeCell ref="B47:H47"/>
    <mergeCell ref="AM47:BA47"/>
    <mergeCell ref="B48:H48"/>
    <mergeCell ref="AM48:BA48"/>
    <mergeCell ref="B49:H49"/>
    <mergeCell ref="AM49:BA49"/>
    <mergeCell ref="A43:H43"/>
    <mergeCell ref="A45:H45"/>
    <mergeCell ref="I45:J45"/>
    <mergeCell ref="K45:AL45"/>
    <mergeCell ref="AM45:BA45"/>
    <mergeCell ref="B46:H46"/>
    <mergeCell ref="AM46:BA46"/>
    <mergeCell ref="A38:H38"/>
    <mergeCell ref="A41:H41"/>
    <mergeCell ref="I41:J41"/>
    <mergeCell ref="K41:AL41"/>
    <mergeCell ref="AM41:BA41"/>
    <mergeCell ref="B42:H42"/>
    <mergeCell ref="AM42:BA42"/>
    <mergeCell ref="B36:H36"/>
    <mergeCell ref="AM36:BA36"/>
    <mergeCell ref="B37:H37"/>
    <mergeCell ref="AM37:BA37"/>
    <mergeCell ref="B29:H29"/>
    <mergeCell ref="AM29:BA29"/>
    <mergeCell ref="B30:H30"/>
    <mergeCell ref="AM30:BA30"/>
    <mergeCell ref="A31:H31"/>
    <mergeCell ref="A34:H34"/>
    <mergeCell ref="I34:J34"/>
    <mergeCell ref="K34:AL34"/>
    <mergeCell ref="AM34:BA34"/>
    <mergeCell ref="B24:H24"/>
    <mergeCell ref="AM24:BA24"/>
    <mergeCell ref="A25:H25"/>
    <mergeCell ref="A28:H28"/>
    <mergeCell ref="I28:J28"/>
    <mergeCell ref="K28:AL28"/>
    <mergeCell ref="AM28:BA28"/>
    <mergeCell ref="B35:H35"/>
    <mergeCell ref="AM35:BA35"/>
    <mergeCell ref="B22:H22"/>
    <mergeCell ref="AM22:BA22"/>
    <mergeCell ref="AF18:AG18"/>
    <mergeCell ref="AH18:AK18"/>
    <mergeCell ref="AM18:AN18"/>
    <mergeCell ref="AP18:AQ18"/>
    <mergeCell ref="AS18:AT18"/>
    <mergeCell ref="AV18:AW18"/>
    <mergeCell ref="B23:H23"/>
    <mergeCell ref="AM23:BA23"/>
    <mergeCell ref="A18:C18"/>
    <mergeCell ref="D18:U18"/>
    <mergeCell ref="V18:W18"/>
    <mergeCell ref="X18:AA18"/>
    <mergeCell ref="AB18:AE18"/>
    <mergeCell ref="A21:H21"/>
    <mergeCell ref="I21:J21"/>
    <mergeCell ref="K21:AL21"/>
    <mergeCell ref="AM21:BA21"/>
    <mergeCell ref="C7:F7"/>
    <mergeCell ref="G7:R7"/>
    <mergeCell ref="T7:W7"/>
    <mergeCell ref="AF17:AK17"/>
    <mergeCell ref="AL17:AM17"/>
    <mergeCell ref="AN5:AP5"/>
    <mergeCell ref="AQ5:BA5"/>
    <mergeCell ref="C6:F6"/>
    <mergeCell ref="G6:R6"/>
    <mergeCell ref="T6:W6"/>
    <mergeCell ref="AN6:AP6"/>
    <mergeCell ref="AQ6:BA6"/>
    <mergeCell ref="A16:C16"/>
    <mergeCell ref="D16:AA16"/>
    <mergeCell ref="AN17:AP17"/>
    <mergeCell ref="AQ17:AR17"/>
    <mergeCell ref="AS17:BA17"/>
    <mergeCell ref="A17:C17"/>
    <mergeCell ref="D17:U17"/>
    <mergeCell ref="V17:W17"/>
    <mergeCell ref="AB17:AE17"/>
    <mergeCell ref="A2:AX2"/>
    <mergeCell ref="AY2:BA2"/>
    <mergeCell ref="A4:A8"/>
    <mergeCell ref="B4:R4"/>
    <mergeCell ref="S4:AJ4"/>
    <mergeCell ref="AM4:AM8"/>
    <mergeCell ref="AN4:AP4"/>
    <mergeCell ref="AQ4:BA4"/>
    <mergeCell ref="B5:B8"/>
    <mergeCell ref="C5:F5"/>
    <mergeCell ref="X5:AJ5"/>
    <mergeCell ref="X6:AJ6"/>
    <mergeCell ref="X7:AJ7"/>
    <mergeCell ref="X8:AJ8"/>
    <mergeCell ref="AN7:AP7"/>
    <mergeCell ref="AQ7:BA7"/>
    <mergeCell ref="C8:F8"/>
    <mergeCell ref="G8:R8"/>
    <mergeCell ref="T8:W8"/>
    <mergeCell ref="AN8:AP8"/>
    <mergeCell ref="AQ8:BA8"/>
    <mergeCell ref="G5:R5"/>
    <mergeCell ref="S5:S8"/>
    <mergeCell ref="T5:W5"/>
  </mergeCells>
  <phoneticPr fontId="4"/>
  <hyperlinks>
    <hyperlink ref="G6" r:id="rId1" display="hqt-toku-sai@ml.mlit.go.jp"/>
  </hyperlinks>
  <pageMargins left="0.51181102362204722" right="0.11811023622047245" top="0.35433070866141736" bottom="0.15748031496062992" header="0.31496062992125984" footer="0.31496062992125984"/>
  <pageSetup paperSize="9" scale="63" fitToHeight="0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転記用シート</vt:lpstr>
      <vt:lpstr>様式2</vt:lpstr>
      <vt:lpstr>（参考）様式2 記入例</vt:lpstr>
      <vt:lpstr>'（参考）様式2 記入例'!Print_Area</vt:lpstr>
      <vt:lpstr>転記用シート!Print_Area</vt:lpstr>
      <vt:lpstr>様式2!Print_Area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2015-08-04T00:30:04Z</dcterms:modified>
</cp:coreProperties>
</file>