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activeTab="1"/>
  </bookViews>
  <sheets>
    <sheet name="既済部分確認申請書" sheetId="1" r:id="rId1"/>
    <sheet name="既済部分検査内訳書" sheetId="2" r:id="rId2"/>
    <sheet name="出来高内訳" sheetId="3" r:id="rId3"/>
    <sheet name="種目構成内訳 (全体)" sheetId="4" r:id="rId4"/>
    <sheet name="科目構成内訳" sheetId="5" r:id="rId5"/>
    <sheet name="科目別構成内訳" sheetId="6" r:id="rId6"/>
    <sheet name="既済部分検査ﾌﾛｰ" sheetId="7" r:id="rId7"/>
  </sheets>
  <externalReferences>
    <externalReference r:id="rId10"/>
  </externalReferences>
  <definedNames>
    <definedName name="M_name">#REF!</definedName>
    <definedName name="_xlnm.Print_Area" localSheetId="4">'科目構成内訳'!$A$1:$F$53</definedName>
    <definedName name="_xlnm.Print_Area" localSheetId="5">'科目別構成内訳'!$A$1:$J$49</definedName>
    <definedName name="_xlnm.Print_Area" localSheetId="0">'既済部分確認申請書'!$A$1:$R$33</definedName>
    <definedName name="_xlnm.Print_Area" localSheetId="6">'既済部分検査ﾌﾛｰ'!$B$1:$T$52</definedName>
    <definedName name="_xlnm.Print_Area" localSheetId="1">'既済部分検査内訳書'!$A$1:$S$49</definedName>
    <definedName name="_xlnm.Print_Area" localSheetId="3">'種目構成内訳 (全体)'!$A$1:$F$43</definedName>
    <definedName name="_xlnm.Print_Area" localSheetId="2">'出来高内訳'!$A$1:$H$33</definedName>
    <definedName name="_xlnm.Print_Titles" localSheetId="5">'科目別構成内訳'!$1:$8</definedName>
    <definedName name="S_name">#REF!</definedName>
  </definedNames>
  <calcPr fullCalcOnLoad="1"/>
</workbook>
</file>

<file path=xl/sharedStrings.xml><?xml version="1.0" encoding="utf-8"?>
<sst xmlns="http://schemas.openxmlformats.org/spreadsheetml/2006/main" count="373" uniqueCount="232">
  <si>
    <t>支出負担行為担当官</t>
  </si>
  <si>
    <t>北海道開発局　開発監理部長</t>
  </si>
  <si>
    <t>既済部分確認申請書</t>
  </si>
  <si>
    <t>４</t>
  </si>
  <si>
    <t>（作成上の注意）</t>
  </si>
  <si>
    <t>（取扱上の注意）</t>
  </si>
  <si>
    <t>部 分 払 い 出 来 形 数 量 算 出 書　（出 来 高 内 訳 ）</t>
  </si>
  <si>
    <t>工　　事　　名</t>
  </si>
  <si>
    <t>名　　　   　称</t>
  </si>
  <si>
    <t>全体の設計金額</t>
  </si>
  <si>
    <t>出来形率 (%)</t>
  </si>
  <si>
    <t>既済部分の</t>
  </si>
  <si>
    <t>摘  　要</t>
  </si>
  <si>
    <t>設 計 金 額</t>
  </si>
  <si>
    <t>直接工事費</t>
  </si>
  <si>
    <t>　</t>
  </si>
  <si>
    <t>小     計</t>
  </si>
  <si>
    <t>共     通     費</t>
  </si>
  <si>
    <t>　</t>
  </si>
  <si>
    <t>共通仮設費</t>
  </si>
  <si>
    <t>　</t>
  </si>
  <si>
    <t>現場経費</t>
  </si>
  <si>
    <t>一般管理費等</t>
  </si>
  <si>
    <t>　</t>
  </si>
  <si>
    <t>計</t>
  </si>
  <si>
    <t>　</t>
  </si>
  <si>
    <t xml:space="preserve"> </t>
  </si>
  <si>
    <t>消費税相当額</t>
  </si>
  <si>
    <t>　</t>
  </si>
  <si>
    <t>総  合  計</t>
  </si>
  <si>
    <t>既　済　部　分　の</t>
  </si>
  <si>
    <t xml:space="preserve"> </t>
  </si>
  <si>
    <t>請負代金相当額</t>
  </si>
  <si>
    <t>　</t>
  </si>
  <si>
    <t>工　事　名</t>
  </si>
  <si>
    <t>工   事   種   目</t>
  </si>
  <si>
    <t>科     目     名     称</t>
  </si>
  <si>
    <t>科目構成率 (%)</t>
  </si>
  <si>
    <t>科 目 出 来 形 率  (%)</t>
  </si>
  <si>
    <t>直接工事合計</t>
  </si>
  <si>
    <t>出来形率</t>
  </si>
  <si>
    <t>科目構成率及び科目出来形率は既済部分出来高の対象科目のみ記載する。</t>
  </si>
  <si>
    <t>単位</t>
  </si>
  <si>
    <t>完　 成</t>
  </si>
  <si>
    <t>既   済</t>
  </si>
  <si>
    <t>出来形</t>
  </si>
  <si>
    <t>構成率</t>
  </si>
  <si>
    <t>の標準</t>
  </si>
  <si>
    <t>来形率</t>
  </si>
  <si>
    <t>(%)</t>
  </si>
  <si>
    <t xml:space="preserve"> </t>
  </si>
  <si>
    <t xml:space="preserve"> 部 分 払 い 出 来 形 数 量 算 出 書　（科目構成内訳）</t>
  </si>
  <si>
    <t>工      事      種      目</t>
  </si>
  <si>
    <t>工   事   科   目</t>
  </si>
  <si>
    <t xml:space="preserve">科   目 </t>
  </si>
  <si>
    <t>摘            要</t>
  </si>
  <si>
    <t>部分払い出来形数量算出書（種目構成内訳）</t>
  </si>
  <si>
    <t>遅滞なく</t>
  </si>
  <si>
    <t>※該当工事･･･工事請負契約書頭書で、部分払が認定されている工事。</t>
  </si>
  <si>
    <t>※検査時の条件･･･既済部分に設計変更がある場合には、変更契約済であること。</t>
  </si>
  <si>
    <t>請負者</t>
  </si>
  <si>
    <t>監督職員</t>
  </si>
  <si>
    <t>契約担当官</t>
  </si>
  <si>
    <t>検査職員</t>
  </si>
  <si>
    <t>部分払請求発議</t>
  </si>
  <si>
    <r>
      <t>算定資料の供与
（RIBC</t>
    </r>
    <r>
      <rPr>
        <sz val="10"/>
        <rFont val="ＭＳ 明朝"/>
        <family val="1"/>
      </rPr>
      <t>金抜きﾃﾞｰﾀ）</t>
    </r>
  </si>
  <si>
    <t>出来高内訳書作成</t>
  </si>
  <si>
    <t>協議・調整</t>
  </si>
  <si>
    <t>既済部分確認申請書</t>
  </si>
  <si>
    <t>（様式第28号）</t>
  </si>
  <si>
    <t>監督職員の確認</t>
  </si>
  <si>
    <t>出来高内訳書添付</t>
  </si>
  <si>
    <t>部分払い出来高数量
算出書の作成</t>
  </si>
  <si>
    <t>既済部分出来形　　　管理資料の整備</t>
  </si>
  <si>
    <t>NO</t>
  </si>
  <si>
    <t>YES</t>
  </si>
  <si>
    <t>検査職員任命書</t>
  </si>
  <si>
    <t>（様式第1号）</t>
  </si>
  <si>
    <t>技術検査官任命書</t>
  </si>
  <si>
    <t>（別記様式第1）</t>
  </si>
  <si>
    <t>既済部分検査</t>
  </si>
  <si>
    <t>工事既済部分検査調書（様式第4号）</t>
  </si>
  <si>
    <t>既済部分検査内訳書（〃別紙）</t>
  </si>
  <si>
    <t>技術検査復命書（別記様式2）</t>
  </si>
  <si>
    <t>工事成績評定書（別記様式第1）</t>
  </si>
  <si>
    <t>部分払額算定調書　　（様式第28号の3）</t>
  </si>
  <si>
    <t>既済部分検査確認通知書</t>
  </si>
  <si>
    <t>（様式第28号の4）</t>
  </si>
  <si>
    <t>部分払の完了</t>
  </si>
  <si>
    <t>土工</t>
  </si>
  <si>
    <t>地業</t>
  </si>
  <si>
    <t>鉄筋</t>
  </si>
  <si>
    <t>コンクリート</t>
  </si>
  <si>
    <t>型枠</t>
  </si>
  <si>
    <t>防水</t>
  </si>
  <si>
    <t>木工</t>
  </si>
  <si>
    <t>金属</t>
  </si>
  <si>
    <t>左官</t>
  </si>
  <si>
    <t>建具</t>
  </si>
  <si>
    <t>塗装</t>
  </si>
  <si>
    <t>内外装</t>
  </si>
  <si>
    <t>ユニット及びその他</t>
  </si>
  <si>
    <t>直接仮設</t>
  </si>
  <si>
    <t>落札率</t>
  </si>
  <si>
    <t>　</t>
  </si>
  <si>
    <t>未施工部分から減ずる額</t>
  </si>
  <si>
    <t>　</t>
  </si>
  <si>
    <t>既済部分の設計金額</t>
  </si>
  <si>
    <t>請負代金額</t>
  </si>
  <si>
    <t>全体設計金額</t>
  </si>
  <si>
    <t>×</t>
  </si>
  <si>
    <t xml:space="preserve"> ＝</t>
  </si>
  <si>
    <t>≒</t>
  </si>
  <si>
    <t>設計内訳</t>
  </si>
  <si>
    <t>実施累計</t>
  </si>
  <si>
    <t>設計金額</t>
  </si>
  <si>
    <t>実施金額</t>
  </si>
  <si>
    <t>　</t>
  </si>
  <si>
    <t>細    目    名    称</t>
  </si>
  <si>
    <t>科目出</t>
  </si>
  <si>
    <t xml:space="preserve"> </t>
  </si>
  <si>
    <t xml:space="preserve"> </t>
  </si>
  <si>
    <t>小計</t>
  </si>
  <si>
    <t>計</t>
  </si>
  <si>
    <t xml:space="preserve"> </t>
  </si>
  <si>
    <t>庁舎      指定部分H22.3.1</t>
  </si>
  <si>
    <t>附属棟　　指定部分H22.3.1</t>
  </si>
  <si>
    <t>車庫　　　指定部分H22.3.1</t>
  </si>
  <si>
    <t>工作物</t>
  </si>
  <si>
    <t>とりこわし</t>
  </si>
  <si>
    <t>門衛所</t>
  </si>
  <si>
    <t>埋設オイルタンク</t>
  </si>
  <si>
    <t>屋外排水設備</t>
  </si>
  <si>
    <t>舗装</t>
  </si>
  <si>
    <t>樹木</t>
  </si>
  <si>
    <t>芝張り</t>
  </si>
  <si>
    <t>【庁舎】</t>
  </si>
  <si>
    <t>鉄骨</t>
  </si>
  <si>
    <t>石</t>
  </si>
  <si>
    <t>タイル</t>
  </si>
  <si>
    <t>屋根及びとい</t>
  </si>
  <si>
    <t>カーテンウォール</t>
  </si>
  <si>
    <t>既製コンクリート</t>
  </si>
  <si>
    <t>【庁　舎】</t>
  </si>
  <si>
    <t>【とりこわし】</t>
  </si>
  <si>
    <t>細　目</t>
  </si>
  <si>
    <t>その他の科目</t>
  </si>
  <si>
    <t>原設計</t>
  </si>
  <si>
    <t>１回変更</t>
  </si>
  <si>
    <t>２回変更</t>
  </si>
  <si>
    <t>請負代金</t>
  </si>
  <si>
    <t>税込み</t>
  </si>
  <si>
    <t>税抜き</t>
  </si>
  <si>
    <t>１</t>
  </si>
  <si>
    <t>本書は３部作成し、監督職員へ提出すること。</t>
  </si>
  <si>
    <t>２</t>
  </si>
  <si>
    <t>出来高累計金額の内訳として、「出来高内訳書」（様式第２８号の２）を添付すること。</t>
  </si>
  <si>
    <t>監督職員は、本書を受理したときは、１部を保管し、他の１部は営繕管理課へ提出すること。</t>
  </si>
  <si>
    <t>営繕管理課は、監督職員から本書を受理したときは、上部余白に決裁を受けるとともに「検査</t>
  </si>
  <si>
    <t>職員任命書」（北海道開発局請負工事検査規程様式第１号）により検査職員を任命すること。</t>
  </si>
  <si>
    <t>殿</t>
  </si>
  <si>
    <t>請 負 者</t>
  </si>
  <si>
    <t>住所</t>
  </si>
  <si>
    <t>氏名</t>
  </si>
  <si>
    <t>１</t>
  </si>
  <si>
    <t>工事名</t>
  </si>
  <si>
    <t>２</t>
  </si>
  <si>
    <t xml:space="preserve">工事場所 </t>
  </si>
  <si>
    <t>３</t>
  </si>
  <si>
    <t xml:space="preserve">工期 </t>
  </si>
  <si>
    <t>請負代金額　</t>
  </si>
  <si>
    <t>]</t>
  </si>
  <si>
    <t>３回変更</t>
  </si>
  <si>
    <t>【工作物】</t>
  </si>
  <si>
    <t>【埋設ｵｲﾙﾀﾝｸ室】</t>
  </si>
  <si>
    <t>【車庫】</t>
  </si>
  <si>
    <t>【門衛所】</t>
  </si>
  <si>
    <t>【屋外排水設備】</t>
  </si>
  <si>
    <t>【舗装】</t>
  </si>
  <si>
    <t>【樹木】</t>
  </si>
  <si>
    <t>【芝張り】</t>
  </si>
  <si>
    <t>【付属棟】</t>
  </si>
  <si>
    <t xml:space="preserve"> </t>
  </si>
  <si>
    <t>様式第4号　　別紙</t>
  </si>
  <si>
    <t>既済部分検査内訳書</t>
  </si>
  <si>
    <t>名　　称</t>
  </si>
  <si>
    <t>種　　目</t>
  </si>
  <si>
    <t>全 体 の
設計金額</t>
  </si>
  <si>
    <t>種 目 別
出来高率</t>
  </si>
  <si>
    <t>既済部分の
 設計金額</t>
  </si>
  <si>
    <t>適　　用</t>
  </si>
  <si>
    <t>直接工事費</t>
  </si>
  <si>
    <t>共通費</t>
  </si>
  <si>
    <t>共通仮設費</t>
  </si>
  <si>
    <t>現場管理費</t>
  </si>
  <si>
    <t>一般管理費</t>
  </si>
  <si>
    <t>小計</t>
  </si>
  <si>
    <t>工事費</t>
  </si>
  <si>
    <t>合　　　計</t>
  </si>
  <si>
    <t>既済部分の
請 負 代 金
相　 当 　額</t>
  </si>
  <si>
    <t xml:space="preserve"> 既済部分の</t>
  </si>
  <si>
    <t xml:space="preserve"> 請負代金額</t>
  </si>
  <si>
    <t xml:space="preserve">      設計金額 </t>
  </si>
  <si>
    <t>全体の設計金額</t>
  </si>
  <si>
    <t>（作成上の注意）</t>
  </si>
  <si>
    <t>営繕工事においては、この様式を一部修正して使用すること。</t>
  </si>
  <si>
    <t>（A)</t>
  </si>
  <si>
    <t>（B）</t>
  </si>
  <si>
    <t>（A×B＝C)</t>
  </si>
  <si>
    <t>消費税相当額</t>
  </si>
  <si>
    <t>×</t>
  </si>
  <si>
    <t>＝</t>
  </si>
  <si>
    <t>×</t>
  </si>
  <si>
    <t>≒</t>
  </si>
  <si>
    <t>　（第　　回）</t>
  </si>
  <si>
    <t>（ 第　　回 )</t>
  </si>
  <si>
    <t>（ 第　　回 )</t>
  </si>
  <si>
    <t>（ 第　 　回 )</t>
  </si>
  <si>
    <t>（ 第 回 ）</t>
  </si>
  <si>
    <t>令和　　年　　月　　日</t>
  </si>
  <si>
    <t>令和　　年　　月　　  日から令和　　年　　月　　日まで</t>
  </si>
  <si>
    <t>　上記工事の令和　　年　　月　　日現在における既済部分の確認（第　回）をされたく、契約書</t>
  </si>
  <si>
    <t>×</t>
  </si>
  <si>
    <t>様式第２８号［第３８条関係］</t>
  </si>
  <si>
    <t>（工事請負契約書第38条）</t>
  </si>
  <si>
    <t>様式第２８号の２［第３８条関係］（営繕）</t>
  </si>
  <si>
    <t>　　既済部分検査フロー</t>
  </si>
  <si>
    <t>第３８条第２項により申請します。</t>
  </si>
  <si>
    <t>作成の際は別紙の「既済部分出来高算出要領」及び「部分払いにおける出来高算出の参考資料」を参考に算出願います。</t>
  </si>
  <si>
    <t>様式第２８号の２-２［第３８条関係］（営繕）</t>
  </si>
  <si>
    <t>様式第２８号の２-３［第３８条関係］（営繕）</t>
  </si>
  <si>
    <t>様式第２８号の２-４［第３８条関係］（営繕）</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</si>
</sst>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Red]\(0.00\)"/>
    <numFmt numFmtId="179" formatCode="0.00_ "/>
    <numFmt numFmtId="180" formatCode="#,##0_ "/>
    <numFmt numFmtId="181" formatCode="0_);[Red]\(0\)"/>
    <numFmt numFmtId="182" formatCode="#,##0_);[Red]\(#,##0\)"/>
    <numFmt numFmtId="183" formatCode="0.0000%"/>
    <numFmt numFmtId="184" formatCode="#,##0;&quot;▲ &quot;#,##0"/>
    <numFmt numFmtId="185" formatCode="0;&quot;▲ &quot;0"/>
    <numFmt numFmtId="186" formatCode="\(0.0%\)"/>
    <numFmt numFmtId="187" formatCode="#,##0.0;[Red]\-#,##0.0"/>
    <numFmt numFmtId="188" formatCode="#,##0.000;[Red]\-#,##0.000"/>
    <numFmt numFmtId="189" formatCode="#,##0.0000;[Red]\-#,##0.0000"/>
    <numFmt numFmtId="190" formatCode="0.000%"/>
    <numFmt numFmtId="191" formatCode="0.00000000000000%"/>
    <numFmt numFmtId="192" formatCode="0.0000000000000000%"/>
    <numFmt numFmtId="193" formatCode="0.000000%"/>
    <numFmt numFmtId="194" formatCode="0.000000000000000%"/>
    <numFmt numFmtId="195" formatCode="0.00000%"/>
    <numFmt numFmtId="196" formatCode="0.0"/>
  </numFmts>
  <fonts count="67">
    <font>
      <sz val="11"/>
      <name val="ＭＳ Ｐゴシック"/>
      <family val="3"/>
    </font>
    <font>
      <sz val="6"/>
      <name val="ＭＳ Ｐゴシック"/>
      <family val="3"/>
    </font>
    <font>
      <sz val="10"/>
      <name val="ＭＳ 明朝"/>
      <family val="1"/>
    </font>
    <font>
      <sz val="20"/>
      <name val="ＭＳ 明朝"/>
      <family val="1"/>
    </font>
    <font>
      <sz val="11"/>
      <name val="ＭＳ Ｐ明朝"/>
      <family val="1"/>
    </font>
    <font>
      <u val="single"/>
      <sz val="8.25"/>
      <color indexed="12"/>
      <name val="ＭＳ Ｐ明朝"/>
      <family val="1"/>
    </font>
    <font>
      <u val="single"/>
      <sz val="8.25"/>
      <color indexed="36"/>
      <name val="ＭＳ Ｐ明朝"/>
      <family val="1"/>
    </font>
    <font>
      <sz val="6"/>
      <name val="ＭＳ Ｐ明朝"/>
      <family val="1"/>
    </font>
    <font>
      <sz val="12"/>
      <name val="ＭＳ 明朝"/>
      <family val="1"/>
    </font>
    <font>
      <sz val="16"/>
      <name val="ＭＳ 明朝"/>
      <family val="1"/>
    </font>
    <font>
      <sz val="14"/>
      <name val="ＭＳ 明朝"/>
      <family val="1"/>
    </font>
    <font>
      <sz val="12"/>
      <name val="ＭＳ ゴシック"/>
      <family val="3"/>
    </font>
    <font>
      <sz val="10"/>
      <name val="ＭＳ Ｐ明朝"/>
      <family val="1"/>
    </font>
    <font>
      <sz val="16"/>
      <name val="ＭＳ Ｐ明朝"/>
      <family val="1"/>
    </font>
    <font>
      <sz val="14"/>
      <name val="ＭＳ Ｐ明朝"/>
      <family val="1"/>
    </font>
    <font>
      <sz val="6"/>
      <name val="ＭＳ 明朝"/>
      <family val="1"/>
    </font>
    <font>
      <sz val="16"/>
      <name val="ＭＳ Ｐゴシック"/>
      <family val="3"/>
    </font>
    <font>
      <sz val="16"/>
      <name val="ＭＳ ゴシック"/>
      <family val="3"/>
    </font>
    <font>
      <b/>
      <sz val="16"/>
      <name val="ＭＳ ゴシック"/>
      <family val="3"/>
    </font>
    <font>
      <sz val="12"/>
      <name val="ＭＳ Ｐゴシック"/>
      <family val="3"/>
    </font>
    <font>
      <b/>
      <sz val="12"/>
      <name val="ＭＳ ゴシック"/>
      <family val="3"/>
    </font>
    <font>
      <sz val="10"/>
      <name val="ＭＳ ゴシック"/>
      <family val="3"/>
    </font>
    <font>
      <b/>
      <sz val="10"/>
      <name val="ＭＳ ゴシック"/>
      <family val="3"/>
    </font>
    <font>
      <sz val="10"/>
      <name val="ＭＳ Ｐゴシック"/>
      <family val="3"/>
    </font>
    <font>
      <b/>
      <sz val="12"/>
      <name val="ＭＳ Ｐゴシック"/>
      <family val="3"/>
    </font>
    <font>
      <sz val="10.5"/>
      <name val="ＭＳ Ｐ明朝"/>
      <family val="1"/>
    </font>
    <font>
      <sz val="10.5"/>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10"/>
      <name val="ＭＳ 明朝"/>
      <family val="1"/>
    </font>
    <font>
      <u val="single"/>
      <sz val="10"/>
      <color indexed="10"/>
      <name val="ＭＳ 明朝"/>
      <family val="1"/>
    </font>
    <font>
      <u val="single"/>
      <sz val="10"/>
      <color indexed="9"/>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hair"/>
    </border>
    <border>
      <left style="hair"/>
      <right style="thin"/>
      <top style="thin"/>
      <bottom style="hair"/>
    </border>
    <border>
      <left style="thin"/>
      <right>
        <color indexed="63"/>
      </right>
      <top style="hair"/>
      <bottom style="hair"/>
    </border>
    <border>
      <left style="hair"/>
      <right style="thin"/>
      <top style="hair"/>
      <bottom style="hair"/>
    </border>
    <border>
      <left style="hair"/>
      <right style="thin"/>
      <top style="thin"/>
      <bottom style="thin"/>
    </border>
    <border>
      <left style="thin"/>
      <right style="hair"/>
      <top style="hair"/>
      <bottom style="hair"/>
    </border>
    <border>
      <left style="thin"/>
      <right style="hair"/>
      <top style="hair"/>
      <bottom style="thin"/>
    </border>
    <border>
      <left style="hair"/>
      <right style="thin"/>
      <top style="hair"/>
      <bottom style="thin"/>
    </border>
    <border>
      <left style="thin"/>
      <right>
        <color indexed="63"/>
      </right>
      <top>
        <color indexed="63"/>
      </top>
      <bottom>
        <color indexed="63"/>
      </bottom>
    </border>
    <border>
      <left style="medium"/>
      <right style="medium"/>
      <top style="medium"/>
      <bottom style="medium"/>
    </border>
    <border>
      <left style="thin"/>
      <right style="hair"/>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4" fillId="0" borderId="0">
      <alignment/>
      <protection/>
    </xf>
    <xf numFmtId="0" fontId="6" fillId="0" borderId="0" applyNumberFormat="0" applyFill="0" applyBorder="0" applyAlignment="0" applyProtection="0"/>
    <xf numFmtId="0" fontId="66" fillId="32" borderId="0" applyNumberFormat="0" applyBorder="0" applyAlignment="0" applyProtection="0"/>
  </cellStyleXfs>
  <cellXfs count="422">
    <xf numFmtId="0" fontId="0" fillId="0" borderId="0" xfId="0" applyAlignment="1">
      <alignment/>
    </xf>
    <xf numFmtId="0" fontId="2" fillId="0" borderId="0" xfId="0" applyNumberFormat="1" applyFont="1" applyAlignment="1">
      <alignment vertical="center"/>
    </xf>
    <xf numFmtId="0" fontId="2" fillId="0" borderId="0" xfId="0" applyFont="1" applyAlignment="1">
      <alignment vertical="center"/>
    </xf>
    <xf numFmtId="0" fontId="2" fillId="0" borderId="0" xfId="0" applyNumberFormat="1" applyFont="1" applyAlignment="1">
      <alignment horizontal="right" vertical="center"/>
    </xf>
    <xf numFmtId="0" fontId="2" fillId="0" borderId="0" xfId="0" applyNumberFormat="1" applyFont="1" applyAlignment="1" applyProtection="1">
      <alignment horizontal="center" vertical="center"/>
      <protection locked="0"/>
    </xf>
    <xf numFmtId="0"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NumberFormat="1" applyFont="1" applyAlignment="1">
      <alignment horizontal="left" vertical="center"/>
    </xf>
    <xf numFmtId="49" fontId="2" fillId="0" borderId="0" xfId="0" applyNumberFormat="1" applyFont="1" applyAlignment="1">
      <alignment horizontal="center" vertical="center"/>
    </xf>
    <xf numFmtId="0" fontId="2" fillId="0" borderId="0" xfId="0" applyNumberFormat="1" applyFont="1" applyAlignment="1">
      <alignment horizontal="distributed" vertical="center"/>
    </xf>
    <xf numFmtId="0" fontId="2" fillId="0" borderId="0" xfId="0" applyFont="1" applyAlignment="1" applyProtection="1">
      <alignment vertical="center"/>
      <protection locked="0"/>
    </xf>
    <xf numFmtId="0" fontId="2" fillId="0" borderId="0" xfId="0" applyFont="1" applyAlignment="1">
      <alignment horizontal="distributed" vertical="center"/>
    </xf>
    <xf numFmtId="0" fontId="2" fillId="0" borderId="0" xfId="0" applyNumberFormat="1" applyFont="1" applyAlignment="1" applyProtection="1">
      <alignment horizontal="left" vertical="center"/>
      <protection locked="0"/>
    </xf>
    <xf numFmtId="0" fontId="2" fillId="0" borderId="0" xfId="62" applyFont="1" applyAlignment="1">
      <alignment vertical="center"/>
      <protection/>
    </xf>
    <xf numFmtId="184" fontId="8" fillId="0" borderId="0" xfId="62" applyNumberFormat="1" applyFont="1" applyAlignment="1">
      <alignment vertical="center"/>
      <protection/>
    </xf>
    <xf numFmtId="10" fontId="8" fillId="0" borderId="0" xfId="62" applyNumberFormat="1" applyFont="1" applyAlignment="1">
      <alignment vertical="center"/>
      <protection/>
    </xf>
    <xf numFmtId="0" fontId="8" fillId="0" borderId="0" xfId="62" applyFont="1" applyAlignment="1">
      <alignment vertical="center"/>
      <protection/>
    </xf>
    <xf numFmtId="10" fontId="9" fillId="0" borderId="0" xfId="62" applyNumberFormat="1" applyFont="1" applyAlignment="1">
      <alignment horizontal="center" vertical="center"/>
      <protection/>
    </xf>
    <xf numFmtId="0" fontId="9" fillId="0" borderId="0" xfId="62" applyFont="1" applyAlignment="1">
      <alignment horizontal="center" vertical="center"/>
      <protection/>
    </xf>
    <xf numFmtId="10" fontId="8" fillId="0" borderId="0" xfId="62" applyNumberFormat="1" applyFont="1" applyAlignment="1">
      <alignment horizontal="center" vertical="center"/>
      <protection/>
    </xf>
    <xf numFmtId="184" fontId="8" fillId="0" borderId="0" xfId="62" applyNumberFormat="1" applyFont="1" applyAlignment="1">
      <alignment horizontal="center" vertical="center"/>
      <protection/>
    </xf>
    <xf numFmtId="10" fontId="2" fillId="0" borderId="10" xfId="62" applyNumberFormat="1" applyFont="1" applyBorder="1" applyAlignment="1">
      <alignment horizontal="center" vertical="center"/>
      <protection/>
    </xf>
    <xf numFmtId="0" fontId="2" fillId="0" borderId="11" xfId="62" applyFont="1" applyBorder="1" applyAlignment="1">
      <alignment horizontal="distributed" vertical="center"/>
      <protection/>
    </xf>
    <xf numFmtId="184" fontId="2" fillId="0" borderId="11" xfId="62" applyNumberFormat="1" applyFont="1" applyBorder="1" applyAlignment="1" applyProtection="1">
      <alignment vertical="center"/>
      <protection locked="0"/>
    </xf>
    <xf numFmtId="0" fontId="2" fillId="0" borderId="11" xfId="62" applyFont="1" applyBorder="1" applyAlignment="1">
      <alignment horizontal="center" vertical="center"/>
      <protection/>
    </xf>
    <xf numFmtId="0" fontId="2" fillId="0" borderId="11" xfId="62" applyFont="1" applyBorder="1" applyAlignment="1">
      <alignment vertical="center"/>
      <protection/>
    </xf>
    <xf numFmtId="0" fontId="2" fillId="0" borderId="11" xfId="62" applyFont="1" applyBorder="1" applyAlignment="1">
      <alignment horizontal="distributed" vertical="center"/>
      <protection/>
    </xf>
    <xf numFmtId="184" fontId="2" fillId="0" borderId="0" xfId="62" applyNumberFormat="1" applyFont="1" applyAlignment="1">
      <alignment vertical="center"/>
      <protection/>
    </xf>
    <xf numFmtId="10" fontId="2" fillId="0" borderId="0" xfId="62" applyNumberFormat="1" applyFont="1" applyAlignment="1">
      <alignment vertical="center"/>
      <protection/>
    </xf>
    <xf numFmtId="184" fontId="2" fillId="0" borderId="12" xfId="62" applyNumberFormat="1" applyFont="1" applyBorder="1" applyAlignment="1" applyProtection="1">
      <alignment vertical="center"/>
      <protection locked="0"/>
    </xf>
    <xf numFmtId="176" fontId="2" fillId="0" borderId="0" xfId="62" applyNumberFormat="1" applyFont="1" applyAlignment="1">
      <alignment vertical="center"/>
      <protection/>
    </xf>
    <xf numFmtId="0" fontId="2" fillId="0" borderId="0" xfId="62" applyFont="1" applyAlignment="1">
      <alignment horizontal="center" vertical="center"/>
      <protection/>
    </xf>
    <xf numFmtId="179" fontId="2" fillId="0" borderId="0" xfId="62" applyNumberFormat="1" applyFont="1" applyAlignment="1">
      <alignment vertical="center"/>
      <protection/>
    </xf>
    <xf numFmtId="182" fontId="2" fillId="0" borderId="0" xfId="62" applyNumberFormat="1" applyFont="1" applyAlignment="1">
      <alignment vertical="center"/>
      <protection/>
    </xf>
    <xf numFmtId="10" fontId="9" fillId="0" borderId="0" xfId="62" applyNumberFormat="1" applyFont="1" applyAlignment="1">
      <alignment horizontal="left" vertical="center"/>
      <protection/>
    </xf>
    <xf numFmtId="182" fontId="9" fillId="0" borderId="0" xfId="62" applyNumberFormat="1" applyFont="1" applyAlignment="1">
      <alignment horizontal="center" vertical="center"/>
      <protection/>
    </xf>
    <xf numFmtId="0" fontId="9" fillId="0" borderId="0" xfId="62" applyFont="1" applyAlignment="1">
      <alignment vertical="center"/>
      <protection/>
    </xf>
    <xf numFmtId="10" fontId="2" fillId="0" borderId="0" xfId="62" applyNumberFormat="1" applyFont="1" applyAlignment="1">
      <alignment horizontal="center" vertical="center"/>
      <protection/>
    </xf>
    <xf numFmtId="0" fontId="2" fillId="0" borderId="10" xfId="62" applyFont="1" applyBorder="1" applyAlignment="1">
      <alignment horizontal="center" vertical="center"/>
      <protection/>
    </xf>
    <xf numFmtId="10" fontId="2" fillId="0" borderId="13" xfId="62" applyNumberFormat="1" applyFont="1" applyBorder="1" applyAlignment="1" applyProtection="1">
      <alignment vertical="center"/>
      <protection locked="0"/>
    </xf>
    <xf numFmtId="179" fontId="2" fillId="0" borderId="14" xfId="62" applyNumberFormat="1" applyFont="1" applyBorder="1" applyAlignment="1" applyProtection="1">
      <alignment vertical="center"/>
      <protection locked="0"/>
    </xf>
    <xf numFmtId="10" fontId="2" fillId="0" borderId="12" xfId="62" applyNumberFormat="1" applyFont="1" applyBorder="1" applyAlignment="1" applyProtection="1">
      <alignment vertical="center"/>
      <protection locked="0"/>
    </xf>
    <xf numFmtId="180" fontId="2" fillId="0" borderId="0" xfId="62" applyNumberFormat="1" applyFont="1" applyAlignment="1">
      <alignment vertical="center"/>
      <protection/>
    </xf>
    <xf numFmtId="176" fontId="12" fillId="0" borderId="0" xfId="62" applyNumberFormat="1" applyFont="1" applyAlignment="1">
      <alignment vertical="center"/>
      <protection/>
    </xf>
    <xf numFmtId="0" fontId="12" fillId="0" borderId="0" xfId="62" applyFont="1" applyAlignment="1">
      <alignment vertical="center"/>
      <protection/>
    </xf>
    <xf numFmtId="0" fontId="12" fillId="0" borderId="0" xfId="62" applyFont="1" applyAlignment="1">
      <alignment horizontal="center" vertical="center"/>
      <protection/>
    </xf>
    <xf numFmtId="10" fontId="12" fillId="0" borderId="0" xfId="62" applyNumberFormat="1" applyFont="1" applyAlignment="1">
      <alignment vertical="center"/>
      <protection/>
    </xf>
    <xf numFmtId="9" fontId="12" fillId="0" borderId="0" xfId="62" applyNumberFormat="1" applyFont="1" applyAlignment="1">
      <alignment vertical="center"/>
      <protection/>
    </xf>
    <xf numFmtId="179" fontId="12" fillId="0" borderId="0" xfId="62" applyNumberFormat="1" applyFont="1" applyAlignment="1">
      <alignment vertical="center"/>
      <protection/>
    </xf>
    <xf numFmtId="176" fontId="12" fillId="0" borderId="0" xfId="62" applyNumberFormat="1" applyFont="1" applyAlignment="1">
      <alignment horizontal="center" vertical="center"/>
      <protection/>
    </xf>
    <xf numFmtId="179" fontId="12" fillId="0" borderId="0" xfId="62" applyNumberFormat="1" applyFont="1" applyBorder="1" applyAlignment="1">
      <alignment horizontal="center" vertical="center"/>
      <protection/>
    </xf>
    <xf numFmtId="176" fontId="12" fillId="0" borderId="15" xfId="62" applyNumberFormat="1" applyFont="1" applyBorder="1" applyAlignment="1">
      <alignment horizontal="center" vertical="center"/>
      <protection/>
    </xf>
    <xf numFmtId="10" fontId="12" fillId="0" borderId="15" xfId="62" applyNumberFormat="1" applyFont="1" applyBorder="1" applyAlignment="1">
      <alignment horizontal="center" vertical="center"/>
      <protection/>
    </xf>
    <xf numFmtId="9" fontId="12" fillId="0" borderId="16" xfId="62" applyNumberFormat="1" applyFont="1" applyBorder="1" applyAlignment="1">
      <alignment horizontal="center" vertical="center"/>
      <protection/>
    </xf>
    <xf numFmtId="176" fontId="12" fillId="0" borderId="17" xfId="62" applyNumberFormat="1" applyFont="1" applyBorder="1" applyAlignment="1">
      <alignment horizontal="center" vertical="center"/>
      <protection/>
    </xf>
    <xf numFmtId="9" fontId="12" fillId="0" borderId="0" xfId="62" applyNumberFormat="1" applyFont="1" applyBorder="1" applyAlignment="1">
      <alignment horizontal="center" vertical="center"/>
      <protection/>
    </xf>
    <xf numFmtId="10" fontId="12" fillId="0" borderId="17" xfId="62" applyNumberFormat="1" applyFont="1" applyBorder="1" applyAlignment="1">
      <alignment horizontal="center" vertical="center"/>
      <protection/>
    </xf>
    <xf numFmtId="176" fontId="12" fillId="0" borderId="18" xfId="62" applyNumberFormat="1" applyFont="1" applyBorder="1" applyAlignment="1">
      <alignment horizontal="center" vertical="center"/>
      <protection/>
    </xf>
    <xf numFmtId="179" fontId="12" fillId="0" borderId="0" xfId="62" applyNumberFormat="1" applyFont="1" applyBorder="1" applyAlignment="1">
      <alignment vertical="center"/>
      <protection/>
    </xf>
    <xf numFmtId="10" fontId="2" fillId="0" borderId="16" xfId="62" applyNumberFormat="1" applyFont="1" applyBorder="1" applyAlignment="1" applyProtection="1">
      <alignment horizontal="center" vertical="center"/>
      <protection locked="0"/>
    </xf>
    <xf numFmtId="10" fontId="2" fillId="0" borderId="19" xfId="62" applyNumberFormat="1" applyFont="1" applyBorder="1" applyAlignment="1" applyProtection="1">
      <alignment horizontal="center" vertical="center"/>
      <protection locked="0"/>
    </xf>
    <xf numFmtId="10" fontId="2" fillId="0" borderId="0" xfId="62" applyNumberFormat="1" applyFont="1" applyBorder="1" applyAlignment="1" applyProtection="1">
      <alignment horizontal="center" vertical="center"/>
      <protection locked="0"/>
    </xf>
    <xf numFmtId="10" fontId="2" fillId="0" borderId="20" xfId="62" applyNumberFormat="1" applyFont="1" applyBorder="1" applyAlignment="1" applyProtection="1">
      <alignment horizontal="center" vertical="center"/>
      <protection locked="0"/>
    </xf>
    <xf numFmtId="10" fontId="2" fillId="0" borderId="12" xfId="62" applyNumberFormat="1" applyFont="1" applyBorder="1" applyAlignment="1" applyProtection="1">
      <alignment horizontal="center" vertical="center"/>
      <protection locked="0"/>
    </xf>
    <xf numFmtId="10" fontId="2" fillId="0" borderId="21" xfId="62" applyNumberFormat="1" applyFont="1" applyBorder="1" applyAlignment="1" applyProtection="1">
      <alignment horizontal="center" vertical="center"/>
      <protection locked="0"/>
    </xf>
    <xf numFmtId="0" fontId="2" fillId="0" borderId="10" xfId="62" applyFont="1" applyBorder="1" applyAlignment="1" applyProtection="1">
      <alignment vertical="center"/>
      <protection locked="0"/>
    </xf>
    <xf numFmtId="0" fontId="2" fillId="0" borderId="11" xfId="62" applyFont="1" applyBorder="1" applyAlignment="1" applyProtection="1">
      <alignment vertical="center"/>
      <protection locked="0"/>
    </xf>
    <xf numFmtId="0" fontId="2" fillId="0" borderId="11" xfId="62" applyFont="1" applyBorder="1" applyAlignment="1" applyProtection="1">
      <alignment horizontal="center" vertical="center"/>
      <protection locked="0"/>
    </xf>
    <xf numFmtId="176" fontId="2" fillId="0" borderId="13" xfId="62" applyNumberFormat="1" applyFont="1" applyBorder="1" applyAlignment="1" applyProtection="1">
      <alignment vertical="center"/>
      <protection locked="0"/>
    </xf>
    <xf numFmtId="0" fontId="2" fillId="0" borderId="13" xfId="62" applyFont="1" applyBorder="1" applyAlignment="1" applyProtection="1">
      <alignment vertical="center"/>
      <protection locked="0"/>
    </xf>
    <xf numFmtId="180" fontId="2" fillId="0" borderId="10" xfId="62" applyNumberFormat="1" applyFont="1" applyBorder="1" applyAlignment="1" applyProtection="1">
      <alignment vertical="center"/>
      <protection locked="0"/>
    </xf>
    <xf numFmtId="0" fontId="2" fillId="0" borderId="14" xfId="62" applyFont="1" applyBorder="1" applyAlignment="1" applyProtection="1">
      <alignment vertical="center"/>
      <protection locked="0"/>
    </xf>
    <xf numFmtId="0" fontId="2" fillId="0" borderId="22" xfId="62" applyFont="1" applyBorder="1" applyAlignment="1" applyProtection="1">
      <alignment vertical="center"/>
      <protection locked="0"/>
    </xf>
    <xf numFmtId="176" fontId="2" fillId="0" borderId="10" xfId="62" applyNumberFormat="1" applyFont="1" applyBorder="1" applyAlignment="1" applyProtection="1">
      <alignment vertical="center"/>
      <protection locked="0"/>
    </xf>
    <xf numFmtId="10" fontId="2" fillId="0" borderId="23" xfId="62" applyNumberFormat="1" applyFont="1" applyBorder="1" applyAlignment="1" applyProtection="1">
      <alignment horizontal="center" vertical="center"/>
      <protection locked="0"/>
    </xf>
    <xf numFmtId="10" fontId="2" fillId="0" borderId="22" xfId="62" applyNumberFormat="1" applyFont="1" applyBorder="1" applyAlignment="1" applyProtection="1">
      <alignment horizontal="center" vertical="center"/>
      <protection locked="0"/>
    </xf>
    <xf numFmtId="0" fontId="12" fillId="0" borderId="11" xfId="62" applyFont="1" applyBorder="1" applyAlignment="1" applyProtection="1">
      <alignment vertical="center"/>
      <protection locked="0"/>
    </xf>
    <xf numFmtId="176" fontId="12" fillId="0" borderId="11" xfId="62" applyNumberFormat="1" applyFont="1" applyBorder="1" applyAlignment="1" applyProtection="1">
      <alignment vertical="center"/>
      <protection locked="0"/>
    </xf>
    <xf numFmtId="0" fontId="12" fillId="0" borderId="11" xfId="62" applyFont="1" applyBorder="1" applyAlignment="1" applyProtection="1">
      <alignment horizontal="center" vertical="center"/>
      <protection locked="0"/>
    </xf>
    <xf numFmtId="10" fontId="12" fillId="0" borderId="11" xfId="62" applyNumberFormat="1" applyFont="1" applyBorder="1" applyAlignment="1" applyProtection="1">
      <alignment vertical="center"/>
      <protection locked="0"/>
    </xf>
    <xf numFmtId="9" fontId="12" fillId="0" borderId="11" xfId="62" applyNumberFormat="1" applyFont="1" applyBorder="1" applyAlignment="1" applyProtection="1">
      <alignment vertical="center"/>
      <protection locked="0"/>
    </xf>
    <xf numFmtId="0" fontId="2" fillId="0" borderId="0" xfId="0" applyNumberFormat="1" applyFont="1" applyAlignment="1" applyProtection="1">
      <alignment horizontal="right" vertical="center"/>
      <protection locked="0"/>
    </xf>
    <xf numFmtId="0" fontId="3" fillId="0" borderId="0" xfId="0" applyNumberFormat="1" applyFont="1" applyAlignment="1">
      <alignment horizontal="distributed" vertical="center"/>
    </xf>
    <xf numFmtId="0" fontId="2" fillId="33" borderId="0" xfId="61" applyFont="1" applyFill="1" applyAlignment="1">
      <alignment vertical="center"/>
      <protection/>
    </xf>
    <xf numFmtId="0" fontId="16" fillId="0" borderId="0" xfId="61" applyFont="1" applyAlignment="1">
      <alignment horizontal="centerContinuous" vertical="center"/>
      <protection/>
    </xf>
    <xf numFmtId="0" fontId="17" fillId="0" borderId="0" xfId="61" applyFont="1" applyAlignment="1">
      <alignment horizontal="centerContinuous" vertical="center"/>
      <protection/>
    </xf>
    <xf numFmtId="0" fontId="2" fillId="0" borderId="0" xfId="61" applyFont="1" applyAlignment="1">
      <alignment horizontal="centerContinuous" vertical="center"/>
      <protection/>
    </xf>
    <xf numFmtId="0" fontId="18" fillId="0" borderId="0" xfId="61" applyFont="1" applyAlignment="1">
      <alignment horizontal="centerContinuous" vertical="center"/>
      <protection/>
    </xf>
    <xf numFmtId="0" fontId="2" fillId="0" borderId="0" xfId="61" applyFont="1" applyAlignment="1">
      <alignment vertical="center"/>
      <protection/>
    </xf>
    <xf numFmtId="0" fontId="19" fillId="0" borderId="0" xfId="61" applyFont="1" applyAlignment="1">
      <alignment horizontal="centerContinuous" vertical="center"/>
      <protection/>
    </xf>
    <xf numFmtId="0" fontId="11" fillId="0" borderId="0" xfId="61" applyFont="1" applyAlignment="1">
      <alignment horizontal="centerContinuous" vertical="center"/>
      <protection/>
    </xf>
    <xf numFmtId="0" fontId="20" fillId="0" borderId="0" xfId="61" applyFont="1" applyAlignment="1">
      <alignment horizontal="centerContinuous" vertical="center"/>
      <protection/>
    </xf>
    <xf numFmtId="0" fontId="2" fillId="0" borderId="0" xfId="61" applyFont="1" applyBorder="1" applyAlignment="1">
      <alignment vertical="center"/>
      <protection/>
    </xf>
    <xf numFmtId="0" fontId="2" fillId="0" borderId="0" xfId="61" applyBorder="1" applyAlignment="1">
      <alignment horizontal="distributed" vertical="center"/>
      <protection/>
    </xf>
    <xf numFmtId="0" fontId="2" fillId="0" borderId="0" xfId="61" applyFont="1" applyBorder="1" applyAlignment="1">
      <alignment horizontal="center" vertical="top"/>
      <protection/>
    </xf>
    <xf numFmtId="0" fontId="2" fillId="0" borderId="22"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0" xfId="61" applyFont="1" applyBorder="1" applyAlignment="1">
      <alignment horizontal="distributed" vertical="center"/>
      <protection/>
    </xf>
    <xf numFmtId="0" fontId="22" fillId="0" borderId="0" xfId="61" applyFont="1" applyBorder="1" applyAlignment="1">
      <alignment horizontal="center" vertical="center"/>
      <protection/>
    </xf>
    <xf numFmtId="0" fontId="2" fillId="0" borderId="20" xfId="61" applyFont="1" applyBorder="1" applyAlignment="1">
      <alignment horizontal="distributed" vertical="center"/>
      <protection/>
    </xf>
    <xf numFmtId="10" fontId="10" fillId="0" borderId="0" xfId="62" applyNumberFormat="1" applyFont="1" applyAlignment="1" applyProtection="1">
      <alignment horizontal="center" vertical="center"/>
      <protection locked="0"/>
    </xf>
    <xf numFmtId="184" fontId="2" fillId="0" borderId="0" xfId="62" applyNumberFormat="1" applyFont="1" applyBorder="1" applyAlignment="1" applyProtection="1">
      <alignment horizontal="center" vertical="center"/>
      <protection locked="0"/>
    </xf>
    <xf numFmtId="0" fontId="2" fillId="0" borderId="18" xfId="62" applyFont="1" applyBorder="1" applyAlignment="1">
      <alignment horizontal="center" vertical="center"/>
      <protection/>
    </xf>
    <xf numFmtId="176" fontId="2" fillId="0" borderId="12" xfId="62" applyNumberFormat="1" applyFont="1" applyBorder="1" applyAlignment="1">
      <alignment horizontal="center" vertical="center"/>
      <protection/>
    </xf>
    <xf numFmtId="184" fontId="2" fillId="0" borderId="16" xfId="62" applyNumberFormat="1" applyFont="1" applyBorder="1" applyAlignment="1">
      <alignment vertical="center"/>
      <protection/>
    </xf>
    <xf numFmtId="180" fontId="8" fillId="0" borderId="0" xfId="62" applyNumberFormat="1" applyFont="1" applyAlignment="1">
      <alignment vertical="center"/>
      <protection/>
    </xf>
    <xf numFmtId="180" fontId="9" fillId="0" borderId="0" xfId="62" applyNumberFormat="1" applyFont="1" applyAlignment="1">
      <alignment horizontal="center" vertical="center"/>
      <protection/>
    </xf>
    <xf numFmtId="10" fontId="2" fillId="0" borderId="0" xfId="62" applyNumberFormat="1" applyFont="1" applyBorder="1" applyAlignment="1">
      <alignment horizontal="center" vertical="center"/>
      <protection/>
    </xf>
    <xf numFmtId="38" fontId="8" fillId="0" borderId="0" xfId="62" applyNumberFormat="1" applyFont="1" applyAlignment="1">
      <alignment vertical="center"/>
      <protection/>
    </xf>
    <xf numFmtId="10" fontId="8" fillId="0" borderId="0" xfId="42" applyNumberFormat="1" applyFont="1" applyAlignment="1">
      <alignment vertical="center"/>
    </xf>
    <xf numFmtId="38" fontId="8" fillId="34" borderId="0" xfId="62" applyNumberFormat="1" applyFont="1" applyFill="1" applyAlignment="1">
      <alignment vertical="center"/>
      <protection/>
    </xf>
    <xf numFmtId="38" fontId="8" fillId="0" borderId="0" xfId="49" applyFont="1" applyAlignment="1">
      <alignment vertical="center"/>
    </xf>
    <xf numFmtId="9" fontId="2" fillId="0" borderId="0" xfId="62" applyNumberFormat="1" applyFont="1" applyBorder="1" applyAlignment="1" applyProtection="1">
      <alignment horizontal="center" vertical="center"/>
      <protection locked="0"/>
    </xf>
    <xf numFmtId="0" fontId="2" fillId="0" borderId="15" xfId="62" applyFont="1" applyBorder="1" applyAlignment="1">
      <alignment vertical="center"/>
      <protection/>
    </xf>
    <xf numFmtId="10" fontId="2" fillId="0" borderId="19" xfId="62" applyNumberFormat="1" applyFont="1" applyBorder="1" applyAlignment="1">
      <alignment vertical="center"/>
      <protection/>
    </xf>
    <xf numFmtId="10" fontId="2" fillId="0" borderId="0" xfId="62" applyNumberFormat="1" applyFont="1" applyBorder="1" applyAlignment="1">
      <alignment vertical="center"/>
      <protection/>
    </xf>
    <xf numFmtId="0" fontId="2" fillId="0" borderId="17" xfId="62" applyFont="1" applyBorder="1" applyAlignment="1">
      <alignment horizontal="distributed" vertical="center"/>
      <protection/>
    </xf>
    <xf numFmtId="184" fontId="2" fillId="0" borderId="0" xfId="62" applyNumberFormat="1" applyFont="1" applyBorder="1" applyAlignment="1">
      <alignment vertical="center"/>
      <protection/>
    </xf>
    <xf numFmtId="10" fontId="2" fillId="0" borderId="20" xfId="62" applyNumberFormat="1" applyFont="1" applyBorder="1" applyAlignment="1">
      <alignment vertical="center"/>
      <protection/>
    </xf>
    <xf numFmtId="38" fontId="23" fillId="0" borderId="0" xfId="49" applyFont="1" applyBorder="1" applyAlignment="1">
      <alignment horizontal="center" vertical="center"/>
    </xf>
    <xf numFmtId="0" fontId="8" fillId="0" borderId="18" xfId="62" applyFont="1" applyBorder="1" applyAlignment="1">
      <alignment vertical="center"/>
      <protection/>
    </xf>
    <xf numFmtId="0" fontId="0" fillId="0" borderId="0" xfId="0" applyBorder="1" applyAlignment="1">
      <alignment horizontal="center" vertical="center"/>
    </xf>
    <xf numFmtId="0" fontId="8" fillId="0" borderId="0" xfId="62" applyFont="1" applyBorder="1" applyAlignment="1">
      <alignment vertical="center"/>
      <protection/>
    </xf>
    <xf numFmtId="184" fontId="8" fillId="0" borderId="0" xfId="62" applyNumberFormat="1" applyFont="1" applyBorder="1" applyAlignment="1">
      <alignment vertical="center"/>
      <protection/>
    </xf>
    <xf numFmtId="10" fontId="8" fillId="0" borderId="0" xfId="62" applyNumberFormat="1" applyFont="1" applyBorder="1" applyAlignment="1">
      <alignment vertical="center"/>
      <protection/>
    </xf>
    <xf numFmtId="179" fontId="2" fillId="0" borderId="0" xfId="62" applyNumberFormat="1" applyFont="1" applyBorder="1" applyAlignment="1">
      <alignment vertical="center"/>
      <protection/>
    </xf>
    <xf numFmtId="38" fontId="2" fillId="0" borderId="0" xfId="49" applyFont="1" applyAlignment="1">
      <alignment vertical="center"/>
    </xf>
    <xf numFmtId="176" fontId="2" fillId="0" borderId="0" xfId="62" applyNumberFormat="1" applyFont="1" applyBorder="1" applyAlignment="1">
      <alignment horizontal="center" vertical="center"/>
      <protection/>
    </xf>
    <xf numFmtId="38" fontId="2" fillId="0" borderId="0" xfId="49" applyFont="1" applyAlignment="1">
      <alignment horizontal="center" vertical="center"/>
    </xf>
    <xf numFmtId="0" fontId="2" fillId="0" borderId="0" xfId="62" applyFont="1" applyBorder="1" applyAlignment="1">
      <alignment vertical="center"/>
      <protection/>
    </xf>
    <xf numFmtId="0" fontId="2" fillId="0" borderId="22" xfId="62" applyFont="1" applyBorder="1" applyAlignment="1">
      <alignment horizontal="left" vertical="center"/>
      <protection/>
    </xf>
    <xf numFmtId="10" fontId="2" fillId="0" borderId="22" xfId="62" applyNumberFormat="1" applyFont="1" applyBorder="1" applyAlignment="1">
      <alignment horizontal="center" vertical="center"/>
      <protection/>
    </xf>
    <xf numFmtId="10" fontId="2" fillId="0" borderId="12" xfId="62" applyNumberFormat="1" applyFont="1" applyBorder="1" applyAlignment="1">
      <alignment horizontal="center" vertical="center"/>
      <protection/>
    </xf>
    <xf numFmtId="10" fontId="2" fillId="0" borderId="21" xfId="62" applyNumberFormat="1" applyFont="1" applyBorder="1" applyAlignment="1">
      <alignment horizontal="center" vertical="center"/>
      <protection/>
    </xf>
    <xf numFmtId="38" fontId="2" fillId="0" borderId="0" xfId="62" applyNumberFormat="1" applyFont="1" applyBorder="1" applyAlignment="1">
      <alignment vertical="center"/>
      <protection/>
    </xf>
    <xf numFmtId="49" fontId="2" fillId="0" borderId="10" xfId="0" applyNumberFormat="1" applyFont="1" applyFill="1" applyBorder="1" applyAlignment="1">
      <alignment vertical="center"/>
    </xf>
    <xf numFmtId="10" fontId="2" fillId="0" borderId="13" xfId="62" applyNumberFormat="1" applyFont="1" applyFill="1" applyBorder="1" applyAlignment="1" applyProtection="1">
      <alignment vertical="center"/>
      <protection locked="0"/>
    </xf>
    <xf numFmtId="38" fontId="2" fillId="0" borderId="0" xfId="49" applyNumberFormat="1" applyFont="1" applyFill="1" applyBorder="1" applyAlignment="1">
      <alignment vertical="center" shrinkToFit="1"/>
    </xf>
    <xf numFmtId="49" fontId="2" fillId="0" borderId="10" xfId="0" applyNumberFormat="1" applyFont="1" applyBorder="1" applyAlignment="1">
      <alignment vertical="center"/>
    </xf>
    <xf numFmtId="0" fontId="2" fillId="0" borderId="11" xfId="62" applyFont="1" applyFill="1" applyBorder="1" applyAlignment="1" applyProtection="1">
      <alignment vertical="center"/>
      <protection locked="0"/>
    </xf>
    <xf numFmtId="180" fontId="2" fillId="0" borderId="10" xfId="62" applyNumberFormat="1" applyFont="1" applyFill="1" applyBorder="1" applyAlignment="1" applyProtection="1">
      <alignment vertical="center"/>
      <protection locked="0"/>
    </xf>
    <xf numFmtId="179" fontId="2" fillId="0" borderId="14" xfId="62" applyNumberFormat="1" applyFont="1" applyFill="1" applyBorder="1" applyAlignment="1" applyProtection="1">
      <alignment vertical="center"/>
      <protection locked="0"/>
    </xf>
    <xf numFmtId="176" fontId="2" fillId="0" borderId="13" xfId="62" applyNumberFormat="1" applyFont="1" applyFill="1" applyBorder="1" applyAlignment="1" applyProtection="1">
      <alignment vertical="center"/>
      <protection locked="0"/>
    </xf>
    <xf numFmtId="10" fontId="2" fillId="0" borderId="0" xfId="42" applyNumberFormat="1" applyFont="1" applyAlignment="1">
      <alignment vertical="center"/>
    </xf>
    <xf numFmtId="176" fontId="2" fillId="0" borderId="0" xfId="62" applyNumberFormat="1" applyFont="1" applyAlignment="1">
      <alignment horizontal="center" vertical="center"/>
      <protection/>
    </xf>
    <xf numFmtId="0" fontId="2" fillId="0" borderId="24" xfId="62" applyFont="1" applyBorder="1" applyAlignment="1">
      <alignment vertical="center"/>
      <protection/>
    </xf>
    <xf numFmtId="38" fontId="2" fillId="0" borderId="25" xfId="49" applyFont="1" applyBorder="1" applyAlignment="1">
      <alignment vertical="center"/>
    </xf>
    <xf numFmtId="0" fontId="2" fillId="0" borderId="26" xfId="62" applyFont="1" applyBorder="1" applyAlignment="1">
      <alignment vertical="center"/>
      <protection/>
    </xf>
    <xf numFmtId="38" fontId="2" fillId="0" borderId="27" xfId="49" applyFont="1" applyBorder="1" applyAlignment="1">
      <alignment vertical="center"/>
    </xf>
    <xf numFmtId="38" fontId="12" fillId="0" borderId="10" xfId="49" applyFont="1" applyBorder="1" applyAlignment="1" applyProtection="1">
      <alignment vertical="center"/>
      <protection locked="0"/>
    </xf>
    <xf numFmtId="38" fontId="12" fillId="0" borderId="28" xfId="49" applyFont="1" applyBorder="1" applyAlignment="1" applyProtection="1">
      <alignment vertical="center"/>
      <protection locked="0"/>
    </xf>
    <xf numFmtId="0" fontId="2" fillId="0" borderId="29" xfId="62" applyFont="1" applyBorder="1" applyAlignment="1">
      <alignment vertical="center"/>
      <protection/>
    </xf>
    <xf numFmtId="0" fontId="2" fillId="0" borderId="30" xfId="62" applyFont="1" applyBorder="1" applyAlignment="1">
      <alignment vertical="center"/>
      <protection/>
    </xf>
    <xf numFmtId="38" fontId="2" fillId="0" borderId="31" xfId="49" applyFont="1" applyBorder="1" applyAlignment="1">
      <alignment vertical="center"/>
    </xf>
    <xf numFmtId="38" fontId="12" fillId="0" borderId="0" xfId="49" applyFont="1" applyAlignment="1">
      <alignment vertical="center"/>
    </xf>
    <xf numFmtId="38" fontId="12" fillId="0" borderId="16" xfId="49" applyFont="1" applyBorder="1" applyAlignment="1">
      <alignment horizontal="center" vertical="center"/>
    </xf>
    <xf numFmtId="38" fontId="12" fillId="0" borderId="15" xfId="49" applyFont="1" applyBorder="1" applyAlignment="1">
      <alignment horizontal="center" vertical="center"/>
    </xf>
    <xf numFmtId="38" fontId="12" fillId="0" borderId="0" xfId="49" applyFont="1" applyBorder="1" applyAlignment="1">
      <alignment horizontal="center" vertical="center"/>
    </xf>
    <xf numFmtId="38" fontId="12" fillId="0" borderId="17" xfId="49" applyFont="1" applyBorder="1" applyAlignment="1">
      <alignment horizontal="center" vertical="center"/>
    </xf>
    <xf numFmtId="38" fontId="12" fillId="0" borderId="12" xfId="49" applyFont="1" applyBorder="1" applyAlignment="1">
      <alignment horizontal="center" vertical="center"/>
    </xf>
    <xf numFmtId="38" fontId="12" fillId="0" borderId="18" xfId="49" applyFont="1" applyBorder="1" applyAlignment="1">
      <alignment horizontal="center" vertical="center"/>
    </xf>
    <xf numFmtId="38" fontId="12" fillId="0" borderId="11" xfId="49" applyFont="1" applyBorder="1" applyAlignment="1" applyProtection="1">
      <alignment vertical="center"/>
      <protection locked="0"/>
    </xf>
    <xf numFmtId="10" fontId="2" fillId="0" borderId="11" xfId="62" applyNumberFormat="1" applyFont="1" applyBorder="1" applyAlignment="1" applyProtection="1">
      <alignment vertical="center"/>
      <protection locked="0"/>
    </xf>
    <xf numFmtId="0" fontId="12" fillId="0" borderId="11" xfId="62" applyFont="1" applyBorder="1" applyAlignment="1" applyProtection="1">
      <alignment vertical="center" shrinkToFit="1"/>
      <protection locked="0"/>
    </xf>
    <xf numFmtId="0" fontId="2" fillId="0" borderId="11" xfId="62" applyFont="1" applyBorder="1" applyAlignment="1" applyProtection="1">
      <alignment vertical="center" shrinkToFit="1"/>
      <protection locked="0"/>
    </xf>
    <xf numFmtId="0" fontId="2" fillId="0" borderId="0" xfId="62" applyFont="1" applyFill="1" applyAlignment="1">
      <alignment vertical="center"/>
      <protection/>
    </xf>
    <xf numFmtId="38" fontId="2" fillId="0" borderId="0" xfId="62" applyNumberFormat="1" applyFont="1" applyFill="1" applyAlignment="1">
      <alignment vertical="center"/>
      <protection/>
    </xf>
    <xf numFmtId="38" fontId="12" fillId="0" borderId="11" xfId="49" applyFont="1" applyFill="1" applyBorder="1" applyAlignment="1" applyProtection="1">
      <alignment vertical="center"/>
      <protection locked="0"/>
    </xf>
    <xf numFmtId="38" fontId="12" fillId="0" borderId="10" xfId="49" applyFont="1" applyFill="1" applyBorder="1" applyAlignment="1" applyProtection="1">
      <alignment vertical="center"/>
      <protection locked="0"/>
    </xf>
    <xf numFmtId="38" fontId="12" fillId="35" borderId="11" xfId="49" applyFont="1" applyFill="1" applyBorder="1" applyAlignment="1" applyProtection="1">
      <alignment vertical="center"/>
      <protection locked="0"/>
    </xf>
    <xf numFmtId="176" fontId="12" fillId="34" borderId="11" xfId="62" applyNumberFormat="1" applyFont="1" applyFill="1" applyBorder="1" applyAlignment="1" applyProtection="1">
      <alignment vertical="center"/>
      <protection locked="0"/>
    </xf>
    <xf numFmtId="0" fontId="12" fillId="34" borderId="11" xfId="62" applyFont="1" applyFill="1" applyBorder="1" applyAlignment="1" applyProtection="1">
      <alignment vertical="center"/>
      <protection locked="0"/>
    </xf>
    <xf numFmtId="0" fontId="12" fillId="34" borderId="11" xfId="62" applyFont="1" applyFill="1" applyBorder="1" applyAlignment="1" applyProtection="1">
      <alignment horizontal="center" vertical="center"/>
      <protection locked="0"/>
    </xf>
    <xf numFmtId="10" fontId="12" fillId="34" borderId="11" xfId="62" applyNumberFormat="1" applyFont="1" applyFill="1" applyBorder="1" applyAlignment="1" applyProtection="1">
      <alignment vertical="center"/>
      <protection locked="0"/>
    </xf>
    <xf numFmtId="38" fontId="12" fillId="34" borderId="11" xfId="49" applyFont="1" applyFill="1" applyBorder="1" applyAlignment="1" applyProtection="1">
      <alignment vertical="center"/>
      <protection locked="0"/>
    </xf>
    <xf numFmtId="38" fontId="2" fillId="35" borderId="11" xfId="62" applyNumberFormat="1" applyFont="1" applyFill="1" applyBorder="1" applyAlignment="1">
      <alignment vertical="center"/>
      <protection/>
    </xf>
    <xf numFmtId="38" fontId="2" fillId="0" borderId="11" xfId="49" applyFont="1" applyBorder="1" applyAlignment="1">
      <alignment vertical="center"/>
    </xf>
    <xf numFmtId="182" fontId="2" fillId="35" borderId="11" xfId="49" applyNumberFormat="1" applyFont="1" applyFill="1" applyBorder="1" applyAlignment="1">
      <alignment vertical="center" shrinkToFit="1"/>
    </xf>
    <xf numFmtId="182" fontId="2" fillId="35" borderId="11" xfId="62" applyNumberFormat="1" applyFont="1" applyFill="1" applyBorder="1" applyAlignment="1">
      <alignment vertical="center"/>
      <protection/>
    </xf>
    <xf numFmtId="10" fontId="12" fillId="34" borderId="11" xfId="49" applyNumberFormat="1" applyFont="1" applyFill="1" applyBorder="1" applyAlignment="1" applyProtection="1">
      <alignment vertical="center"/>
      <protection locked="0"/>
    </xf>
    <xf numFmtId="10" fontId="2" fillId="34" borderId="11" xfId="62" applyNumberFormat="1" applyFont="1" applyFill="1" applyBorder="1" applyAlignment="1" applyProtection="1">
      <alignment vertical="center"/>
      <protection locked="0"/>
    </xf>
    <xf numFmtId="0" fontId="2" fillId="0" borderId="11" xfId="62" applyFont="1" applyBorder="1" applyAlignment="1" applyProtection="1">
      <alignment horizontal="right" vertical="center"/>
      <protection locked="0"/>
    </xf>
    <xf numFmtId="0" fontId="12" fillId="34" borderId="11" xfId="62" applyFont="1" applyFill="1" applyBorder="1" applyAlignment="1" applyProtection="1">
      <alignment horizontal="right" vertical="center" shrinkToFit="1"/>
      <protection locked="0"/>
    </xf>
    <xf numFmtId="176" fontId="2" fillId="0" borderId="11" xfId="62" applyNumberFormat="1" applyFont="1" applyBorder="1" applyAlignment="1" applyProtection="1">
      <alignment vertical="center"/>
      <protection locked="0"/>
    </xf>
    <xf numFmtId="176" fontId="2" fillId="0" borderId="32" xfId="62" applyNumberFormat="1" applyFont="1" applyBorder="1" applyAlignment="1" applyProtection="1">
      <alignment horizontal="center" vertical="center"/>
      <protection locked="0"/>
    </xf>
    <xf numFmtId="176" fontId="2" fillId="0" borderId="22" xfId="62" applyNumberFormat="1" applyFont="1" applyBorder="1" applyAlignment="1" applyProtection="1">
      <alignment horizontal="center" vertical="center"/>
      <protection locked="0"/>
    </xf>
    <xf numFmtId="180" fontId="8" fillId="35" borderId="0" xfId="62" applyNumberFormat="1" applyFont="1" applyFill="1" applyAlignment="1">
      <alignment vertical="center"/>
      <protection/>
    </xf>
    <xf numFmtId="10" fontId="2" fillId="0" borderId="32" xfId="62" applyNumberFormat="1" applyFont="1" applyBorder="1" applyAlignment="1" applyProtection="1">
      <alignment horizontal="center" vertical="center"/>
      <protection locked="0"/>
    </xf>
    <xf numFmtId="191" fontId="2" fillId="0" borderId="0" xfId="62" applyNumberFormat="1" applyFont="1" applyAlignment="1">
      <alignment vertical="center"/>
      <protection/>
    </xf>
    <xf numFmtId="192" fontId="2" fillId="0" borderId="0" xfId="62" applyNumberFormat="1" applyFont="1" applyAlignment="1">
      <alignment vertical="center"/>
      <protection/>
    </xf>
    <xf numFmtId="10" fontId="9" fillId="0" borderId="0" xfId="62" applyNumberFormat="1" applyFont="1" applyAlignment="1">
      <alignment vertical="center"/>
      <protection/>
    </xf>
    <xf numFmtId="176" fontId="2" fillId="35" borderId="11" xfId="62" applyNumberFormat="1" applyFont="1" applyFill="1" applyBorder="1" applyAlignment="1">
      <alignment vertical="center"/>
      <protection/>
    </xf>
    <xf numFmtId="10" fontId="2" fillId="35" borderId="11" xfId="62" applyNumberFormat="1" applyFont="1" applyFill="1" applyBorder="1" applyAlignment="1">
      <alignment vertical="center"/>
      <protection/>
    </xf>
    <xf numFmtId="193" fontId="2" fillId="0" borderId="0" xfId="62" applyNumberFormat="1" applyFont="1" applyAlignment="1">
      <alignment vertical="center"/>
      <protection/>
    </xf>
    <xf numFmtId="193" fontId="2" fillId="0" borderId="33" xfId="62" applyNumberFormat="1" applyFont="1" applyBorder="1" applyAlignment="1">
      <alignment vertical="center"/>
      <protection/>
    </xf>
    <xf numFmtId="180" fontId="2" fillId="0" borderId="0" xfId="62" applyNumberFormat="1" applyFont="1" applyAlignment="1">
      <alignment horizontal="right" vertical="center"/>
      <protection/>
    </xf>
    <xf numFmtId="10" fontId="2" fillId="0" borderId="19" xfId="62" applyNumberFormat="1" applyFont="1" applyBorder="1" applyAlignment="1" applyProtection="1">
      <alignment horizontal="left" vertical="center"/>
      <protection locked="0"/>
    </xf>
    <xf numFmtId="183" fontId="2" fillId="0" borderId="16" xfId="62" applyNumberFormat="1" applyFont="1" applyBorder="1" applyAlignment="1" applyProtection="1">
      <alignment horizontal="center" vertical="center"/>
      <protection locked="0"/>
    </xf>
    <xf numFmtId="10" fontId="2" fillId="0" borderId="0" xfId="62" applyNumberFormat="1" applyFont="1" applyBorder="1" applyAlignment="1" applyProtection="1">
      <alignment horizontal="right" vertical="center"/>
      <protection locked="0"/>
    </xf>
    <xf numFmtId="10" fontId="2" fillId="0" borderId="20" xfId="62" applyNumberFormat="1" applyFont="1" applyBorder="1" applyAlignment="1" applyProtection="1">
      <alignment horizontal="left" vertical="center"/>
      <protection locked="0"/>
    </xf>
    <xf numFmtId="183" fontId="2" fillId="0" borderId="0" xfId="62" applyNumberFormat="1" applyFont="1" applyBorder="1" applyAlignment="1" applyProtection="1">
      <alignment horizontal="center" vertical="center"/>
      <protection locked="0"/>
    </xf>
    <xf numFmtId="0" fontId="2" fillId="0" borderId="10" xfId="62" applyFont="1" applyBorder="1" applyAlignment="1">
      <alignment horizontal="left" vertical="center"/>
      <protection/>
    </xf>
    <xf numFmtId="183" fontId="2" fillId="0" borderId="0" xfId="62" applyNumberFormat="1" applyFont="1" applyAlignment="1">
      <alignment vertical="center"/>
      <protection/>
    </xf>
    <xf numFmtId="0" fontId="0" fillId="0" borderId="32" xfId="0" applyBorder="1" applyAlignment="1">
      <alignment/>
    </xf>
    <xf numFmtId="0" fontId="0" fillId="0" borderId="0" xfId="0" applyBorder="1" applyAlignment="1">
      <alignment/>
    </xf>
    <xf numFmtId="0" fontId="0" fillId="0" borderId="20" xfId="0" applyBorder="1" applyAlignment="1">
      <alignment/>
    </xf>
    <xf numFmtId="0" fontId="0" fillId="0" borderId="22"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25" fillId="0" borderId="32" xfId="0" applyFont="1" applyBorder="1" applyAlignment="1">
      <alignment horizontal="center" vertical="center"/>
    </xf>
    <xf numFmtId="0" fontId="0" fillId="0" borderId="0" xfId="0" applyAlignment="1">
      <alignment horizontal="center"/>
    </xf>
    <xf numFmtId="0" fontId="25" fillId="0" borderId="32" xfId="0" applyFont="1" applyBorder="1" applyAlignment="1">
      <alignment/>
    </xf>
    <xf numFmtId="0" fontId="4" fillId="0" borderId="23" xfId="0" applyFont="1" applyBorder="1" applyAlignment="1">
      <alignment horizontal="center" vertical="center" wrapText="1"/>
    </xf>
    <xf numFmtId="0" fontId="4" fillId="0" borderId="16" xfId="0" applyFont="1" applyBorder="1" applyAlignment="1">
      <alignment/>
    </xf>
    <xf numFmtId="0" fontId="4" fillId="0" borderId="19" xfId="0" applyFont="1" applyBorder="1" applyAlignment="1">
      <alignment/>
    </xf>
    <xf numFmtId="0" fontId="4" fillId="0" borderId="20" xfId="0" applyFont="1" applyBorder="1" applyAlignment="1">
      <alignment horizontal="center" vertical="center"/>
    </xf>
    <xf numFmtId="0" fontId="4" fillId="0" borderId="22" xfId="0" applyFont="1" applyBorder="1" applyAlignment="1">
      <alignment horizontal="right" vertical="center" wrapText="1"/>
    </xf>
    <xf numFmtId="0" fontId="4" fillId="0" borderId="12" xfId="0" applyFont="1" applyBorder="1" applyAlignment="1">
      <alignment/>
    </xf>
    <xf numFmtId="0" fontId="4" fillId="0" borderId="12" xfId="0" applyFont="1" applyBorder="1" applyAlignment="1">
      <alignment horizontal="center" vertical="center"/>
    </xf>
    <xf numFmtId="0" fontId="4" fillId="0" borderId="21" xfId="0" applyFont="1" applyBorder="1" applyAlignment="1">
      <alignment/>
    </xf>
    <xf numFmtId="0" fontId="25" fillId="0" borderId="0" xfId="0" applyFont="1" applyAlignment="1">
      <alignment/>
    </xf>
    <xf numFmtId="0" fontId="26" fillId="0" borderId="0" xfId="0" applyFont="1" applyAlignment="1">
      <alignment/>
    </xf>
    <xf numFmtId="0" fontId="0" fillId="0" borderId="0" xfId="0" applyAlignment="1">
      <alignment horizontal="center" vertical="center"/>
    </xf>
    <xf numFmtId="0" fontId="27" fillId="0" borderId="0" xfId="0" applyFont="1" applyAlignment="1">
      <alignment/>
    </xf>
    <xf numFmtId="10" fontId="2" fillId="0" borderId="13" xfId="62" applyNumberFormat="1" applyFont="1" applyBorder="1" applyAlignment="1">
      <alignment horizontal="center" vertical="center"/>
      <protection/>
    </xf>
    <xf numFmtId="10" fontId="2" fillId="0" borderId="0" xfId="62" applyNumberFormat="1" applyFont="1" applyBorder="1" applyAlignment="1">
      <alignment horizontal="center" vertical="center"/>
      <protection/>
    </xf>
    <xf numFmtId="195" fontId="12" fillId="0" borderId="0" xfId="42" applyNumberFormat="1" applyFont="1" applyAlignment="1">
      <alignment vertical="center"/>
    </xf>
    <xf numFmtId="193" fontId="12" fillId="0" borderId="0" xfId="62" applyNumberFormat="1" applyFont="1" applyAlignment="1">
      <alignment vertical="center"/>
      <protection/>
    </xf>
    <xf numFmtId="0" fontId="25" fillId="0" borderId="32" xfId="0" applyFont="1" applyBorder="1" applyAlignment="1">
      <alignment horizontal="left"/>
    </xf>
    <xf numFmtId="196" fontId="0" fillId="0" borderId="0" xfId="0" applyNumberFormat="1" applyAlignment="1">
      <alignment/>
    </xf>
    <xf numFmtId="180" fontId="8" fillId="34" borderId="0" xfId="62" applyNumberFormat="1" applyFont="1" applyFill="1" applyAlignment="1">
      <alignment vertical="center"/>
      <protection/>
    </xf>
    <xf numFmtId="180" fontId="8" fillId="36" borderId="0" xfId="62" applyNumberFormat="1" applyFont="1" applyFill="1" applyAlignment="1">
      <alignment vertical="center"/>
      <protection/>
    </xf>
    <xf numFmtId="0" fontId="8" fillId="36" borderId="0" xfId="62" applyFont="1" applyFill="1" applyAlignment="1">
      <alignment vertical="center"/>
      <protection/>
    </xf>
    <xf numFmtId="6" fontId="2" fillId="0" borderId="0" xfId="58"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NumberFormat="1" applyFont="1" applyAlignment="1">
      <alignment horizontal="distributed" vertical="center"/>
    </xf>
    <xf numFmtId="0" fontId="0" fillId="0" borderId="0" xfId="0" applyAlignment="1">
      <alignment horizontal="distributed" vertical="center"/>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alignment horizontal="center" vertical="center"/>
      <protection locked="0"/>
    </xf>
    <xf numFmtId="0" fontId="3" fillId="0" borderId="0" xfId="0" applyNumberFormat="1" applyFont="1" applyAlignment="1">
      <alignment horizontal="distributed" vertical="center"/>
    </xf>
    <xf numFmtId="0" fontId="25" fillId="0" borderId="32" xfId="0" applyFont="1" applyBorder="1" applyAlignment="1">
      <alignment horizontal="center"/>
    </xf>
    <xf numFmtId="0" fontId="25" fillId="0" borderId="0" xfId="0" applyFont="1" applyBorder="1" applyAlignment="1">
      <alignment horizontal="center"/>
    </xf>
    <xf numFmtId="0" fontId="25" fillId="0" borderId="20" xfId="0" applyFont="1" applyBorder="1" applyAlignment="1">
      <alignment horizontal="center"/>
    </xf>
    <xf numFmtId="0" fontId="25" fillId="0" borderId="17" xfId="0" applyFont="1" applyBorder="1" applyAlignment="1">
      <alignment horizontal="center"/>
    </xf>
    <xf numFmtId="180" fontId="25" fillId="0" borderId="20" xfId="0" applyNumberFormat="1" applyFont="1" applyBorder="1" applyAlignment="1">
      <alignment horizontal="center"/>
    </xf>
    <xf numFmtId="180" fontId="25" fillId="0" borderId="17" xfId="0" applyNumberFormat="1" applyFont="1" applyBorder="1" applyAlignment="1">
      <alignment horizontal="center"/>
    </xf>
    <xf numFmtId="180" fontId="25" fillId="0" borderId="32" xfId="0" applyNumberFormat="1" applyFont="1" applyBorder="1" applyAlignment="1">
      <alignment horizontal="center"/>
    </xf>
    <xf numFmtId="180" fontId="25" fillId="0" borderId="0" xfId="0" applyNumberFormat="1" applyFont="1" applyBorder="1" applyAlignment="1">
      <alignment horizontal="right"/>
    </xf>
    <xf numFmtId="0" fontId="0" fillId="0" borderId="0" xfId="0" applyAlignment="1">
      <alignment horizont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182" fontId="25" fillId="0" borderId="16" xfId="0" applyNumberFormat="1" applyFont="1" applyBorder="1" applyAlignment="1">
      <alignment horizontal="right" vertical="center"/>
    </xf>
    <xf numFmtId="0" fontId="4" fillId="0" borderId="0" xfId="0" applyFont="1" applyBorder="1" applyAlignment="1">
      <alignment horizontal="center" vertical="center"/>
    </xf>
    <xf numFmtId="180" fontId="25" fillId="0" borderId="0" xfId="0" applyNumberFormat="1" applyFont="1" applyBorder="1" applyAlignment="1">
      <alignment horizontal="center" vertical="center"/>
    </xf>
    <xf numFmtId="182" fontId="25" fillId="0" borderId="12" xfId="0" applyNumberFormat="1" applyFont="1" applyBorder="1" applyAlignment="1">
      <alignment horizontal="right" vertical="center"/>
    </xf>
    <xf numFmtId="182" fontId="25" fillId="0" borderId="20" xfId="0" applyNumberFormat="1" applyFont="1" applyBorder="1" applyAlignment="1">
      <alignment horizontal="right"/>
    </xf>
    <xf numFmtId="182" fontId="25" fillId="0" borderId="17" xfId="0" applyNumberFormat="1" applyFont="1" applyBorder="1" applyAlignment="1">
      <alignment horizontal="right"/>
    </xf>
    <xf numFmtId="182" fontId="25" fillId="0" borderId="32" xfId="0" applyNumberFormat="1" applyFont="1" applyBorder="1" applyAlignment="1">
      <alignment horizontal="right"/>
    </xf>
    <xf numFmtId="0" fontId="25" fillId="0" borderId="2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12" fillId="0" borderId="32" xfId="0" applyFont="1" applyBorder="1" applyAlignment="1">
      <alignment horizontal="right" vertical="center"/>
    </xf>
    <xf numFmtId="0" fontId="12" fillId="0" borderId="0" xfId="0" applyFont="1" applyBorder="1" applyAlignment="1">
      <alignment horizontal="right" vertical="center"/>
    </xf>
    <xf numFmtId="182" fontId="25" fillId="0" borderId="0" xfId="0" applyNumberFormat="1" applyFont="1" applyBorder="1" applyAlignment="1">
      <alignment horizontal="center" vertical="center"/>
    </xf>
    <xf numFmtId="182" fontId="25" fillId="0" borderId="12"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180" fontId="25" fillId="0" borderId="11" xfId="0" applyNumberFormat="1" applyFont="1" applyBorder="1" applyAlignment="1">
      <alignment horizontal="center" vertical="center"/>
    </xf>
    <xf numFmtId="180" fontId="25" fillId="0" borderId="11" xfId="0" applyNumberFormat="1" applyFont="1" applyBorder="1" applyAlignment="1">
      <alignment horizontal="center"/>
    </xf>
    <xf numFmtId="180" fontId="25" fillId="0" borderId="32" xfId="0" applyNumberFormat="1" applyFont="1" applyBorder="1" applyAlignment="1">
      <alignment horizontal="right"/>
    </xf>
    <xf numFmtId="180" fontId="25" fillId="0" borderId="20" xfId="0" applyNumberFormat="1" applyFont="1" applyBorder="1" applyAlignment="1">
      <alignment horizontal="right"/>
    </xf>
    <xf numFmtId="184" fontId="25" fillId="0" borderId="32" xfId="0" applyNumberFormat="1" applyFont="1" applyBorder="1" applyAlignment="1">
      <alignment horizontal="right"/>
    </xf>
    <xf numFmtId="184" fontId="25" fillId="0" borderId="0" xfId="0" applyNumberFormat="1" applyFont="1" applyBorder="1" applyAlignment="1">
      <alignment horizontal="right"/>
    </xf>
    <xf numFmtId="184" fontId="25" fillId="0" borderId="20" xfId="0" applyNumberFormat="1" applyFont="1" applyBorder="1" applyAlignment="1">
      <alignment horizontal="right"/>
    </xf>
    <xf numFmtId="180" fontId="25" fillId="0" borderId="17" xfId="0" applyNumberFormat="1" applyFont="1" applyBorder="1" applyAlignment="1">
      <alignment horizontal="right"/>
    </xf>
    <xf numFmtId="10" fontId="25" fillId="0" borderId="17" xfId="42" applyNumberFormat="1" applyFont="1" applyBorder="1" applyAlignment="1">
      <alignment horizontal="center"/>
    </xf>
    <xf numFmtId="176" fontId="25" fillId="0" borderId="32" xfId="0" applyNumberFormat="1" applyFont="1" applyBorder="1" applyAlignment="1">
      <alignment horizontal="center"/>
    </xf>
    <xf numFmtId="176" fontId="25" fillId="0" borderId="0" xfId="0" applyNumberFormat="1" applyFont="1" applyBorder="1" applyAlignment="1">
      <alignment horizontal="center"/>
    </xf>
    <xf numFmtId="176" fontId="25" fillId="0" borderId="20" xfId="0" applyNumberFormat="1" applyFont="1" applyBorder="1" applyAlignment="1">
      <alignment horizontal="center"/>
    </xf>
    <xf numFmtId="182" fontId="25" fillId="0" borderId="0" xfId="0" applyNumberFormat="1" applyFont="1" applyBorder="1" applyAlignment="1">
      <alignment horizontal="right"/>
    </xf>
    <xf numFmtId="182" fontId="25" fillId="0" borderId="17" xfId="0" applyNumberFormat="1" applyFont="1" applyBorder="1" applyAlignment="1">
      <alignment horizontal="center"/>
    </xf>
    <xf numFmtId="10" fontId="25" fillId="0" borderId="32" xfId="42" applyNumberFormat="1" applyFont="1" applyBorder="1" applyAlignment="1">
      <alignment horizontal="center"/>
    </xf>
    <xf numFmtId="10" fontId="25" fillId="0" borderId="0" xfId="42" applyNumberFormat="1" applyFont="1" applyBorder="1" applyAlignment="1">
      <alignment horizontal="center"/>
    </xf>
    <xf numFmtId="10" fontId="25" fillId="0" borderId="20" xfId="42" applyNumberFormat="1" applyFont="1" applyBorder="1" applyAlignment="1">
      <alignment horizontal="center"/>
    </xf>
    <xf numFmtId="176" fontId="25" fillId="0" borderId="17" xfId="0" applyNumberFormat="1" applyFont="1" applyBorder="1" applyAlignment="1">
      <alignment horizontal="center"/>
    </xf>
    <xf numFmtId="0" fontId="4" fillId="0" borderId="32" xfId="0" applyFont="1" applyBorder="1" applyAlignment="1">
      <alignment horizontal="center"/>
    </xf>
    <xf numFmtId="0" fontId="4" fillId="0" borderId="0" xfId="0" applyFont="1" applyAlignment="1">
      <alignment horizontal="center"/>
    </xf>
    <xf numFmtId="0" fontId="4" fillId="0" borderId="20" xfId="0" applyFont="1" applyBorder="1" applyAlignment="1">
      <alignment horizontal="center"/>
    </xf>
    <xf numFmtId="190" fontId="25" fillId="0" borderId="17" xfId="42" applyNumberFormat="1" applyFont="1" applyBorder="1" applyAlignment="1">
      <alignment horizontal="center"/>
    </xf>
    <xf numFmtId="0" fontId="4" fillId="0" borderId="0" xfId="0" applyFont="1" applyBorder="1" applyAlignment="1">
      <alignment horizontal="center"/>
    </xf>
    <xf numFmtId="180" fontId="4" fillId="0" borderId="32" xfId="0" applyNumberFormat="1" applyFont="1" applyBorder="1" applyAlignment="1">
      <alignment horizontal="right"/>
    </xf>
    <xf numFmtId="180" fontId="4" fillId="0" borderId="0" xfId="0" applyNumberFormat="1" applyFont="1" applyAlignment="1">
      <alignment horizontal="right"/>
    </xf>
    <xf numFmtId="180" fontId="4" fillId="0" borderId="20" xfId="0" applyNumberFormat="1" applyFont="1" applyBorder="1" applyAlignment="1">
      <alignment horizontal="right"/>
    </xf>
    <xf numFmtId="10" fontId="25" fillId="0" borderId="17" xfId="0" applyNumberFormat="1" applyFont="1" applyBorder="1" applyAlignment="1">
      <alignment horizontal="center"/>
    </xf>
    <xf numFmtId="0" fontId="24" fillId="0" borderId="23" xfId="0" applyFont="1" applyBorder="1" applyAlignment="1">
      <alignment horizontal="center"/>
    </xf>
    <xf numFmtId="0" fontId="24" fillId="0" borderId="16" xfId="0" applyFont="1" applyBorder="1" applyAlignment="1">
      <alignment horizontal="center"/>
    </xf>
    <xf numFmtId="0" fontId="24" fillId="0" borderId="19" xfId="0" applyFont="1" applyBorder="1" applyAlignment="1">
      <alignment horizontal="center"/>
    </xf>
    <xf numFmtId="0" fontId="24" fillId="0" borderId="32" xfId="0" applyFont="1" applyBorder="1" applyAlignment="1">
      <alignment horizontal="center"/>
    </xf>
    <xf numFmtId="0" fontId="24" fillId="0" borderId="0" xfId="0" applyFont="1" applyBorder="1" applyAlignment="1">
      <alignment horizontal="center"/>
    </xf>
    <xf numFmtId="0" fontId="24" fillId="0" borderId="20" xfId="0" applyFont="1" applyBorder="1" applyAlignment="1">
      <alignment horizont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19" xfId="0" applyFont="1" applyBorder="1" applyAlignment="1">
      <alignment horizontal="center" vertical="center"/>
    </xf>
    <xf numFmtId="0" fontId="25"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Border="1" applyAlignment="1">
      <alignment horizontal="center" wrapText="1"/>
    </xf>
    <xf numFmtId="0" fontId="25" fillId="0" borderId="0" xfId="0" applyFont="1" applyBorder="1" applyAlignment="1">
      <alignment horizontal="center" wrapText="1"/>
    </xf>
    <xf numFmtId="0" fontId="25"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2" xfId="0" applyFont="1" applyBorder="1" applyAlignment="1">
      <alignment horizontal="center"/>
    </xf>
    <xf numFmtId="0" fontId="25" fillId="0" borderId="22" xfId="0" applyFont="1" applyBorder="1" applyAlignment="1">
      <alignment horizontal="center"/>
    </xf>
    <xf numFmtId="0" fontId="25" fillId="0" borderId="21" xfId="0" applyFont="1" applyBorder="1" applyAlignment="1">
      <alignment horizontal="center"/>
    </xf>
    <xf numFmtId="184" fontId="2" fillId="0" borderId="16" xfId="62" applyNumberFormat="1" applyFont="1" applyBorder="1" applyAlignment="1">
      <alignment vertical="center"/>
      <protection/>
    </xf>
    <xf numFmtId="0" fontId="0" fillId="0" borderId="0" xfId="0" applyAlignment="1">
      <alignment vertical="center"/>
    </xf>
    <xf numFmtId="10" fontId="9" fillId="0" borderId="0" xfId="62" applyNumberFormat="1" applyFont="1" applyAlignment="1">
      <alignment horizontal="center" vertical="center"/>
      <protection/>
    </xf>
    <xf numFmtId="10" fontId="10" fillId="0" borderId="0" xfId="62" applyNumberFormat="1" applyFont="1" applyAlignment="1" applyProtection="1">
      <alignment horizontal="center" vertical="center"/>
      <protection locked="0"/>
    </xf>
    <xf numFmtId="184" fontId="2" fillId="0" borderId="13" xfId="62" applyNumberFormat="1" applyFont="1" applyBorder="1" applyAlignment="1" applyProtection="1">
      <alignment horizontal="center" vertical="center"/>
      <protection locked="0"/>
    </xf>
    <xf numFmtId="184" fontId="2" fillId="0" borderId="14" xfId="62" applyNumberFormat="1" applyFont="1" applyBorder="1" applyAlignment="1" applyProtection="1">
      <alignment horizontal="center" vertical="center"/>
      <protection locked="0"/>
    </xf>
    <xf numFmtId="10" fontId="2" fillId="0" borderId="10" xfId="62" applyNumberFormat="1" applyFont="1" applyBorder="1" applyAlignment="1" applyProtection="1">
      <alignment horizontal="center" vertical="center"/>
      <protection locked="0"/>
    </xf>
    <xf numFmtId="10" fontId="2" fillId="0" borderId="14" xfId="62" applyNumberFormat="1" applyFont="1" applyBorder="1" applyAlignment="1" applyProtection="1">
      <alignment horizontal="center" vertical="center"/>
      <protection locked="0"/>
    </xf>
    <xf numFmtId="184" fontId="2" fillId="0" borderId="10" xfId="62" applyNumberFormat="1" applyFont="1" applyBorder="1" applyAlignment="1" applyProtection="1">
      <alignment horizontal="right" vertical="center"/>
      <protection locked="0"/>
    </xf>
    <xf numFmtId="184" fontId="2" fillId="0" borderId="14" xfId="62" applyNumberFormat="1" applyFont="1" applyBorder="1" applyAlignment="1" applyProtection="1">
      <alignment horizontal="right" vertical="center"/>
      <protection locked="0"/>
    </xf>
    <xf numFmtId="0" fontId="2" fillId="0" borderId="15" xfId="62" applyFont="1" applyBorder="1" applyAlignment="1">
      <alignment horizontal="center" vertical="center"/>
      <protection/>
    </xf>
    <xf numFmtId="0" fontId="2" fillId="0" borderId="18" xfId="62" applyFont="1" applyBorder="1" applyAlignment="1">
      <alignment horizontal="center" vertical="center"/>
      <protection/>
    </xf>
    <xf numFmtId="184" fontId="2" fillId="0" borderId="15" xfId="62" applyNumberFormat="1" applyFont="1" applyBorder="1" applyAlignment="1">
      <alignment horizontal="distributed" vertical="center"/>
      <protection/>
    </xf>
    <xf numFmtId="184" fontId="2" fillId="0" borderId="18" xfId="62" applyNumberFormat="1" applyFont="1" applyBorder="1" applyAlignment="1">
      <alignment horizontal="distributed" vertical="center"/>
      <protection/>
    </xf>
    <xf numFmtId="10" fontId="2" fillId="0" borderId="23" xfId="62" applyNumberFormat="1" applyFont="1" applyBorder="1" applyAlignment="1">
      <alignment horizontal="distributed" vertical="center"/>
      <protection/>
    </xf>
    <xf numFmtId="10" fontId="2" fillId="0" borderId="19" xfId="62" applyNumberFormat="1" applyFont="1" applyBorder="1" applyAlignment="1">
      <alignment horizontal="distributed" vertical="center"/>
      <protection/>
    </xf>
    <xf numFmtId="10" fontId="2" fillId="0" borderId="22" xfId="62" applyNumberFormat="1" applyFont="1" applyBorder="1" applyAlignment="1">
      <alignment horizontal="distributed" vertical="center"/>
      <protection/>
    </xf>
    <xf numFmtId="10" fontId="2" fillId="0" borderId="21" xfId="62" applyNumberFormat="1" applyFont="1" applyBorder="1" applyAlignment="1">
      <alignment horizontal="distributed" vertical="center"/>
      <protection/>
    </xf>
    <xf numFmtId="184" fontId="2" fillId="0" borderId="23" xfId="62" applyNumberFormat="1" applyFont="1" applyBorder="1" applyAlignment="1">
      <alignment horizontal="distributed" vertical="center"/>
      <protection/>
    </xf>
    <xf numFmtId="184" fontId="2" fillId="0" borderId="19" xfId="62" applyNumberFormat="1" applyFont="1" applyBorder="1" applyAlignment="1">
      <alignment horizontal="distributed" vertical="center"/>
      <protection/>
    </xf>
    <xf numFmtId="184" fontId="2" fillId="0" borderId="10" xfId="62" applyNumberFormat="1" applyFont="1" applyBorder="1" applyAlignment="1" applyProtection="1">
      <alignment vertical="center"/>
      <protection locked="0"/>
    </xf>
    <xf numFmtId="184" fontId="2" fillId="0" borderId="14" xfId="62" applyNumberFormat="1" applyFont="1" applyBorder="1" applyAlignment="1" applyProtection="1">
      <alignment vertical="center"/>
      <protection locked="0"/>
    </xf>
    <xf numFmtId="184" fontId="2" fillId="0" borderId="23" xfId="62" applyNumberFormat="1" applyFont="1" applyBorder="1" applyAlignment="1">
      <alignment horizontal="center" vertical="center"/>
      <protection/>
    </xf>
    <xf numFmtId="0" fontId="0" fillId="0" borderId="32" xfId="0" applyBorder="1" applyAlignment="1">
      <alignment horizontal="center" vertical="center"/>
    </xf>
    <xf numFmtId="10" fontId="2" fillId="0" borderId="10" xfId="62" applyNumberFormat="1" applyFont="1" applyBorder="1" applyAlignment="1" applyProtection="1">
      <alignment vertical="center"/>
      <protection locked="0"/>
    </xf>
    <xf numFmtId="10" fontId="2" fillId="0" borderId="14" xfId="62" applyNumberFormat="1" applyFont="1" applyBorder="1" applyAlignment="1" applyProtection="1">
      <alignment vertical="center"/>
      <protection locked="0"/>
    </xf>
    <xf numFmtId="184" fontId="2" fillId="0" borderId="0" xfId="62" applyNumberFormat="1" applyFont="1" applyBorder="1" applyAlignment="1" applyProtection="1">
      <alignment vertical="center"/>
      <protection locked="0"/>
    </xf>
    <xf numFmtId="184" fontId="2" fillId="0" borderId="12" xfId="62" applyNumberFormat="1" applyFont="1" applyBorder="1" applyAlignment="1" applyProtection="1">
      <alignment vertical="center"/>
      <protection locked="0"/>
    </xf>
    <xf numFmtId="184" fontId="2" fillId="0" borderId="0" xfId="62" applyNumberFormat="1" applyFont="1" applyBorder="1" applyAlignment="1" applyProtection="1">
      <alignment horizontal="center" vertical="center"/>
      <protection locked="0"/>
    </xf>
    <xf numFmtId="184" fontId="2" fillId="0" borderId="12" xfId="62" applyNumberFormat="1" applyFont="1" applyBorder="1" applyAlignment="1" applyProtection="1">
      <alignment horizontal="center" vertical="center"/>
      <protection locked="0"/>
    </xf>
    <xf numFmtId="184" fontId="2" fillId="0" borderId="22" xfId="62" applyNumberFormat="1" applyFont="1" applyBorder="1" applyAlignment="1">
      <alignment horizontal="distributed" vertical="center"/>
      <protection/>
    </xf>
    <xf numFmtId="184" fontId="2" fillId="0" borderId="21" xfId="62" applyNumberFormat="1" applyFont="1" applyBorder="1" applyAlignment="1">
      <alignment horizontal="distributed" vertical="center"/>
      <protection/>
    </xf>
    <xf numFmtId="10" fontId="2" fillId="0" borderId="23" xfId="62" applyNumberFormat="1" applyFont="1" applyBorder="1" applyAlignment="1">
      <alignment horizontal="center" vertical="center"/>
      <protection/>
    </xf>
    <xf numFmtId="10" fontId="2" fillId="0" borderId="19" xfId="62" applyNumberFormat="1" applyFont="1" applyBorder="1" applyAlignment="1">
      <alignment horizontal="center" vertical="center"/>
      <protection/>
    </xf>
    <xf numFmtId="10" fontId="2" fillId="0" borderId="22" xfId="62" applyNumberFormat="1" applyFont="1" applyBorder="1" applyAlignment="1">
      <alignment horizontal="center" vertical="center"/>
      <protection/>
    </xf>
    <xf numFmtId="10" fontId="2" fillId="0" borderId="21" xfId="62" applyNumberFormat="1" applyFont="1" applyBorder="1" applyAlignment="1">
      <alignment horizontal="center" vertical="center"/>
      <protection/>
    </xf>
    <xf numFmtId="9" fontId="2" fillId="0" borderId="10" xfId="62" applyNumberFormat="1" applyFont="1" applyBorder="1" applyAlignment="1" applyProtection="1">
      <alignment horizontal="center" vertical="center"/>
      <protection locked="0"/>
    </xf>
    <xf numFmtId="9" fontId="2" fillId="0" borderId="14" xfId="62" applyNumberFormat="1" applyFont="1" applyBorder="1" applyAlignment="1" applyProtection="1">
      <alignment horizontal="center" vertical="center"/>
      <protection locked="0"/>
    </xf>
    <xf numFmtId="38" fontId="23" fillId="0" borderId="20" xfId="49" applyFont="1" applyBorder="1" applyAlignment="1">
      <alignment horizontal="center" vertical="center"/>
    </xf>
    <xf numFmtId="0" fontId="0" fillId="0" borderId="21" xfId="0" applyBorder="1" applyAlignment="1">
      <alignment horizontal="center" vertical="center"/>
    </xf>
    <xf numFmtId="38" fontId="2" fillId="0" borderId="0" xfId="49" applyFont="1" applyBorder="1" applyAlignment="1" applyProtection="1">
      <alignment horizontal="center" vertical="center"/>
      <protection locked="0"/>
    </xf>
    <xf numFmtId="0" fontId="0" fillId="0" borderId="12" xfId="0" applyBorder="1" applyAlignment="1">
      <alignment horizontal="center" vertical="center"/>
    </xf>
    <xf numFmtId="0" fontId="2" fillId="0" borderId="23"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10" fontId="9" fillId="0" borderId="0" xfId="62" applyNumberFormat="1" applyFont="1" applyAlignment="1">
      <alignment horizontal="distributed" vertical="center"/>
      <protection/>
    </xf>
    <xf numFmtId="0" fontId="2" fillId="0" borderId="15" xfId="62" applyFont="1" applyBorder="1" applyAlignment="1">
      <alignment horizontal="center" vertical="center"/>
      <protection/>
    </xf>
    <xf numFmtId="0" fontId="2" fillId="0" borderId="18" xfId="62" applyFont="1" applyBorder="1" applyAlignment="1">
      <alignment horizontal="center" vertical="center"/>
      <protection/>
    </xf>
    <xf numFmtId="176" fontId="2" fillId="0" borderId="16" xfId="62" applyNumberFormat="1" applyFont="1" applyBorder="1" applyAlignment="1">
      <alignment horizontal="center" vertical="center"/>
      <protection/>
    </xf>
    <xf numFmtId="176" fontId="2" fillId="0" borderId="12" xfId="62" applyNumberFormat="1" applyFont="1" applyBorder="1" applyAlignment="1">
      <alignment horizontal="center" vertical="center"/>
      <protection/>
    </xf>
    <xf numFmtId="10" fontId="2" fillId="0" borderId="36" xfId="62" applyNumberFormat="1" applyFont="1" applyBorder="1" applyAlignment="1">
      <alignment horizontal="center" vertical="center"/>
      <protection/>
    </xf>
    <xf numFmtId="10" fontId="2" fillId="0" borderId="37" xfId="62" applyNumberFormat="1" applyFont="1" applyBorder="1" applyAlignment="1">
      <alignment horizontal="center" vertical="center"/>
      <protection/>
    </xf>
    <xf numFmtId="10" fontId="2" fillId="0" borderId="38" xfId="62" applyNumberFormat="1" applyFont="1" applyBorder="1" applyAlignment="1">
      <alignment horizontal="center" vertical="center"/>
      <protection/>
    </xf>
    <xf numFmtId="10" fontId="2" fillId="0" borderId="39" xfId="62" applyNumberFormat="1" applyFont="1" applyBorder="1" applyAlignment="1">
      <alignment horizontal="center" vertical="center"/>
      <protection/>
    </xf>
    <xf numFmtId="10" fontId="2" fillId="0" borderId="40" xfId="62" applyNumberFormat="1" applyFont="1" applyBorder="1" applyAlignment="1">
      <alignment horizontal="center" vertical="center"/>
      <protection/>
    </xf>
    <xf numFmtId="10" fontId="2" fillId="0" borderId="41" xfId="62" applyNumberFormat="1" applyFont="1" applyBorder="1" applyAlignment="1">
      <alignment horizontal="center" vertical="center"/>
      <protection/>
    </xf>
    <xf numFmtId="0" fontId="2" fillId="0" borderId="13" xfId="62" applyFont="1" applyBorder="1" applyAlignment="1" applyProtection="1">
      <alignment horizontal="center" vertical="center"/>
      <protection locked="0"/>
    </xf>
    <xf numFmtId="0" fontId="2" fillId="0" borderId="14" xfId="62" applyFont="1" applyBorder="1" applyAlignment="1" applyProtection="1">
      <alignment horizontal="center" vertical="center"/>
      <protection locked="0"/>
    </xf>
    <xf numFmtId="10" fontId="13" fillId="0" borderId="0" xfId="62" applyNumberFormat="1" applyFont="1" applyAlignment="1">
      <alignment horizontal="center" vertical="center"/>
      <protection/>
    </xf>
    <xf numFmtId="0" fontId="12" fillId="0" borderId="10" xfId="62" applyFont="1" applyBorder="1" applyAlignment="1">
      <alignment horizontal="center" vertical="center"/>
      <protection/>
    </xf>
    <xf numFmtId="0" fontId="12" fillId="0" borderId="14" xfId="62" applyFont="1" applyBorder="1" applyAlignment="1">
      <alignment horizontal="center" vertical="center"/>
      <protection/>
    </xf>
    <xf numFmtId="10" fontId="14" fillId="0" borderId="0" xfId="62" applyNumberFormat="1" applyFont="1" applyAlignment="1" applyProtection="1">
      <alignment horizontal="center" vertical="center"/>
      <protection locked="0"/>
    </xf>
    <xf numFmtId="176" fontId="12" fillId="0" borderId="10" xfId="62" applyNumberFormat="1" applyFont="1" applyBorder="1" applyAlignment="1" applyProtection="1">
      <alignment horizontal="center" vertical="center"/>
      <protection locked="0"/>
    </xf>
    <xf numFmtId="176" fontId="12" fillId="0" borderId="13" xfId="62" applyNumberFormat="1" applyFont="1" applyBorder="1" applyAlignment="1" applyProtection="1">
      <alignment horizontal="center" vertical="center"/>
      <protection locked="0"/>
    </xf>
    <xf numFmtId="176" fontId="12" fillId="0" borderId="14" xfId="62" applyNumberFormat="1" applyFont="1" applyBorder="1" applyAlignment="1" applyProtection="1">
      <alignment horizontal="center" vertical="center"/>
      <protection locked="0"/>
    </xf>
    <xf numFmtId="0" fontId="12" fillId="0" borderId="15"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18" xfId="62" applyFont="1" applyBorder="1" applyAlignment="1">
      <alignment horizontal="center" vertical="center"/>
      <protection/>
    </xf>
    <xf numFmtId="0" fontId="12" fillId="0" borderId="15" xfId="62" applyNumberFormat="1" applyFont="1" applyBorder="1" applyAlignment="1">
      <alignment horizontal="distributed" vertical="center"/>
      <protection/>
    </xf>
    <xf numFmtId="0" fontId="12" fillId="0" borderId="17" xfId="62" applyNumberFormat="1" applyFont="1" applyBorder="1" applyAlignment="1">
      <alignment horizontal="distributed" vertical="center"/>
      <protection/>
    </xf>
    <xf numFmtId="0" fontId="12" fillId="0" borderId="18" xfId="62" applyNumberFormat="1" applyFont="1" applyBorder="1" applyAlignment="1">
      <alignment horizontal="distributed" vertical="center"/>
      <protection/>
    </xf>
    <xf numFmtId="0" fontId="2" fillId="0" borderId="23" xfId="61" applyFont="1" applyBorder="1" applyAlignment="1">
      <alignment horizontal="distributed" vertical="center"/>
      <protection/>
    </xf>
    <xf numFmtId="0" fontId="2" fillId="0" borderId="16" xfId="61" applyFont="1" applyBorder="1" applyAlignment="1">
      <alignment horizontal="distributed" vertical="center"/>
      <protection/>
    </xf>
    <xf numFmtId="0" fontId="2" fillId="0" borderId="19" xfId="61" applyFont="1" applyBorder="1" applyAlignment="1">
      <alignment horizontal="distributed" vertical="center"/>
      <protection/>
    </xf>
    <xf numFmtId="0" fontId="2" fillId="0" borderId="22"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3" xfId="61" applyFont="1" applyBorder="1" applyAlignment="1">
      <alignment horizontal="center" vertical="center" shrinkToFit="1"/>
      <protection/>
    </xf>
    <xf numFmtId="0" fontId="2" fillId="0" borderId="16" xfId="61" applyBorder="1" applyAlignment="1">
      <alignment horizontal="center" vertical="center" shrinkToFit="1"/>
      <protection/>
    </xf>
    <xf numFmtId="0" fontId="2" fillId="0" borderId="19" xfId="61" applyBorder="1" applyAlignment="1">
      <alignment horizontal="center" vertical="center" shrinkToFit="1"/>
      <protection/>
    </xf>
    <xf numFmtId="0" fontId="2" fillId="0" borderId="32" xfId="61" applyFont="1" applyBorder="1" applyAlignment="1">
      <alignment horizontal="distributed" vertical="center"/>
      <protection/>
    </xf>
    <xf numFmtId="0" fontId="2" fillId="0" borderId="0" xfId="61" applyAlignment="1">
      <alignment horizontal="distributed" vertical="center"/>
      <protection/>
    </xf>
    <xf numFmtId="0" fontId="2" fillId="0" borderId="20" xfId="61" applyBorder="1" applyAlignment="1">
      <alignment horizontal="distributed" vertical="center"/>
      <protection/>
    </xf>
    <xf numFmtId="0" fontId="2" fillId="0" borderId="22" xfId="61" applyFont="1" applyBorder="1" applyAlignment="1">
      <alignment horizontal="distributed" vertical="center"/>
      <protection/>
    </xf>
    <xf numFmtId="0" fontId="2" fillId="0" borderId="12" xfId="61" applyFont="1" applyBorder="1" applyAlignment="1">
      <alignment horizontal="distributed" vertical="center"/>
      <protection/>
    </xf>
    <xf numFmtId="0" fontId="2" fillId="0" borderId="21" xfId="61" applyFont="1" applyBorder="1" applyAlignment="1">
      <alignment horizontal="distributed" vertical="center"/>
      <protection/>
    </xf>
    <xf numFmtId="0" fontId="2" fillId="0" borderId="12" xfId="61" applyBorder="1" applyAlignment="1">
      <alignment horizontal="distributed" vertical="center"/>
      <protection/>
    </xf>
    <xf numFmtId="0" fontId="2" fillId="0" borderId="21" xfId="61" applyBorder="1" applyAlignment="1">
      <alignment horizontal="distributed" vertical="center"/>
      <protection/>
    </xf>
    <xf numFmtId="0" fontId="21" fillId="0" borderId="42" xfId="61" applyFont="1" applyBorder="1" applyAlignment="1">
      <alignment horizontal="distributed" vertical="center"/>
      <protection/>
    </xf>
    <xf numFmtId="0" fontId="21" fillId="0" borderId="43" xfId="61" applyFont="1" applyBorder="1" applyAlignment="1">
      <alignment horizontal="distributed" vertical="center"/>
      <protection/>
    </xf>
    <xf numFmtId="0" fontId="21" fillId="0" borderId="44" xfId="61" applyFont="1" applyBorder="1" applyAlignment="1">
      <alignment horizontal="distributed" vertical="center"/>
      <protection/>
    </xf>
    <xf numFmtId="0" fontId="2" fillId="0" borderId="23" xfId="61" applyFont="1" applyBorder="1" applyAlignment="1">
      <alignment horizontal="distributed" vertical="center" wrapText="1"/>
      <protection/>
    </xf>
    <xf numFmtId="0" fontId="2" fillId="0" borderId="22" xfId="61" applyBorder="1" applyAlignment="1">
      <alignment horizontal="distributed" vertical="center"/>
      <protection/>
    </xf>
    <xf numFmtId="0" fontId="2" fillId="0" borderId="10" xfId="61" applyFont="1" applyBorder="1" applyAlignment="1">
      <alignment horizontal="distributed" vertical="center"/>
      <protection/>
    </xf>
    <xf numFmtId="0" fontId="2" fillId="0" borderId="13" xfId="61" applyFont="1" applyBorder="1" applyAlignment="1">
      <alignment horizontal="distributed" vertical="center"/>
      <protection/>
    </xf>
    <xf numFmtId="0" fontId="2" fillId="0" borderId="14" xfId="61" applyFont="1" applyBorder="1" applyAlignment="1">
      <alignment horizontal="distributed" vertical="center"/>
      <protection/>
    </xf>
    <xf numFmtId="0" fontId="2" fillId="0" borderId="13" xfId="61" applyBorder="1" applyAlignment="1">
      <alignment horizontal="distributed" vertical="center"/>
      <protection/>
    </xf>
    <xf numFmtId="0" fontId="2" fillId="0" borderId="14" xfId="6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既済部分検査フロー" xfId="61"/>
    <cellStyle name="標準_書式-P057～出来形数量算出資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28</xdr:row>
      <xdr:rowOff>66675</xdr:rowOff>
    </xdr:from>
    <xdr:to>
      <xdr:col>10</xdr:col>
      <xdr:colOff>323850</xdr:colOff>
      <xdr:row>33</xdr:row>
      <xdr:rowOff>161925</xdr:rowOff>
    </xdr:to>
    <xdr:grpSp>
      <xdr:nvGrpSpPr>
        <xdr:cNvPr id="1" name="グループ化 1"/>
        <xdr:cNvGrpSpPr>
          <a:grpSpLocks/>
        </xdr:cNvGrpSpPr>
      </xdr:nvGrpSpPr>
      <xdr:grpSpPr>
        <a:xfrm>
          <a:off x="2619375" y="8601075"/>
          <a:ext cx="4276725" cy="1619250"/>
          <a:chOff x="2863850" y="5549900"/>
          <a:chExt cx="4298950" cy="1625600"/>
        </a:xfrm>
        <a:solidFill>
          <a:srgbClr val="FFFFFF"/>
        </a:solidFill>
      </xdr:grpSpPr>
      <xdr:sp>
        <xdr:nvSpPr>
          <xdr:cNvPr id="2" name="テキスト ボックス 6"/>
          <xdr:cNvSpPr txBox="1">
            <a:spLocks noChangeArrowheads="1"/>
          </xdr:cNvSpPr>
        </xdr:nvSpPr>
        <xdr:spPr>
          <a:xfrm>
            <a:off x="2863850" y="5750662"/>
            <a:ext cx="4298950" cy="860755"/>
          </a:xfrm>
          <a:prstGeom prst="rect">
            <a:avLst/>
          </a:prstGeom>
          <a:noFill/>
          <a:ln w="9525" cmpd="sng">
            <a:noFill/>
          </a:ln>
        </xdr:spPr>
        <xdr:txBody>
          <a:bodyPr vertOverflow="clip" wrap="square" lIns="36000" tIns="36000" rIns="36000" bIns="3600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本件責任者</a:t>
            </a:r>
            <a:r>
              <a:rPr lang="en-US" cap="none" sz="1000" b="0" i="0" u="none" baseline="0">
                <a:solidFill>
                  <a:srgbClr val="FF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（部署名・氏名）　　　　　　　　　　　　　　　　　　　</a:t>
            </a:r>
            <a:r>
              <a:rPr lang="en-US" cap="none" sz="1000" b="0" i="0" u="sng" baseline="0">
                <a:solidFill>
                  <a:srgbClr val="FFFFFF"/>
                </a:solidFill>
                <a:latin typeface="ＭＳ 明朝"/>
                <a:ea typeface="ＭＳ 明朝"/>
                <a:cs typeface="ＭＳ 明朝"/>
              </a:rPr>
              <a:t>○</a:t>
            </a:r>
            <a:r>
              <a:rPr lang="en-US" cap="none" sz="1000" b="0" i="0" u="sng" baseline="0">
                <a:solidFill>
                  <a:srgbClr val="FFFFFF"/>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（連絡先）　　　　　　　　　　　　　　　　　　　　　　</a:t>
            </a:r>
            <a:r>
              <a:rPr lang="en-US" cap="none" sz="1000" b="0" i="0" u="sng" baseline="0">
                <a:solidFill>
                  <a:srgbClr val="FFFFFF"/>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p>
        </xdr:txBody>
      </xdr:sp>
      <xdr:sp>
        <xdr:nvSpPr>
          <xdr:cNvPr id="3" name="テキスト ボックス 7"/>
          <xdr:cNvSpPr txBox="1">
            <a:spLocks noChangeArrowheads="1"/>
          </xdr:cNvSpPr>
        </xdr:nvSpPr>
        <xdr:spPr>
          <a:xfrm>
            <a:off x="2863850" y="5549900"/>
            <a:ext cx="4298950" cy="238963"/>
          </a:xfrm>
          <a:prstGeom prst="rect">
            <a:avLst/>
          </a:prstGeom>
          <a:noFill/>
          <a:ln w="9525" cmpd="sng">
            <a:noFill/>
          </a:ln>
        </xdr:spPr>
        <xdr:txBody>
          <a:bodyPr vertOverflow="clip" wrap="square" lIns="36000" tIns="36000" rIns="36000" bIns="36000"/>
          <a:p>
            <a:pPr algn="l">
              <a:defRPr/>
            </a:pP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以下を記入することで押印不要</a:t>
            </a:r>
            <a:r>
              <a:rPr lang="en-US" cap="none" sz="1000" b="0" i="0" u="none" baseline="0">
                <a:solidFill>
                  <a:srgbClr val="000000"/>
                </a:solidFill>
                <a:latin typeface="ＭＳ 明朝"/>
                <a:ea typeface="ＭＳ 明朝"/>
                <a:cs typeface="ＭＳ 明朝"/>
              </a:rPr>
              <a:t>　</a:t>
            </a:r>
          </a:p>
        </xdr:txBody>
      </xdr:sp>
      <xdr:sp>
        <xdr:nvSpPr>
          <xdr:cNvPr id="4" name="テキスト ボックス 8"/>
          <xdr:cNvSpPr txBox="1">
            <a:spLocks noChangeArrowheads="1"/>
          </xdr:cNvSpPr>
        </xdr:nvSpPr>
        <xdr:spPr>
          <a:xfrm>
            <a:off x="2863850" y="6314745"/>
            <a:ext cx="4298950" cy="860755"/>
          </a:xfrm>
          <a:prstGeom prst="rect">
            <a:avLst/>
          </a:prstGeom>
          <a:noFill/>
          <a:ln w="9525" cmpd="sng">
            <a:noFill/>
          </a:ln>
        </xdr:spPr>
        <xdr:txBody>
          <a:bodyPr vertOverflow="clip" wrap="square" lIns="36000" tIns="36000" rIns="36000" bIns="3600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担当者</a:t>
            </a:r>
            <a:r>
              <a:rPr lang="en-US" cap="none" sz="1000" b="0" i="0" u="none" baseline="0">
                <a:solidFill>
                  <a:srgbClr val="FF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（部署名・氏名）　　　　　　　　　　　　　　　　　　　</a:t>
            </a:r>
            <a:r>
              <a:rPr lang="en-US" cap="none" sz="1000" b="0" i="0" u="sng" baseline="0">
                <a:solidFill>
                  <a:srgbClr val="FFFFFF"/>
                </a:solidFill>
                <a:latin typeface="ＭＳ 明朝"/>
                <a:ea typeface="ＭＳ 明朝"/>
                <a:cs typeface="ＭＳ 明朝"/>
              </a:rPr>
              <a:t>○</a:t>
            </a:r>
            <a:r>
              <a:rPr lang="en-US" cap="none" sz="1000" b="0" i="0" u="sng" baseline="0">
                <a:solidFill>
                  <a:srgbClr val="FFFFFF"/>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（連絡先）　　　　　　　　　　　　　　　　　　　　　　</a:t>
            </a:r>
            <a:r>
              <a:rPr lang="en-US" cap="none" sz="1000" b="0" i="0" u="sng" baseline="0">
                <a:solidFill>
                  <a:srgbClr val="FFFFFF"/>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43</xdr:row>
      <xdr:rowOff>123825</xdr:rowOff>
    </xdr:from>
    <xdr:to>
      <xdr:col>7</xdr:col>
      <xdr:colOff>180975</xdr:colOff>
      <xdr:row>46</xdr:row>
      <xdr:rowOff>19050</xdr:rowOff>
    </xdr:to>
    <xdr:sp>
      <xdr:nvSpPr>
        <xdr:cNvPr id="1" name="AutoShape 1"/>
        <xdr:cNvSpPr>
          <a:spLocks/>
        </xdr:cNvSpPr>
      </xdr:nvSpPr>
      <xdr:spPr>
        <a:xfrm>
          <a:off x="1257300" y="8162925"/>
          <a:ext cx="19431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0</xdr:rowOff>
    </xdr:from>
    <xdr:to>
      <xdr:col>7</xdr:col>
      <xdr:colOff>114300</xdr:colOff>
      <xdr:row>45</xdr:row>
      <xdr:rowOff>0</xdr:rowOff>
    </xdr:to>
    <xdr:sp>
      <xdr:nvSpPr>
        <xdr:cNvPr id="2" name="Line 2"/>
        <xdr:cNvSpPr>
          <a:spLocks/>
        </xdr:cNvSpPr>
      </xdr:nvSpPr>
      <xdr:spPr>
        <a:xfrm>
          <a:off x="2162175" y="84201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28575</xdr:rowOff>
    </xdr:from>
    <xdr:to>
      <xdr:col>3</xdr:col>
      <xdr:colOff>0</xdr:colOff>
      <xdr:row>9</xdr:row>
      <xdr:rowOff>0</xdr:rowOff>
    </xdr:to>
    <xdr:sp>
      <xdr:nvSpPr>
        <xdr:cNvPr id="1" name="Line 1"/>
        <xdr:cNvSpPr>
          <a:spLocks/>
        </xdr:cNvSpPr>
      </xdr:nvSpPr>
      <xdr:spPr>
        <a:xfrm>
          <a:off x="866775" y="1304925"/>
          <a:ext cx="0" cy="3524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19050</xdr:rowOff>
    </xdr:from>
    <xdr:to>
      <xdr:col>8</xdr:col>
      <xdr:colOff>0</xdr:colOff>
      <xdr:row>8</xdr:row>
      <xdr:rowOff>180975</xdr:rowOff>
    </xdr:to>
    <xdr:sp>
      <xdr:nvSpPr>
        <xdr:cNvPr id="2" name="Line 2"/>
        <xdr:cNvSpPr>
          <a:spLocks/>
        </xdr:cNvSpPr>
      </xdr:nvSpPr>
      <xdr:spPr>
        <a:xfrm>
          <a:off x="2581275" y="1295400"/>
          <a:ext cx="0" cy="3524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28575</xdr:rowOff>
    </xdr:from>
    <xdr:to>
      <xdr:col>3</xdr:col>
      <xdr:colOff>0</xdr:colOff>
      <xdr:row>16</xdr:row>
      <xdr:rowOff>0</xdr:rowOff>
    </xdr:to>
    <xdr:sp>
      <xdr:nvSpPr>
        <xdr:cNvPr id="3" name="Line 3"/>
        <xdr:cNvSpPr>
          <a:spLocks/>
        </xdr:cNvSpPr>
      </xdr:nvSpPr>
      <xdr:spPr>
        <a:xfrm>
          <a:off x="866775" y="2638425"/>
          <a:ext cx="0" cy="3524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xdr:row>
      <xdr:rowOff>0</xdr:rowOff>
    </xdr:from>
    <xdr:to>
      <xdr:col>8</xdr:col>
      <xdr:colOff>0</xdr:colOff>
      <xdr:row>17</xdr:row>
      <xdr:rowOff>0</xdr:rowOff>
    </xdr:to>
    <xdr:sp>
      <xdr:nvSpPr>
        <xdr:cNvPr id="4" name="Line 4"/>
        <xdr:cNvSpPr>
          <a:spLocks/>
        </xdr:cNvSpPr>
      </xdr:nvSpPr>
      <xdr:spPr>
        <a:xfrm>
          <a:off x="2581275" y="2038350"/>
          <a:ext cx="0" cy="1143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19050</xdr:rowOff>
    </xdr:from>
    <xdr:to>
      <xdr:col>3</xdr:col>
      <xdr:colOff>0</xdr:colOff>
      <xdr:row>12</xdr:row>
      <xdr:rowOff>180975</xdr:rowOff>
    </xdr:to>
    <xdr:sp>
      <xdr:nvSpPr>
        <xdr:cNvPr id="5" name="Line 5"/>
        <xdr:cNvSpPr>
          <a:spLocks/>
        </xdr:cNvSpPr>
      </xdr:nvSpPr>
      <xdr:spPr>
        <a:xfrm>
          <a:off x="866775" y="1866900"/>
          <a:ext cx="0" cy="5429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18</xdr:row>
      <xdr:rowOff>0</xdr:rowOff>
    </xdr:from>
    <xdr:to>
      <xdr:col>12</xdr:col>
      <xdr:colOff>333375</xdr:colOff>
      <xdr:row>18</xdr:row>
      <xdr:rowOff>0</xdr:rowOff>
    </xdr:to>
    <xdr:sp>
      <xdr:nvSpPr>
        <xdr:cNvPr id="6" name="Line 6"/>
        <xdr:cNvSpPr>
          <a:spLocks/>
        </xdr:cNvSpPr>
      </xdr:nvSpPr>
      <xdr:spPr>
        <a:xfrm>
          <a:off x="3276600" y="3371850"/>
          <a:ext cx="1009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xdr:row>
      <xdr:rowOff>28575</xdr:rowOff>
    </xdr:from>
    <xdr:to>
      <xdr:col>18</xdr:col>
      <xdr:colOff>0</xdr:colOff>
      <xdr:row>34</xdr:row>
      <xdr:rowOff>0</xdr:rowOff>
    </xdr:to>
    <xdr:sp>
      <xdr:nvSpPr>
        <xdr:cNvPr id="7" name="Line 7"/>
        <xdr:cNvSpPr>
          <a:spLocks/>
        </xdr:cNvSpPr>
      </xdr:nvSpPr>
      <xdr:spPr>
        <a:xfrm>
          <a:off x="6010275" y="1304925"/>
          <a:ext cx="0" cy="511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36</xdr:row>
      <xdr:rowOff>28575</xdr:rowOff>
    </xdr:from>
    <xdr:to>
      <xdr:col>18</xdr:col>
      <xdr:colOff>0</xdr:colOff>
      <xdr:row>38</xdr:row>
      <xdr:rowOff>0</xdr:rowOff>
    </xdr:to>
    <xdr:sp>
      <xdr:nvSpPr>
        <xdr:cNvPr id="8" name="Line 8"/>
        <xdr:cNvSpPr>
          <a:spLocks/>
        </xdr:cNvSpPr>
      </xdr:nvSpPr>
      <xdr:spPr>
        <a:xfrm>
          <a:off x="6010275" y="6829425"/>
          <a:ext cx="0" cy="3524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25</xdr:row>
      <xdr:rowOff>123825</xdr:rowOff>
    </xdr:from>
    <xdr:to>
      <xdr:col>10</xdr:col>
      <xdr:colOff>333375</xdr:colOff>
      <xdr:row>28</xdr:row>
      <xdr:rowOff>123825</xdr:rowOff>
    </xdr:to>
    <xdr:sp>
      <xdr:nvSpPr>
        <xdr:cNvPr id="9" name="AutoShape 9"/>
        <xdr:cNvSpPr>
          <a:spLocks/>
        </xdr:cNvSpPr>
      </xdr:nvSpPr>
      <xdr:spPr>
        <a:xfrm>
          <a:off x="1562100" y="4829175"/>
          <a:ext cx="2038350" cy="571500"/>
        </a:xfrm>
        <a:prstGeom prst="flowChartDecision">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出来形管理資料が完備しているか</a:t>
          </a:r>
        </a:p>
      </xdr:txBody>
    </xdr:sp>
    <xdr:clientData/>
  </xdr:twoCellAnchor>
  <xdr:twoCellAnchor>
    <xdr:from>
      <xdr:col>5</xdr:col>
      <xdr:colOff>0</xdr:colOff>
      <xdr:row>18</xdr:row>
      <xdr:rowOff>0</xdr:rowOff>
    </xdr:from>
    <xdr:to>
      <xdr:col>6</xdr:col>
      <xdr:colOff>0</xdr:colOff>
      <xdr:row>18</xdr:row>
      <xdr:rowOff>0</xdr:rowOff>
    </xdr:to>
    <xdr:sp>
      <xdr:nvSpPr>
        <xdr:cNvPr id="10" name="Line 10"/>
        <xdr:cNvSpPr>
          <a:spLocks/>
        </xdr:cNvSpPr>
      </xdr:nvSpPr>
      <xdr:spPr>
        <a:xfrm>
          <a:off x="1552575" y="33718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12</xdr:row>
      <xdr:rowOff>0</xdr:rowOff>
    </xdr:from>
    <xdr:to>
      <xdr:col>7</xdr:col>
      <xdr:colOff>0</xdr:colOff>
      <xdr:row>12</xdr:row>
      <xdr:rowOff>0</xdr:rowOff>
    </xdr:to>
    <xdr:sp>
      <xdr:nvSpPr>
        <xdr:cNvPr id="11" name="Line 11"/>
        <xdr:cNvSpPr>
          <a:spLocks/>
        </xdr:cNvSpPr>
      </xdr:nvSpPr>
      <xdr:spPr>
        <a:xfrm rot="10800000">
          <a:off x="857250" y="2228850"/>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28575</xdr:rowOff>
    </xdr:from>
    <xdr:to>
      <xdr:col>12</xdr:col>
      <xdr:colOff>333375</xdr:colOff>
      <xdr:row>27</xdr:row>
      <xdr:rowOff>28575</xdr:rowOff>
    </xdr:to>
    <xdr:sp>
      <xdr:nvSpPr>
        <xdr:cNvPr id="12" name="Line 12"/>
        <xdr:cNvSpPr>
          <a:spLocks/>
        </xdr:cNvSpPr>
      </xdr:nvSpPr>
      <xdr:spPr>
        <a:xfrm>
          <a:off x="3609975" y="511492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0</xdr:rowOff>
    </xdr:from>
    <xdr:to>
      <xdr:col>4</xdr:col>
      <xdr:colOff>0</xdr:colOff>
      <xdr:row>27</xdr:row>
      <xdr:rowOff>38100</xdr:rowOff>
    </xdr:to>
    <xdr:sp>
      <xdr:nvSpPr>
        <xdr:cNvPr id="13" name="Line 13"/>
        <xdr:cNvSpPr>
          <a:spLocks/>
        </xdr:cNvSpPr>
      </xdr:nvSpPr>
      <xdr:spPr>
        <a:xfrm flipV="1">
          <a:off x="1209675" y="4705350"/>
          <a:ext cx="0" cy="4191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180975</xdr:rowOff>
    </xdr:from>
    <xdr:to>
      <xdr:col>3</xdr:col>
      <xdr:colOff>0</xdr:colOff>
      <xdr:row>23</xdr:row>
      <xdr:rowOff>0</xdr:rowOff>
    </xdr:to>
    <xdr:sp>
      <xdr:nvSpPr>
        <xdr:cNvPr id="14" name="Line 14"/>
        <xdr:cNvSpPr>
          <a:spLocks/>
        </xdr:cNvSpPr>
      </xdr:nvSpPr>
      <xdr:spPr>
        <a:xfrm rot="10800000" flipH="1" flipV="1">
          <a:off x="866775" y="3552825"/>
          <a:ext cx="0" cy="7715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31</xdr:row>
      <xdr:rowOff>0</xdr:rowOff>
    </xdr:from>
    <xdr:to>
      <xdr:col>18</xdr:col>
      <xdr:colOff>9525</xdr:colOff>
      <xdr:row>31</xdr:row>
      <xdr:rowOff>0</xdr:rowOff>
    </xdr:to>
    <xdr:sp>
      <xdr:nvSpPr>
        <xdr:cNvPr id="15" name="Line 15"/>
        <xdr:cNvSpPr>
          <a:spLocks/>
        </xdr:cNvSpPr>
      </xdr:nvSpPr>
      <xdr:spPr>
        <a:xfrm>
          <a:off x="4991100" y="5848350"/>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44</xdr:row>
      <xdr:rowOff>0</xdr:rowOff>
    </xdr:to>
    <xdr:sp>
      <xdr:nvSpPr>
        <xdr:cNvPr id="16" name="Line 16"/>
        <xdr:cNvSpPr>
          <a:spLocks/>
        </xdr:cNvSpPr>
      </xdr:nvSpPr>
      <xdr:spPr>
        <a:xfrm>
          <a:off x="4295775" y="6229350"/>
          <a:ext cx="0" cy="2095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43</xdr:row>
      <xdr:rowOff>0</xdr:rowOff>
    </xdr:from>
    <xdr:to>
      <xdr:col>18</xdr:col>
      <xdr:colOff>0</xdr:colOff>
      <xdr:row>43</xdr:row>
      <xdr:rowOff>0</xdr:rowOff>
    </xdr:to>
    <xdr:sp>
      <xdr:nvSpPr>
        <xdr:cNvPr id="17" name="Line 17"/>
        <xdr:cNvSpPr>
          <a:spLocks/>
        </xdr:cNvSpPr>
      </xdr:nvSpPr>
      <xdr:spPr>
        <a:xfrm rot="10800000">
          <a:off x="4295775" y="81343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46</xdr:row>
      <xdr:rowOff>0</xdr:rowOff>
    </xdr:from>
    <xdr:to>
      <xdr:col>13</xdr:col>
      <xdr:colOff>0</xdr:colOff>
      <xdr:row>48</xdr:row>
      <xdr:rowOff>0</xdr:rowOff>
    </xdr:to>
    <xdr:sp>
      <xdr:nvSpPr>
        <xdr:cNvPr id="18" name="Line 18"/>
        <xdr:cNvSpPr>
          <a:spLocks/>
        </xdr:cNvSpPr>
      </xdr:nvSpPr>
      <xdr:spPr>
        <a:xfrm>
          <a:off x="4295775" y="8705850"/>
          <a:ext cx="0" cy="3810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95250</xdr:rowOff>
    </xdr:from>
    <xdr:to>
      <xdr:col>6</xdr:col>
      <xdr:colOff>0</xdr:colOff>
      <xdr:row>9</xdr:row>
      <xdr:rowOff>95250</xdr:rowOff>
    </xdr:to>
    <xdr:sp>
      <xdr:nvSpPr>
        <xdr:cNvPr id="19" name="Line 19"/>
        <xdr:cNvSpPr>
          <a:spLocks/>
        </xdr:cNvSpPr>
      </xdr:nvSpPr>
      <xdr:spPr>
        <a:xfrm>
          <a:off x="1552575" y="1752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49</xdr:row>
      <xdr:rowOff>0</xdr:rowOff>
    </xdr:from>
    <xdr:to>
      <xdr:col>9</xdr:col>
      <xdr:colOff>333375</xdr:colOff>
      <xdr:row>49</xdr:row>
      <xdr:rowOff>0</xdr:rowOff>
    </xdr:to>
    <xdr:sp>
      <xdr:nvSpPr>
        <xdr:cNvPr id="20" name="Line 20"/>
        <xdr:cNvSpPr>
          <a:spLocks/>
        </xdr:cNvSpPr>
      </xdr:nvSpPr>
      <xdr:spPr>
        <a:xfrm rot="10800000">
          <a:off x="876300" y="9277350"/>
          <a:ext cx="238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180975</xdr:rowOff>
    </xdr:to>
    <xdr:sp>
      <xdr:nvSpPr>
        <xdr:cNvPr id="21" name="Line 21"/>
        <xdr:cNvSpPr>
          <a:spLocks/>
        </xdr:cNvSpPr>
      </xdr:nvSpPr>
      <xdr:spPr>
        <a:xfrm>
          <a:off x="2238375" y="20383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104775</xdr:rowOff>
    </xdr:from>
    <xdr:to>
      <xdr:col>8</xdr:col>
      <xdr:colOff>0</xdr:colOff>
      <xdr:row>13</xdr:row>
      <xdr:rowOff>104775</xdr:rowOff>
    </xdr:to>
    <xdr:sp>
      <xdr:nvSpPr>
        <xdr:cNvPr id="22" name="Line 22"/>
        <xdr:cNvSpPr>
          <a:spLocks/>
        </xdr:cNvSpPr>
      </xdr:nvSpPr>
      <xdr:spPr>
        <a:xfrm>
          <a:off x="1552575" y="2524125"/>
          <a:ext cx="10287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xdr:row>
      <xdr:rowOff>180975</xdr:rowOff>
    </xdr:from>
    <xdr:to>
      <xdr:col>8</xdr:col>
      <xdr:colOff>0</xdr:colOff>
      <xdr:row>23</xdr:row>
      <xdr:rowOff>180975</xdr:rowOff>
    </xdr:to>
    <xdr:sp>
      <xdr:nvSpPr>
        <xdr:cNvPr id="23" name="Line 23"/>
        <xdr:cNvSpPr>
          <a:spLocks/>
        </xdr:cNvSpPr>
      </xdr:nvSpPr>
      <xdr:spPr>
        <a:xfrm>
          <a:off x="1552575" y="450532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xdr:row>
      <xdr:rowOff>28575</xdr:rowOff>
    </xdr:from>
    <xdr:to>
      <xdr:col>5</xdr:col>
      <xdr:colOff>0</xdr:colOff>
      <xdr:row>27</xdr:row>
      <xdr:rowOff>28575</xdr:rowOff>
    </xdr:to>
    <xdr:sp>
      <xdr:nvSpPr>
        <xdr:cNvPr id="24" name="Line 24"/>
        <xdr:cNvSpPr>
          <a:spLocks/>
        </xdr:cNvSpPr>
      </xdr:nvSpPr>
      <xdr:spPr>
        <a:xfrm>
          <a:off x="1219200" y="51149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21</xdr:row>
      <xdr:rowOff>0</xdr:rowOff>
    </xdr:to>
    <xdr:sp>
      <xdr:nvSpPr>
        <xdr:cNvPr id="25" name="Line 25"/>
        <xdr:cNvSpPr>
          <a:spLocks/>
        </xdr:cNvSpPr>
      </xdr:nvSpPr>
      <xdr:spPr>
        <a:xfrm>
          <a:off x="2581275" y="35623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9525</xdr:rowOff>
    </xdr:from>
    <xdr:to>
      <xdr:col>8</xdr:col>
      <xdr:colOff>0</xdr:colOff>
      <xdr:row>25</xdr:row>
      <xdr:rowOff>123825</xdr:rowOff>
    </xdr:to>
    <xdr:sp>
      <xdr:nvSpPr>
        <xdr:cNvPr id="26" name="Line 26"/>
        <xdr:cNvSpPr>
          <a:spLocks/>
        </xdr:cNvSpPr>
      </xdr:nvSpPr>
      <xdr:spPr>
        <a:xfrm>
          <a:off x="2581275" y="4333875"/>
          <a:ext cx="0" cy="4953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xdr:row>
      <xdr:rowOff>9525</xdr:rowOff>
    </xdr:from>
    <xdr:to>
      <xdr:col>13</xdr:col>
      <xdr:colOff>0</xdr:colOff>
      <xdr:row>28</xdr:row>
      <xdr:rowOff>180975</xdr:rowOff>
    </xdr:to>
    <xdr:sp>
      <xdr:nvSpPr>
        <xdr:cNvPr id="27" name="Line 27"/>
        <xdr:cNvSpPr>
          <a:spLocks/>
        </xdr:cNvSpPr>
      </xdr:nvSpPr>
      <xdr:spPr>
        <a:xfrm>
          <a:off x="4295775" y="1285875"/>
          <a:ext cx="0" cy="4171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21</xdr:row>
      <xdr:rowOff>28575</xdr:rowOff>
    </xdr:from>
    <xdr:to>
      <xdr:col>13</xdr:col>
      <xdr:colOff>219075</xdr:colOff>
      <xdr:row>22</xdr:row>
      <xdr:rowOff>180975</xdr:rowOff>
    </xdr:to>
    <xdr:sp>
      <xdr:nvSpPr>
        <xdr:cNvPr id="28" name="Arc 28"/>
        <xdr:cNvSpPr>
          <a:spLocks/>
        </xdr:cNvSpPr>
      </xdr:nvSpPr>
      <xdr:spPr>
        <a:xfrm flipH="1">
          <a:off x="4095750" y="3971925"/>
          <a:ext cx="419100" cy="342900"/>
        </a:xfrm>
        <a:custGeom>
          <a:pathLst>
            <a:path fill="none" h="21600" w="36388">
              <a:moveTo>
                <a:pt x="-1" y="9485"/>
              </a:moveTo>
              <a:cubicBezTo>
                <a:pt x="4018" y="3553"/>
                <a:pt x="10717" y="-1"/>
                <a:pt x="17883" y="0"/>
              </a:cubicBezTo>
              <a:cubicBezTo>
                <a:pt x="25458" y="0"/>
                <a:pt x="32480" y="3968"/>
                <a:pt x="36388" y="10458"/>
              </a:cubicBezTo>
            </a:path>
            <a:path stroke="0" h="21600" w="36388">
              <a:moveTo>
                <a:pt x="-1" y="9485"/>
              </a:moveTo>
              <a:cubicBezTo>
                <a:pt x="4018" y="3553"/>
                <a:pt x="10717" y="-1"/>
                <a:pt x="17883" y="0"/>
              </a:cubicBezTo>
              <a:cubicBezTo>
                <a:pt x="25458" y="0"/>
                <a:pt x="32480" y="3968"/>
                <a:pt x="36388" y="10458"/>
              </a:cubicBezTo>
              <a:lnTo>
                <a:pt x="17883" y="21600"/>
              </a:lnTo>
              <a:lnTo>
                <a:pt x="-1" y="9485"/>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142875</xdr:colOff>
      <xdr:row>22</xdr:row>
      <xdr:rowOff>0</xdr:rowOff>
    </xdr:to>
    <xdr:sp>
      <xdr:nvSpPr>
        <xdr:cNvPr id="29" name="Line 29"/>
        <xdr:cNvSpPr>
          <a:spLocks/>
        </xdr:cNvSpPr>
      </xdr:nvSpPr>
      <xdr:spPr>
        <a:xfrm flipH="1">
          <a:off x="3267075" y="41338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22</xdr:row>
      <xdr:rowOff>0</xdr:rowOff>
    </xdr:from>
    <xdr:to>
      <xdr:col>18</xdr:col>
      <xdr:colOff>0</xdr:colOff>
      <xdr:row>22</xdr:row>
      <xdr:rowOff>0</xdr:rowOff>
    </xdr:to>
    <xdr:sp>
      <xdr:nvSpPr>
        <xdr:cNvPr id="30" name="Line 30"/>
        <xdr:cNvSpPr>
          <a:spLocks/>
        </xdr:cNvSpPr>
      </xdr:nvSpPr>
      <xdr:spPr>
        <a:xfrm>
          <a:off x="4514850" y="4133850"/>
          <a:ext cx="1495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42</xdr:row>
      <xdr:rowOff>0</xdr:rowOff>
    </xdr:from>
    <xdr:to>
      <xdr:col>18</xdr:col>
      <xdr:colOff>0</xdr:colOff>
      <xdr:row>43</xdr:row>
      <xdr:rowOff>9525</xdr:rowOff>
    </xdr:to>
    <xdr:sp>
      <xdr:nvSpPr>
        <xdr:cNvPr id="31" name="Line 31"/>
        <xdr:cNvSpPr>
          <a:spLocks/>
        </xdr:cNvSpPr>
      </xdr:nvSpPr>
      <xdr:spPr>
        <a:xfrm flipV="1">
          <a:off x="6010275" y="79438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0</xdr:rowOff>
    </xdr:from>
    <xdr:to>
      <xdr:col>3</xdr:col>
      <xdr:colOff>0</xdr:colOff>
      <xdr:row>50</xdr:row>
      <xdr:rowOff>0</xdr:rowOff>
    </xdr:to>
    <xdr:sp>
      <xdr:nvSpPr>
        <xdr:cNvPr id="32" name="Line 32"/>
        <xdr:cNvSpPr>
          <a:spLocks/>
        </xdr:cNvSpPr>
      </xdr:nvSpPr>
      <xdr:spPr>
        <a:xfrm flipV="1">
          <a:off x="866775" y="4705350"/>
          <a:ext cx="0" cy="4762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9694;&#29366;&#12305;&#26082;&#28168;&#37096;&#20998;&#26908;&#26619;&#38306;&#2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既済部分申請書"/>
      <sheetName val="出来高内訳書"/>
      <sheetName val="出来形数量算出"/>
      <sheetName val="既済部分算出要領"/>
      <sheetName val="既済部分出来形確認標準"/>
      <sheetName val="部分払い出来形部分等確認（手引き）"/>
      <sheetName val="別表１　建築"/>
      <sheetName val="別表２　電気"/>
      <sheetName val="別表３　機械"/>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75" zoomScaleNormal="75" zoomScaleSheetLayoutView="75" zoomScalePageLayoutView="0" workbookViewId="0" topLeftCell="A1">
      <selection activeCell="E23" sqref="E23"/>
    </sheetView>
  </sheetViews>
  <sheetFormatPr defaultColWidth="9.00390625" defaultRowHeight="24" customHeight="1"/>
  <cols>
    <col min="1" max="1" width="4.625" style="2" customWidth="1"/>
    <col min="2" max="2" width="14.625" style="2" customWidth="1"/>
    <col min="3" max="3" width="4.625" style="2" customWidth="1"/>
    <col min="4" max="4" width="7.625" style="2" customWidth="1"/>
    <col min="5" max="6" width="11.625" style="2" customWidth="1"/>
    <col min="7" max="7" width="7.625" style="2" customWidth="1"/>
    <col min="8" max="8" width="4.625" style="2" customWidth="1"/>
    <col min="9" max="9" width="14.625" style="2" customWidth="1"/>
    <col min="10" max="10" width="4.625" style="2" customWidth="1"/>
    <col min="11" max="17" width="9.00390625" style="2" customWidth="1"/>
    <col min="18" max="18" width="23.50390625" style="2" customWidth="1"/>
    <col min="19" max="19" width="18.00390625" style="2" customWidth="1"/>
    <col min="20" max="16384" width="9.00390625" style="2" customWidth="1"/>
  </cols>
  <sheetData>
    <row r="1" ht="24" customHeight="1">
      <c r="K1" s="7" t="s">
        <v>4</v>
      </c>
    </row>
    <row r="2" spans="11:12" ht="24" customHeight="1">
      <c r="K2" s="8" t="s">
        <v>153</v>
      </c>
      <c r="L2" s="7" t="s">
        <v>154</v>
      </c>
    </row>
    <row r="3" spans="1:12" ht="24" customHeight="1">
      <c r="A3" s="1" t="s">
        <v>223</v>
      </c>
      <c r="K3" s="8" t="s">
        <v>155</v>
      </c>
      <c r="L3" s="7" t="s">
        <v>156</v>
      </c>
    </row>
    <row r="4" spans="1:11" ht="24" customHeight="1">
      <c r="A4" s="1"/>
      <c r="K4" s="6"/>
    </row>
    <row r="5" spans="1:11" ht="24" customHeight="1">
      <c r="A5" s="3"/>
      <c r="B5" s="3"/>
      <c r="C5" s="3"/>
      <c r="D5" s="3"/>
      <c r="E5" s="3"/>
      <c r="F5" s="3"/>
      <c r="G5" s="3"/>
      <c r="H5" s="237" t="s">
        <v>219</v>
      </c>
      <c r="I5" s="237"/>
      <c r="J5" s="237"/>
      <c r="K5" s="7" t="s">
        <v>5</v>
      </c>
    </row>
    <row r="6" spans="1:12" ht="24" customHeight="1">
      <c r="A6" s="3"/>
      <c r="B6" s="3"/>
      <c r="C6" s="3"/>
      <c r="D6" s="3"/>
      <c r="E6" s="3"/>
      <c r="F6" s="3"/>
      <c r="G6" s="3"/>
      <c r="H6" s="81"/>
      <c r="I6" s="81"/>
      <c r="J6" s="81"/>
      <c r="K6" s="8" t="s">
        <v>153</v>
      </c>
      <c r="L6" s="2" t="s">
        <v>157</v>
      </c>
    </row>
    <row r="7" spans="1:12" ht="24" customHeight="1">
      <c r="A7" s="235" t="s">
        <v>0</v>
      </c>
      <c r="B7" s="236"/>
      <c r="K7" s="8" t="s">
        <v>155</v>
      </c>
      <c r="L7" s="2" t="s">
        <v>158</v>
      </c>
    </row>
    <row r="8" spans="1:12" ht="24" customHeight="1">
      <c r="A8" s="1" t="s">
        <v>1</v>
      </c>
      <c r="B8" s="1"/>
      <c r="C8" s="1"/>
      <c r="K8" s="7"/>
      <c r="L8" s="2" t="s">
        <v>159</v>
      </c>
    </row>
    <row r="9" spans="1:3" ht="24" customHeight="1">
      <c r="A9" s="238"/>
      <c r="B9" s="238"/>
      <c r="C9" s="5" t="s">
        <v>160</v>
      </c>
    </row>
    <row r="10" ht="24" customHeight="1">
      <c r="A10" s="6" t="s">
        <v>171</v>
      </c>
    </row>
    <row r="11" spans="1:10" ht="24" customHeight="1">
      <c r="A11" s="7"/>
      <c r="B11" s="3"/>
      <c r="C11" s="3"/>
      <c r="D11" s="3"/>
      <c r="E11" s="3"/>
      <c r="F11" s="7" t="s">
        <v>161</v>
      </c>
      <c r="G11" s="7" t="s">
        <v>162</v>
      </c>
      <c r="H11" s="237"/>
      <c r="I11" s="237"/>
      <c r="J11" s="237"/>
    </row>
    <row r="12" spans="1:10" ht="24" customHeight="1">
      <c r="A12" s="7"/>
      <c r="B12" s="3"/>
      <c r="C12" s="3"/>
      <c r="D12" s="3"/>
      <c r="E12" s="3"/>
      <c r="F12" s="3"/>
      <c r="G12" s="1" t="s">
        <v>163</v>
      </c>
      <c r="H12" s="237"/>
      <c r="I12" s="237"/>
      <c r="J12" s="4"/>
    </row>
    <row r="13" ht="24" customHeight="1">
      <c r="A13" s="6"/>
    </row>
    <row r="14" ht="24" customHeight="1">
      <c r="A14" s="6"/>
    </row>
    <row r="15" spans="2:10" ht="24" customHeight="1">
      <c r="B15" s="5"/>
      <c r="C15" s="239" t="s">
        <v>2</v>
      </c>
      <c r="D15" s="239"/>
      <c r="E15" s="239"/>
      <c r="F15" s="239"/>
      <c r="G15" s="239"/>
      <c r="H15" s="239"/>
      <c r="I15" s="5"/>
      <c r="J15" s="5"/>
    </row>
    <row r="16" spans="2:10" ht="24" customHeight="1">
      <c r="B16" s="5"/>
      <c r="C16" s="82"/>
      <c r="D16" s="82"/>
      <c r="E16" s="82"/>
      <c r="F16" s="82"/>
      <c r="G16" s="82"/>
      <c r="H16" s="82"/>
      <c r="I16" s="5"/>
      <c r="J16" s="5"/>
    </row>
    <row r="17" ht="24" customHeight="1">
      <c r="A17" s="6"/>
    </row>
    <row r="18" spans="1:9" ht="24" customHeight="1">
      <c r="A18" s="8" t="s">
        <v>164</v>
      </c>
      <c r="B18" s="9" t="s">
        <v>165</v>
      </c>
      <c r="D18" s="234"/>
      <c r="E18" s="234"/>
      <c r="F18" s="234"/>
      <c r="G18" s="234"/>
      <c r="H18" s="234"/>
      <c r="I18" s="234"/>
    </row>
    <row r="19" spans="1:2" ht="24" customHeight="1">
      <c r="A19" s="8"/>
      <c r="B19" s="11"/>
    </row>
    <row r="20" spans="1:9" ht="24" customHeight="1">
      <c r="A20" s="8" t="s">
        <v>166</v>
      </c>
      <c r="B20" s="9" t="s">
        <v>167</v>
      </c>
      <c r="D20" s="234"/>
      <c r="E20" s="234"/>
      <c r="F20" s="234"/>
      <c r="G20" s="234"/>
      <c r="H20" s="234"/>
      <c r="I20" s="234"/>
    </row>
    <row r="21" spans="1:2" ht="24" customHeight="1">
      <c r="A21" s="8"/>
      <c r="B21" s="11"/>
    </row>
    <row r="22" spans="1:4" ht="24" customHeight="1">
      <c r="A22" s="8" t="s">
        <v>168</v>
      </c>
      <c r="B22" s="9" t="s">
        <v>169</v>
      </c>
      <c r="D22" s="10" t="s">
        <v>220</v>
      </c>
    </row>
    <row r="23" spans="1:2" ht="24" customHeight="1">
      <c r="A23" s="8"/>
      <c r="B23" s="9"/>
    </row>
    <row r="24" spans="1:6" ht="24" customHeight="1">
      <c r="A24" s="8" t="s">
        <v>3</v>
      </c>
      <c r="B24" s="9" t="s">
        <v>170</v>
      </c>
      <c r="D24" s="233"/>
      <c r="E24" s="233"/>
      <c r="F24" s="233"/>
    </row>
    <row r="25" ht="24" customHeight="1">
      <c r="A25" s="6"/>
    </row>
    <row r="26" ht="24" customHeight="1">
      <c r="A26" s="6"/>
    </row>
    <row r="27" ht="24" customHeight="1">
      <c r="A27" s="12" t="s">
        <v>221</v>
      </c>
    </row>
    <row r="28" ht="24" customHeight="1">
      <c r="A28" s="6"/>
    </row>
    <row r="29" ht="24" customHeight="1">
      <c r="A29" s="6" t="s">
        <v>227</v>
      </c>
    </row>
    <row r="30" ht="24" customHeight="1">
      <c r="A30" s="6"/>
    </row>
    <row r="31" ht="24" customHeight="1">
      <c r="A31" s="6"/>
    </row>
    <row r="40" ht="24" customHeight="1">
      <c r="A40" s="6"/>
    </row>
    <row r="41" ht="24" customHeight="1">
      <c r="A41" s="6"/>
    </row>
    <row r="42" ht="24" customHeight="1">
      <c r="A42" s="6"/>
    </row>
    <row r="43" ht="24" customHeight="1">
      <c r="A43" s="6"/>
    </row>
    <row r="44" ht="24" customHeight="1">
      <c r="A44" s="6"/>
    </row>
    <row r="45" ht="24" customHeight="1">
      <c r="A45" s="6"/>
    </row>
    <row r="46" ht="24" customHeight="1">
      <c r="A46" s="6"/>
    </row>
  </sheetData>
  <sheetProtection/>
  <mergeCells count="9">
    <mergeCell ref="D24:F24"/>
    <mergeCell ref="D20:I20"/>
    <mergeCell ref="A7:B7"/>
    <mergeCell ref="H5:J5"/>
    <mergeCell ref="H11:J11"/>
    <mergeCell ref="H12:I12"/>
    <mergeCell ref="D18:I18"/>
    <mergeCell ref="A9:B9"/>
    <mergeCell ref="C15:H15"/>
  </mergeCells>
  <dataValidations count="1">
    <dataValidation type="list" allowBlank="1" showInputMessage="1" showErrorMessage="1" sqref="A7:B7">
      <formula1>"支出負担行為担当官,契約担当官"</formula1>
    </dataValidation>
  </dataValidations>
  <printOptions horizontalCentered="1"/>
  <pageMargins left="0.7874015748031497" right="0.7874015748031497" top="0.984251968503937" bottom="0.5905511811023623" header="0" footer="0.3937007874015748"/>
  <pageSetup firstPageNumber="36" useFirstPageNumber="1" horizontalDpi="600" verticalDpi="600" orientation="portrait" paperSize="9" r:id="rId2"/>
  <headerFooter alignWithMargins="0">
    <oddFooter>&amp;C&amp;8
&amp;R&amp;8&amp;A</oddFooter>
  </headerFooter>
  <drawing r:id="rId1"/>
</worksheet>
</file>

<file path=xl/worksheets/sheet2.xml><?xml version="1.0" encoding="utf-8"?>
<worksheet xmlns="http://schemas.openxmlformats.org/spreadsheetml/2006/main" xmlns:r="http://schemas.openxmlformats.org/officeDocument/2006/relationships">
  <dimension ref="A1:U49"/>
  <sheetViews>
    <sheetView tabSelected="1" view="pageBreakPreview" zoomScaleSheetLayoutView="100" zoomScalePageLayoutView="0" workbookViewId="0" topLeftCell="A1">
      <selection activeCell="E37" sqref="E37:H37"/>
    </sheetView>
  </sheetViews>
  <sheetFormatPr defaultColWidth="9.00390625" defaultRowHeight="13.5"/>
  <cols>
    <col min="1" max="1" width="11.50390625" style="0" customWidth="1"/>
    <col min="2" max="2" width="3.125" style="0" customWidth="1"/>
    <col min="3" max="3" width="6.25390625" style="0" customWidth="1"/>
    <col min="4" max="4" width="5.125" style="0" customWidth="1"/>
    <col min="5" max="5" width="2.375" style="0" customWidth="1"/>
    <col min="6" max="6" width="8.625" style="0" customWidth="1"/>
    <col min="7" max="8" width="2.625" style="0" customWidth="1"/>
    <col min="9" max="9" width="2.375" style="0" customWidth="1"/>
    <col min="10" max="10" width="10.00390625" style="0" customWidth="1"/>
    <col min="11" max="11" width="2.625" style="0" customWidth="1"/>
    <col min="12" max="12" width="2.375" style="0" customWidth="1"/>
    <col min="13" max="13" width="2.625" style="0" customWidth="1"/>
    <col min="14" max="14" width="10.00390625" style="0" customWidth="1"/>
    <col min="15" max="16" width="2.375" style="0" customWidth="1"/>
    <col min="17" max="17" width="9.625" style="0" customWidth="1"/>
    <col min="18" max="18" width="2.625" style="0" customWidth="1"/>
    <col min="19" max="19" width="1.37890625" style="0" customWidth="1"/>
    <col min="21" max="21" width="13.125" style="0" bestFit="1" customWidth="1"/>
  </cols>
  <sheetData>
    <row r="1" ht="13.5">
      <c r="A1" s="223" t="s">
        <v>183</v>
      </c>
    </row>
    <row r="2" spans="1:19" ht="13.5">
      <c r="A2" s="297" t="s">
        <v>184</v>
      </c>
      <c r="B2" s="298"/>
      <c r="C2" s="298"/>
      <c r="D2" s="298"/>
      <c r="E2" s="298"/>
      <c r="F2" s="298"/>
      <c r="G2" s="298"/>
      <c r="H2" s="298"/>
      <c r="I2" s="298"/>
      <c r="J2" s="298"/>
      <c r="K2" s="298"/>
      <c r="L2" s="298"/>
      <c r="M2" s="298"/>
      <c r="N2" s="298"/>
      <c r="O2" s="298"/>
      <c r="P2" s="298"/>
      <c r="Q2" s="298"/>
      <c r="R2" s="298"/>
      <c r="S2" s="299"/>
    </row>
    <row r="3" spans="1:19" ht="13.5">
      <c r="A3" s="300"/>
      <c r="B3" s="301"/>
      <c r="C3" s="301"/>
      <c r="D3" s="301"/>
      <c r="E3" s="301"/>
      <c r="F3" s="301"/>
      <c r="G3" s="301"/>
      <c r="H3" s="301"/>
      <c r="I3" s="301"/>
      <c r="J3" s="301"/>
      <c r="K3" s="301"/>
      <c r="L3" s="301"/>
      <c r="M3" s="301"/>
      <c r="N3" s="301"/>
      <c r="O3" s="301"/>
      <c r="P3" s="301"/>
      <c r="Q3" s="301"/>
      <c r="R3" s="301"/>
      <c r="S3" s="302"/>
    </row>
    <row r="4" spans="1:19" ht="13.5">
      <c r="A4" s="203"/>
      <c r="B4" s="204"/>
      <c r="C4" s="204"/>
      <c r="D4" s="204"/>
      <c r="E4" s="204"/>
      <c r="F4" s="292" t="s">
        <v>214</v>
      </c>
      <c r="G4" s="292"/>
      <c r="H4" s="292"/>
      <c r="I4" s="292"/>
      <c r="J4" s="292"/>
      <c r="K4" s="292"/>
      <c r="L4" s="292"/>
      <c r="M4" s="292"/>
      <c r="N4" s="204"/>
      <c r="O4" s="204"/>
      <c r="P4" s="204"/>
      <c r="Q4" s="204"/>
      <c r="R4" s="204"/>
      <c r="S4" s="205"/>
    </row>
    <row r="5" spans="1:19" ht="13.5">
      <c r="A5" s="206"/>
      <c r="B5" s="207"/>
      <c r="C5" s="207"/>
      <c r="D5" s="207"/>
      <c r="E5" s="207"/>
      <c r="F5" s="207"/>
      <c r="G5" s="207"/>
      <c r="H5" s="207"/>
      <c r="I5" s="207"/>
      <c r="J5" s="207"/>
      <c r="K5" s="207"/>
      <c r="L5" s="207"/>
      <c r="M5" s="207"/>
      <c r="N5" s="207"/>
      <c r="O5" s="207"/>
      <c r="P5" s="207"/>
      <c r="Q5" s="207"/>
      <c r="R5" s="207"/>
      <c r="S5" s="208"/>
    </row>
    <row r="6" spans="1:19" ht="13.5" customHeight="1">
      <c r="A6" s="303" t="s">
        <v>185</v>
      </c>
      <c r="B6" s="303" t="s">
        <v>186</v>
      </c>
      <c r="C6" s="306"/>
      <c r="D6" s="307"/>
      <c r="E6" s="312" t="s">
        <v>187</v>
      </c>
      <c r="F6" s="312"/>
      <c r="G6" s="312"/>
      <c r="H6" s="312"/>
      <c r="I6" s="258" t="s">
        <v>188</v>
      </c>
      <c r="J6" s="314"/>
      <c r="K6" s="314"/>
      <c r="L6" s="259"/>
      <c r="M6" s="314" t="s">
        <v>189</v>
      </c>
      <c r="N6" s="314"/>
      <c r="O6" s="314"/>
      <c r="P6" s="314"/>
      <c r="Q6" s="303" t="s">
        <v>190</v>
      </c>
      <c r="R6" s="306"/>
      <c r="S6" s="307"/>
    </row>
    <row r="7" spans="1:19" ht="13.5">
      <c r="A7" s="304"/>
      <c r="B7" s="304"/>
      <c r="C7" s="308"/>
      <c r="D7" s="309"/>
      <c r="E7" s="313"/>
      <c r="F7" s="313"/>
      <c r="G7" s="313"/>
      <c r="H7" s="313"/>
      <c r="I7" s="260"/>
      <c r="J7" s="315"/>
      <c r="K7" s="315"/>
      <c r="L7" s="261"/>
      <c r="M7" s="315"/>
      <c r="N7" s="315"/>
      <c r="O7" s="315"/>
      <c r="P7" s="315"/>
      <c r="Q7" s="304"/>
      <c r="R7" s="308"/>
      <c r="S7" s="309"/>
    </row>
    <row r="8" spans="1:19" ht="13.5">
      <c r="A8" s="305"/>
      <c r="B8" s="305"/>
      <c r="C8" s="310"/>
      <c r="D8" s="311"/>
      <c r="E8" s="316" t="s">
        <v>206</v>
      </c>
      <c r="F8" s="316"/>
      <c r="G8" s="316"/>
      <c r="H8" s="316"/>
      <c r="I8" s="317" t="s">
        <v>207</v>
      </c>
      <c r="J8" s="316"/>
      <c r="K8" s="316"/>
      <c r="L8" s="318"/>
      <c r="M8" s="316" t="s">
        <v>208</v>
      </c>
      <c r="N8" s="316"/>
      <c r="O8" s="316"/>
      <c r="P8" s="316"/>
      <c r="Q8" s="305"/>
      <c r="R8" s="310"/>
      <c r="S8" s="311"/>
    </row>
    <row r="9" spans="1:19" ht="15" customHeight="1">
      <c r="A9" s="209"/>
      <c r="B9" s="243"/>
      <c r="C9" s="243"/>
      <c r="D9" s="243"/>
      <c r="E9" s="244"/>
      <c r="F9" s="245"/>
      <c r="G9" s="245"/>
      <c r="H9" s="246"/>
      <c r="I9" s="243"/>
      <c r="J9" s="243"/>
      <c r="K9" s="243"/>
      <c r="L9" s="243"/>
      <c r="M9" s="255"/>
      <c r="N9" s="256"/>
      <c r="O9" s="256"/>
      <c r="P9" s="257"/>
      <c r="Q9" s="243"/>
      <c r="R9" s="243"/>
      <c r="S9" s="243"/>
    </row>
    <row r="10" spans="1:19" ht="15" customHeight="1">
      <c r="A10" s="209"/>
      <c r="B10" s="240"/>
      <c r="C10" s="241"/>
      <c r="D10" s="242"/>
      <c r="E10" s="273"/>
      <c r="F10" s="277"/>
      <c r="G10" s="277"/>
      <c r="H10" s="272"/>
      <c r="I10" s="296"/>
      <c r="J10" s="296"/>
      <c r="K10" s="296"/>
      <c r="L10" s="296"/>
      <c r="M10" s="255"/>
      <c r="N10" s="256"/>
      <c r="O10" s="256"/>
      <c r="P10" s="257"/>
      <c r="Q10" s="243"/>
      <c r="R10" s="243"/>
      <c r="S10" s="243"/>
    </row>
    <row r="11" spans="1:19" ht="15" customHeight="1">
      <c r="A11" s="209"/>
      <c r="B11" s="240"/>
      <c r="C11" s="241"/>
      <c r="D11" s="242"/>
      <c r="E11" s="273"/>
      <c r="F11" s="277"/>
      <c r="G11" s="277"/>
      <c r="H11" s="272"/>
      <c r="I11" s="287"/>
      <c r="J11" s="287"/>
      <c r="K11" s="287"/>
      <c r="L11" s="287"/>
      <c r="M11" s="255"/>
      <c r="N11" s="256"/>
      <c r="O11" s="256"/>
      <c r="P11" s="257"/>
      <c r="Q11" s="243"/>
      <c r="R11" s="243"/>
      <c r="S11" s="243"/>
    </row>
    <row r="12" spans="1:19" ht="15" customHeight="1">
      <c r="A12" s="209" t="s">
        <v>191</v>
      </c>
      <c r="B12" s="240"/>
      <c r="C12" s="241"/>
      <c r="D12" s="242"/>
      <c r="E12" s="273">
        <f>'科目別構成内訳'!G48</f>
        <v>0</v>
      </c>
      <c r="F12" s="277"/>
      <c r="G12" s="277"/>
      <c r="H12" s="272"/>
      <c r="I12" s="278" t="e">
        <f>'種目構成内訳 (全体)'!C42</f>
        <v>#DIV/0!</v>
      </c>
      <c r="J12" s="278"/>
      <c r="K12" s="278"/>
      <c r="L12" s="278"/>
      <c r="M12" s="272" t="e">
        <f>ROUNDDOWN(E12*I12,0)</f>
        <v>#DIV/0!</v>
      </c>
      <c r="N12" s="247"/>
      <c r="O12" s="247"/>
      <c r="P12" s="273"/>
      <c r="Q12" s="243"/>
      <c r="R12" s="243"/>
      <c r="S12" s="243"/>
    </row>
    <row r="13" spans="1:19" ht="15" customHeight="1">
      <c r="A13" s="209"/>
      <c r="B13" s="240"/>
      <c r="C13" s="241"/>
      <c r="D13" s="242"/>
      <c r="E13" s="293"/>
      <c r="F13" s="294"/>
      <c r="G13" s="294"/>
      <c r="H13" s="295"/>
      <c r="I13" s="287"/>
      <c r="J13" s="287"/>
      <c r="K13" s="287"/>
      <c r="L13" s="287"/>
      <c r="M13" s="255"/>
      <c r="N13" s="256"/>
      <c r="O13" s="256"/>
      <c r="P13" s="257"/>
      <c r="Q13" s="243"/>
      <c r="R13" s="243"/>
      <c r="S13" s="243"/>
    </row>
    <row r="14" spans="1:19" ht="15" customHeight="1">
      <c r="A14" s="209"/>
      <c r="B14" s="240"/>
      <c r="C14" s="241"/>
      <c r="D14" s="242"/>
      <c r="E14" s="293"/>
      <c r="F14" s="294"/>
      <c r="G14" s="294"/>
      <c r="H14" s="295"/>
      <c r="I14" s="287"/>
      <c r="J14" s="287"/>
      <c r="K14" s="287"/>
      <c r="L14" s="287"/>
      <c r="M14" s="255"/>
      <c r="N14" s="256"/>
      <c r="O14" s="256"/>
      <c r="P14" s="257"/>
      <c r="Q14" s="243"/>
      <c r="R14" s="243"/>
      <c r="S14" s="243"/>
    </row>
    <row r="15" spans="1:19" ht="15" customHeight="1">
      <c r="A15" s="209"/>
      <c r="B15" s="240"/>
      <c r="C15" s="241"/>
      <c r="D15" s="242"/>
      <c r="E15" s="293"/>
      <c r="F15" s="294"/>
      <c r="G15" s="294"/>
      <c r="H15" s="295"/>
      <c r="I15" s="287"/>
      <c r="J15" s="287"/>
      <c r="K15" s="287"/>
      <c r="L15" s="287"/>
      <c r="M15" s="255"/>
      <c r="N15" s="256"/>
      <c r="O15" s="256"/>
      <c r="P15" s="257"/>
      <c r="Q15" s="243"/>
      <c r="R15" s="243"/>
      <c r="S15" s="243"/>
    </row>
    <row r="16" spans="1:19" ht="15" customHeight="1">
      <c r="A16" s="209"/>
      <c r="B16" s="288"/>
      <c r="C16" s="292"/>
      <c r="D16" s="290"/>
      <c r="E16" s="293"/>
      <c r="F16" s="294"/>
      <c r="G16" s="294"/>
      <c r="H16" s="295"/>
      <c r="I16" s="287"/>
      <c r="J16" s="287"/>
      <c r="K16" s="287"/>
      <c r="L16" s="287"/>
      <c r="M16" s="255"/>
      <c r="N16" s="256"/>
      <c r="O16" s="256"/>
      <c r="P16" s="257"/>
      <c r="Q16" s="243"/>
      <c r="R16" s="243"/>
      <c r="S16" s="243"/>
    </row>
    <row r="17" spans="1:19" ht="15" customHeight="1">
      <c r="A17" s="209"/>
      <c r="B17" s="240"/>
      <c r="C17" s="241"/>
      <c r="D17" s="242"/>
      <c r="E17" s="273"/>
      <c r="F17" s="277"/>
      <c r="G17" s="277"/>
      <c r="H17" s="272"/>
      <c r="I17" s="287"/>
      <c r="J17" s="287"/>
      <c r="K17" s="287"/>
      <c r="L17" s="287"/>
      <c r="M17" s="288"/>
      <c r="N17" s="289"/>
      <c r="O17" s="289"/>
      <c r="P17" s="290"/>
      <c r="Q17" s="291"/>
      <c r="R17" s="291"/>
      <c r="S17" s="291"/>
    </row>
    <row r="18" spans="1:19" ht="15" customHeight="1">
      <c r="A18" s="209"/>
      <c r="B18" s="240"/>
      <c r="C18" s="241"/>
      <c r="D18" s="242"/>
      <c r="E18" s="273"/>
      <c r="F18" s="277"/>
      <c r="G18" s="277"/>
      <c r="H18" s="272"/>
      <c r="I18" s="287"/>
      <c r="J18" s="287"/>
      <c r="K18" s="287"/>
      <c r="L18" s="287"/>
      <c r="M18" s="255"/>
      <c r="N18" s="256"/>
      <c r="O18" s="256"/>
      <c r="P18" s="257"/>
      <c r="Q18" s="243"/>
      <c r="R18" s="243"/>
      <c r="S18" s="243"/>
    </row>
    <row r="19" spans="1:19" ht="15" customHeight="1">
      <c r="A19" s="209"/>
      <c r="B19" s="240"/>
      <c r="C19" s="241"/>
      <c r="D19" s="242"/>
      <c r="E19" s="273"/>
      <c r="F19" s="277"/>
      <c r="G19" s="277"/>
      <c r="H19" s="272"/>
      <c r="I19" s="287"/>
      <c r="J19" s="287"/>
      <c r="K19" s="287"/>
      <c r="L19" s="287"/>
      <c r="M19" s="255"/>
      <c r="N19" s="256"/>
      <c r="O19" s="256"/>
      <c r="P19" s="257"/>
      <c r="Q19" s="243"/>
      <c r="R19" s="243"/>
      <c r="S19" s="243"/>
    </row>
    <row r="20" spans="1:19" ht="15" customHeight="1">
      <c r="A20" s="209"/>
      <c r="B20" s="240"/>
      <c r="C20" s="241"/>
      <c r="D20" s="242"/>
      <c r="E20" s="273"/>
      <c r="F20" s="277"/>
      <c r="G20" s="277"/>
      <c r="H20" s="272"/>
      <c r="I20" s="287"/>
      <c r="J20" s="287"/>
      <c r="K20" s="287"/>
      <c r="L20" s="287"/>
      <c r="M20" s="255"/>
      <c r="N20" s="256"/>
      <c r="O20" s="256"/>
      <c r="P20" s="257"/>
      <c r="Q20" s="243"/>
      <c r="R20" s="243"/>
      <c r="S20" s="243"/>
    </row>
    <row r="21" spans="1:19" ht="15" customHeight="1">
      <c r="A21" s="209"/>
      <c r="B21" s="240"/>
      <c r="C21" s="241"/>
      <c r="D21" s="242"/>
      <c r="E21" s="273"/>
      <c r="F21" s="277"/>
      <c r="G21" s="277"/>
      <c r="H21" s="272"/>
      <c r="I21" s="287"/>
      <c r="J21" s="287"/>
      <c r="K21" s="287"/>
      <c r="L21" s="287"/>
      <c r="M21" s="255"/>
      <c r="N21" s="256"/>
      <c r="O21" s="256"/>
      <c r="P21" s="257"/>
      <c r="Q21" s="243"/>
      <c r="R21" s="243"/>
      <c r="S21" s="243"/>
    </row>
    <row r="22" spans="1:19" ht="15" customHeight="1">
      <c r="A22" s="211" t="s">
        <v>192</v>
      </c>
      <c r="B22" s="240" t="s">
        <v>193</v>
      </c>
      <c r="C22" s="241"/>
      <c r="D22" s="242"/>
      <c r="E22" s="247">
        <f>'出来高内訳'!B12</f>
        <v>0</v>
      </c>
      <c r="F22" s="247"/>
      <c r="G22" s="247"/>
      <c r="H22" s="247"/>
      <c r="I22" s="284" t="e">
        <f>I12</f>
        <v>#DIV/0!</v>
      </c>
      <c r="J22" s="285"/>
      <c r="K22" s="285"/>
      <c r="L22" s="286"/>
      <c r="M22" s="282" t="e">
        <f>ROUNDDOWN(E22*I22,0)</f>
        <v>#DIV/0!</v>
      </c>
      <c r="N22" s="282"/>
      <c r="O22" s="282"/>
      <c r="P22" s="282"/>
      <c r="Q22" s="243"/>
      <c r="R22" s="243"/>
      <c r="S22" s="243"/>
    </row>
    <row r="23" spans="1:19" ht="15" customHeight="1">
      <c r="A23" s="211"/>
      <c r="B23" s="240"/>
      <c r="C23" s="241"/>
      <c r="D23" s="242"/>
      <c r="E23" s="272"/>
      <c r="F23" s="247"/>
      <c r="G23" s="247"/>
      <c r="H23" s="273"/>
      <c r="I23" s="279"/>
      <c r="J23" s="280"/>
      <c r="K23" s="280"/>
      <c r="L23" s="281"/>
      <c r="M23" s="282"/>
      <c r="N23" s="282"/>
      <c r="O23" s="282"/>
      <c r="P23" s="282"/>
      <c r="Q23" s="283"/>
      <c r="R23" s="243"/>
      <c r="S23" s="243"/>
    </row>
    <row r="24" spans="1:19" ht="15" customHeight="1">
      <c r="A24" s="211"/>
      <c r="B24" s="240" t="s">
        <v>194</v>
      </c>
      <c r="C24" s="241"/>
      <c r="D24" s="242"/>
      <c r="E24" s="272">
        <f>'出来高内訳'!B13</f>
        <v>0</v>
      </c>
      <c r="F24" s="247"/>
      <c r="G24" s="247"/>
      <c r="H24" s="273"/>
      <c r="I24" s="284" t="e">
        <f>I12</f>
        <v>#DIV/0!</v>
      </c>
      <c r="J24" s="285"/>
      <c r="K24" s="285"/>
      <c r="L24" s="286"/>
      <c r="M24" s="282" t="e">
        <f>ROUNDDOWN(E24*I24,0)</f>
        <v>#DIV/0!</v>
      </c>
      <c r="N24" s="282"/>
      <c r="O24" s="282"/>
      <c r="P24" s="282"/>
      <c r="Q24" s="243"/>
      <c r="R24" s="243"/>
      <c r="S24" s="243"/>
    </row>
    <row r="25" spans="1:19" ht="15" customHeight="1">
      <c r="A25" s="211"/>
      <c r="B25" s="240"/>
      <c r="C25" s="241"/>
      <c r="D25" s="242"/>
      <c r="E25" s="272"/>
      <c r="F25" s="247"/>
      <c r="G25" s="247"/>
      <c r="H25" s="273"/>
      <c r="I25" s="279"/>
      <c r="J25" s="280"/>
      <c r="K25" s="280"/>
      <c r="L25" s="281"/>
      <c r="M25" s="282"/>
      <c r="N25" s="282"/>
      <c r="O25" s="282"/>
      <c r="P25" s="282"/>
      <c r="Q25" s="243"/>
      <c r="R25" s="243"/>
      <c r="S25" s="243"/>
    </row>
    <row r="26" spans="1:19" ht="15" customHeight="1">
      <c r="A26" s="211"/>
      <c r="B26" s="243" t="s">
        <v>195</v>
      </c>
      <c r="C26" s="243"/>
      <c r="D26" s="243"/>
      <c r="E26" s="272">
        <f>'出来高内訳'!B14</f>
        <v>0</v>
      </c>
      <c r="F26" s="247"/>
      <c r="G26" s="247"/>
      <c r="H26" s="273"/>
      <c r="I26" s="278" t="e">
        <f>I12</f>
        <v>#DIV/0!</v>
      </c>
      <c r="J26" s="278"/>
      <c r="K26" s="278"/>
      <c r="L26" s="278"/>
      <c r="M26" s="255" t="e">
        <f>ROUNDDOWN(E26*I26,0)</f>
        <v>#DIV/0!</v>
      </c>
      <c r="N26" s="256"/>
      <c r="O26" s="256"/>
      <c r="P26" s="257"/>
      <c r="Q26" s="243"/>
      <c r="R26" s="243"/>
      <c r="S26" s="243"/>
    </row>
    <row r="27" spans="1:19" ht="15" customHeight="1">
      <c r="A27" s="211"/>
      <c r="B27" s="243"/>
      <c r="C27" s="243"/>
      <c r="D27" s="243"/>
      <c r="E27" s="273"/>
      <c r="F27" s="277"/>
      <c r="G27" s="277"/>
      <c r="H27" s="272"/>
      <c r="I27" s="243"/>
      <c r="J27" s="243"/>
      <c r="K27" s="243"/>
      <c r="L27" s="243"/>
      <c r="M27" s="255"/>
      <c r="N27" s="256"/>
      <c r="O27" s="256"/>
      <c r="P27" s="257"/>
      <c r="Q27" s="243"/>
      <c r="R27" s="243"/>
      <c r="S27" s="243"/>
    </row>
    <row r="28" spans="1:19" ht="15" customHeight="1">
      <c r="A28" s="211"/>
      <c r="B28" s="243" t="s">
        <v>196</v>
      </c>
      <c r="C28" s="243"/>
      <c r="D28" s="243"/>
      <c r="E28" s="273">
        <f>E22+E24+E26</f>
        <v>0</v>
      </c>
      <c r="F28" s="277"/>
      <c r="G28" s="277"/>
      <c r="H28" s="272"/>
      <c r="I28" s="243"/>
      <c r="J28" s="243"/>
      <c r="K28" s="243"/>
      <c r="L28" s="243"/>
      <c r="M28" s="273" t="e">
        <f>M22+M24+M26</f>
        <v>#DIV/0!</v>
      </c>
      <c r="N28" s="277"/>
      <c r="O28" s="277"/>
      <c r="P28" s="272"/>
      <c r="Q28" s="243"/>
      <c r="R28" s="243"/>
      <c r="S28" s="243"/>
    </row>
    <row r="29" spans="1:19" ht="15" customHeight="1">
      <c r="A29" s="211"/>
      <c r="B29" s="243"/>
      <c r="C29" s="243"/>
      <c r="D29" s="243"/>
      <c r="E29" s="244"/>
      <c r="F29" s="245"/>
      <c r="G29" s="245"/>
      <c r="H29" s="246"/>
      <c r="I29" s="243"/>
      <c r="J29" s="243"/>
      <c r="K29" s="243"/>
      <c r="L29" s="243"/>
      <c r="M29" s="255"/>
      <c r="N29" s="256"/>
      <c r="O29" s="256"/>
      <c r="P29" s="257"/>
      <c r="Q29" s="243"/>
      <c r="R29" s="243"/>
      <c r="S29" s="243"/>
    </row>
    <row r="30" spans="1:19" ht="15" customHeight="1">
      <c r="A30" s="228"/>
      <c r="B30" s="240"/>
      <c r="C30" s="241"/>
      <c r="D30" s="242"/>
      <c r="E30" s="274"/>
      <c r="F30" s="275"/>
      <c r="G30" s="275"/>
      <c r="H30" s="276"/>
      <c r="I30" s="243"/>
      <c r="J30" s="243"/>
      <c r="K30" s="243"/>
      <c r="L30" s="243"/>
      <c r="M30" s="255"/>
      <c r="N30" s="256"/>
      <c r="O30" s="256"/>
      <c r="P30" s="257"/>
      <c r="Q30" s="243"/>
      <c r="R30" s="243"/>
      <c r="S30" s="243"/>
    </row>
    <row r="31" spans="1:19" ht="15" customHeight="1">
      <c r="A31" s="211"/>
      <c r="B31" s="243"/>
      <c r="C31" s="243"/>
      <c r="D31" s="243"/>
      <c r="E31" s="244"/>
      <c r="F31" s="245"/>
      <c r="G31" s="245"/>
      <c r="H31" s="246"/>
      <c r="I31" s="243"/>
      <c r="J31" s="243"/>
      <c r="K31" s="243"/>
      <c r="L31" s="243"/>
      <c r="M31" s="255"/>
      <c r="N31" s="256"/>
      <c r="O31" s="256"/>
      <c r="P31" s="257"/>
      <c r="Q31" s="243"/>
      <c r="R31" s="243"/>
      <c r="S31" s="243"/>
    </row>
    <row r="32" spans="1:19" ht="15" customHeight="1">
      <c r="A32" s="211" t="s">
        <v>197</v>
      </c>
      <c r="B32" s="243"/>
      <c r="C32" s="243"/>
      <c r="D32" s="243"/>
      <c r="E32" s="247">
        <f>E12+E28</f>
        <v>0</v>
      </c>
      <c r="F32" s="247"/>
      <c r="G32" s="247"/>
      <c r="H32" s="247"/>
      <c r="I32" s="243"/>
      <c r="J32" s="243"/>
      <c r="K32" s="243"/>
      <c r="L32" s="243"/>
      <c r="M32" s="247" t="e">
        <f>M12+M28</f>
        <v>#DIV/0!</v>
      </c>
      <c r="N32" s="247"/>
      <c r="O32" s="247"/>
      <c r="P32" s="247"/>
      <c r="Q32" s="243"/>
      <c r="R32" s="243"/>
      <c r="S32" s="243"/>
    </row>
    <row r="33" spans="1:19" ht="15" customHeight="1">
      <c r="A33" s="211"/>
      <c r="B33" s="243"/>
      <c r="C33" s="243"/>
      <c r="D33" s="243"/>
      <c r="E33" s="244"/>
      <c r="F33" s="245"/>
      <c r="G33" s="245"/>
      <c r="H33" s="246"/>
      <c r="I33" s="243"/>
      <c r="J33" s="243"/>
      <c r="K33" s="243"/>
      <c r="L33" s="243"/>
      <c r="M33" s="255"/>
      <c r="N33" s="256"/>
      <c r="O33" s="256"/>
      <c r="P33" s="257"/>
      <c r="Q33" s="243"/>
      <c r="R33" s="243"/>
      <c r="S33" s="243"/>
    </row>
    <row r="34" spans="1:19" ht="15" customHeight="1">
      <c r="A34" s="211"/>
      <c r="B34" s="243"/>
      <c r="C34" s="243"/>
      <c r="D34" s="243"/>
      <c r="E34" s="244"/>
      <c r="F34" s="245"/>
      <c r="G34" s="245"/>
      <c r="H34" s="246"/>
      <c r="I34" s="243"/>
      <c r="J34" s="243"/>
      <c r="K34" s="243"/>
      <c r="L34" s="243"/>
      <c r="M34" s="255"/>
      <c r="N34" s="256"/>
      <c r="O34" s="256"/>
      <c r="P34" s="257"/>
      <c r="Q34" s="243"/>
      <c r="R34" s="243"/>
      <c r="S34" s="243"/>
    </row>
    <row r="35" spans="1:19" ht="15" customHeight="1">
      <c r="A35" s="211"/>
      <c r="B35" s="243"/>
      <c r="C35" s="243"/>
      <c r="D35" s="243"/>
      <c r="E35" s="244"/>
      <c r="F35" s="245"/>
      <c r="G35" s="245"/>
      <c r="H35" s="246"/>
      <c r="I35" s="243"/>
      <c r="J35" s="243"/>
      <c r="K35" s="243"/>
      <c r="L35" s="243"/>
      <c r="M35" s="255"/>
      <c r="N35" s="256"/>
      <c r="O35" s="256"/>
      <c r="P35" s="257"/>
      <c r="Q35" s="243"/>
      <c r="R35" s="243"/>
      <c r="S35" s="243"/>
    </row>
    <row r="36" spans="1:19" ht="15" customHeight="1">
      <c r="A36" s="211"/>
      <c r="B36" s="243"/>
      <c r="C36" s="243"/>
      <c r="D36" s="243"/>
      <c r="E36" s="244"/>
      <c r="F36" s="245"/>
      <c r="G36" s="245"/>
      <c r="H36" s="246"/>
      <c r="I36" s="243"/>
      <c r="J36" s="243"/>
      <c r="K36" s="243"/>
      <c r="L36" s="243"/>
      <c r="M36" s="255"/>
      <c r="N36" s="256"/>
      <c r="O36" s="256"/>
      <c r="P36" s="257"/>
      <c r="Q36" s="243"/>
      <c r="R36" s="243"/>
      <c r="S36" s="243"/>
    </row>
    <row r="37" spans="1:19" ht="15" customHeight="1">
      <c r="A37" s="211"/>
      <c r="B37" s="243" t="s">
        <v>209</v>
      </c>
      <c r="C37" s="243"/>
      <c r="D37" s="243"/>
      <c r="E37" s="272">
        <f>ROUNDDOWN(E32*0.1,0)</f>
        <v>0</v>
      </c>
      <c r="F37" s="247"/>
      <c r="G37" s="247"/>
      <c r="H37" s="273"/>
      <c r="I37" s="243"/>
      <c r="J37" s="243"/>
      <c r="K37" s="243"/>
      <c r="L37" s="243"/>
      <c r="M37" s="255" t="e">
        <f>ROUNDDOWN(M32*0.1,0)</f>
        <v>#DIV/0!</v>
      </c>
      <c r="N37" s="256"/>
      <c r="O37" s="256"/>
      <c r="P37" s="257"/>
      <c r="Q37" s="243"/>
      <c r="R37" s="243"/>
      <c r="S37" s="243"/>
    </row>
    <row r="38" spans="1:19" ht="15" customHeight="1">
      <c r="A38" s="211"/>
      <c r="B38" s="243"/>
      <c r="C38" s="243"/>
      <c r="D38" s="243"/>
      <c r="E38" s="244"/>
      <c r="F38" s="245"/>
      <c r="G38" s="245"/>
      <c r="H38" s="246"/>
      <c r="I38" s="243"/>
      <c r="J38" s="243"/>
      <c r="K38" s="243"/>
      <c r="L38" s="243"/>
      <c r="M38" s="255"/>
      <c r="N38" s="256"/>
      <c r="O38" s="256"/>
      <c r="P38" s="257"/>
      <c r="Q38" s="243"/>
      <c r="R38" s="243"/>
      <c r="S38" s="243"/>
    </row>
    <row r="39" spans="1:19" ht="15" customHeight="1">
      <c r="A39" s="211"/>
      <c r="B39" s="243"/>
      <c r="C39" s="243"/>
      <c r="D39" s="243"/>
      <c r="E39" s="244"/>
      <c r="F39" s="245"/>
      <c r="G39" s="245"/>
      <c r="H39" s="246"/>
      <c r="I39" s="243"/>
      <c r="J39" s="243"/>
      <c r="K39" s="243"/>
      <c r="L39" s="243"/>
      <c r="M39" s="255"/>
      <c r="N39" s="256"/>
      <c r="O39" s="256"/>
      <c r="P39" s="257"/>
      <c r="Q39" s="243"/>
      <c r="R39" s="243"/>
      <c r="S39" s="243"/>
    </row>
    <row r="40" spans="1:19" ht="15" customHeight="1">
      <c r="A40" s="211"/>
      <c r="B40" s="243"/>
      <c r="C40" s="243"/>
      <c r="D40" s="243"/>
      <c r="E40" s="244"/>
      <c r="F40" s="245"/>
      <c r="G40" s="245"/>
      <c r="H40" s="246"/>
      <c r="I40" s="243"/>
      <c r="J40" s="243"/>
      <c r="K40" s="243"/>
      <c r="L40" s="243"/>
      <c r="M40" s="255"/>
      <c r="N40" s="256"/>
      <c r="O40" s="256"/>
      <c r="P40" s="257"/>
      <c r="Q40" s="243"/>
      <c r="R40" s="243"/>
      <c r="S40" s="243"/>
    </row>
    <row r="41" spans="1:19" ht="15" customHeight="1">
      <c r="A41" s="211"/>
      <c r="B41" s="243"/>
      <c r="C41" s="243"/>
      <c r="D41" s="243"/>
      <c r="E41" s="244"/>
      <c r="F41" s="245"/>
      <c r="G41" s="245"/>
      <c r="H41" s="246"/>
      <c r="I41" s="243"/>
      <c r="J41" s="243"/>
      <c r="K41" s="243"/>
      <c r="L41" s="243"/>
      <c r="M41" s="255"/>
      <c r="N41" s="256"/>
      <c r="O41" s="256"/>
      <c r="P41" s="257"/>
      <c r="Q41" s="243"/>
      <c r="R41" s="243"/>
      <c r="S41" s="243"/>
    </row>
    <row r="42" spans="1:19" ht="15" customHeight="1">
      <c r="A42" s="268" t="s">
        <v>198</v>
      </c>
      <c r="B42" s="268"/>
      <c r="C42" s="268"/>
      <c r="D42" s="269"/>
      <c r="E42" s="270">
        <f>E37+E32</f>
        <v>0</v>
      </c>
      <c r="F42" s="270"/>
      <c r="G42" s="270"/>
      <c r="H42" s="270"/>
      <c r="I42" s="271"/>
      <c r="J42" s="271"/>
      <c r="K42" s="271"/>
      <c r="L42" s="271"/>
      <c r="M42" s="251" t="e">
        <f>M32+M37</f>
        <v>#DIV/0!</v>
      </c>
      <c r="N42" s="251"/>
      <c r="O42" s="251"/>
      <c r="P42" s="251"/>
      <c r="Q42" s="270"/>
      <c r="R42" s="270"/>
      <c r="S42" s="270"/>
    </row>
    <row r="43" spans="1:21" ht="15" customHeight="1">
      <c r="A43" s="268"/>
      <c r="B43" s="268"/>
      <c r="C43" s="268"/>
      <c r="D43" s="269"/>
      <c r="E43" s="270"/>
      <c r="F43" s="270"/>
      <c r="G43" s="270"/>
      <c r="H43" s="270"/>
      <c r="I43" s="271"/>
      <c r="J43" s="271"/>
      <c r="K43" s="271"/>
      <c r="L43" s="271"/>
      <c r="M43" s="254"/>
      <c r="N43" s="254"/>
      <c r="O43" s="254"/>
      <c r="P43" s="254"/>
      <c r="Q43" s="270"/>
      <c r="R43" s="270"/>
      <c r="S43" s="270"/>
      <c r="U43" s="229" t="e">
        <f>E42*I26</f>
        <v>#DIV/0!</v>
      </c>
    </row>
    <row r="44" spans="1:19" ht="15" customHeight="1">
      <c r="A44" s="258" t="s">
        <v>199</v>
      </c>
      <c r="B44" s="259"/>
      <c r="C44" s="212"/>
      <c r="D44" s="213"/>
      <c r="E44" s="213"/>
      <c r="F44" s="213"/>
      <c r="G44" s="213"/>
      <c r="H44" s="213"/>
      <c r="I44" s="213"/>
      <c r="J44" s="213"/>
      <c r="K44" s="213"/>
      <c r="L44" s="213"/>
      <c r="M44" s="213"/>
      <c r="N44" s="213"/>
      <c r="O44" s="213"/>
      <c r="P44" s="213"/>
      <c r="Q44" s="213"/>
      <c r="R44" s="213"/>
      <c r="S44" s="214"/>
    </row>
    <row r="45" spans="1:20" ht="15" customHeight="1">
      <c r="A45" s="260"/>
      <c r="B45" s="261"/>
      <c r="C45" s="264" t="s">
        <v>200</v>
      </c>
      <c r="D45" s="265"/>
      <c r="E45" s="250" t="s">
        <v>210</v>
      </c>
      <c r="F45" s="250" t="s">
        <v>201</v>
      </c>
      <c r="G45" s="250"/>
      <c r="H45" s="250"/>
      <c r="I45" s="252" t="s">
        <v>211</v>
      </c>
      <c r="J45" s="253" t="e">
        <f>M42</f>
        <v>#DIV/0!</v>
      </c>
      <c r="K45" s="253"/>
      <c r="L45" s="250" t="s">
        <v>212</v>
      </c>
      <c r="M45" s="254">
        <f>'出来高内訳'!K24</f>
        <v>0</v>
      </c>
      <c r="N45" s="254"/>
      <c r="O45" s="252" t="s">
        <v>211</v>
      </c>
      <c r="P45" s="266">
        <f>IF(M46=0,0,ROUNDDOWN(J45*M45/M46,0))</f>
        <v>0</v>
      </c>
      <c r="Q45" s="266"/>
      <c r="R45" s="266"/>
      <c r="S45" s="215"/>
      <c r="T45" s="248"/>
    </row>
    <row r="46" spans="1:20" ht="15" customHeight="1">
      <c r="A46" s="260"/>
      <c r="B46" s="261"/>
      <c r="C46" s="249" t="s">
        <v>202</v>
      </c>
      <c r="D46" s="250"/>
      <c r="E46" s="250"/>
      <c r="F46" s="250" t="s">
        <v>203</v>
      </c>
      <c r="G46" s="250"/>
      <c r="H46" s="250"/>
      <c r="I46" s="252"/>
      <c r="J46" s="253"/>
      <c r="K46" s="253"/>
      <c r="L46" s="250"/>
      <c r="M46" s="251">
        <f>E42</f>
        <v>0</v>
      </c>
      <c r="N46" s="251"/>
      <c r="O46" s="252"/>
      <c r="P46" s="266"/>
      <c r="Q46" s="266"/>
      <c r="R46" s="266"/>
      <c r="S46" s="215"/>
      <c r="T46" s="248"/>
    </row>
    <row r="47" spans="1:19" ht="32.25" customHeight="1">
      <c r="A47" s="262"/>
      <c r="B47" s="263"/>
      <c r="C47" s="216"/>
      <c r="D47" s="217"/>
      <c r="E47" s="217"/>
      <c r="F47" s="217"/>
      <c r="G47" s="217"/>
      <c r="H47" s="217"/>
      <c r="I47" s="217"/>
      <c r="J47" s="217"/>
      <c r="K47" s="217"/>
      <c r="L47" s="217"/>
      <c r="M47" s="217"/>
      <c r="N47" s="217"/>
      <c r="O47" s="218" t="s">
        <v>213</v>
      </c>
      <c r="P47" s="267">
        <f>ROUNDDOWN(P45,-3)</f>
        <v>0</v>
      </c>
      <c r="Q47" s="267"/>
      <c r="R47" s="267"/>
      <c r="S47" s="219"/>
    </row>
    <row r="48" spans="1:18" ht="13.5">
      <c r="A48" s="220" t="s">
        <v>204</v>
      </c>
      <c r="B48" s="221"/>
      <c r="O48" s="222"/>
      <c r="P48" s="210"/>
      <c r="Q48" s="210"/>
      <c r="R48" s="210"/>
    </row>
    <row r="49" spans="1:2" ht="13.5">
      <c r="A49" s="220" t="s">
        <v>205</v>
      </c>
      <c r="B49" s="221"/>
    </row>
  </sheetData>
  <sheetProtection/>
  <mergeCells count="196">
    <mergeCell ref="I6:L7"/>
    <mergeCell ref="M6:P7"/>
    <mergeCell ref="Q6:S8"/>
    <mergeCell ref="E8:H8"/>
    <mergeCell ref="I8:L8"/>
    <mergeCell ref="M8:P8"/>
    <mergeCell ref="B9:D9"/>
    <mergeCell ref="E9:H9"/>
    <mergeCell ref="I9:L9"/>
    <mergeCell ref="M9:P9"/>
    <mergeCell ref="A2:S3"/>
    <mergeCell ref="F4:M4"/>
    <mergeCell ref="A6:A8"/>
    <mergeCell ref="B6:D8"/>
    <mergeCell ref="E6:H7"/>
    <mergeCell ref="Q9:S9"/>
    <mergeCell ref="B10:D10"/>
    <mergeCell ref="E10:H10"/>
    <mergeCell ref="I10:L10"/>
    <mergeCell ref="M10:P10"/>
    <mergeCell ref="Q10:S10"/>
    <mergeCell ref="Q11:S11"/>
    <mergeCell ref="Q12:S12"/>
    <mergeCell ref="B11:D11"/>
    <mergeCell ref="E11:H11"/>
    <mergeCell ref="I11:L11"/>
    <mergeCell ref="M11:P11"/>
    <mergeCell ref="Q13:S13"/>
    <mergeCell ref="B14:D14"/>
    <mergeCell ref="E14:H14"/>
    <mergeCell ref="I14:L14"/>
    <mergeCell ref="M14:P14"/>
    <mergeCell ref="Q14:S14"/>
    <mergeCell ref="B13:D13"/>
    <mergeCell ref="E13:H13"/>
    <mergeCell ref="I13:L13"/>
    <mergeCell ref="M13:P13"/>
    <mergeCell ref="Q17:S17"/>
    <mergeCell ref="B16:D16"/>
    <mergeCell ref="E16:H16"/>
    <mergeCell ref="I16:L16"/>
    <mergeCell ref="M16:P16"/>
    <mergeCell ref="B15:D15"/>
    <mergeCell ref="E15:H15"/>
    <mergeCell ref="I15:L15"/>
    <mergeCell ref="M15:P15"/>
    <mergeCell ref="Q15:S15"/>
    <mergeCell ref="Q18:S18"/>
    <mergeCell ref="B12:D12"/>
    <mergeCell ref="E12:H12"/>
    <mergeCell ref="I12:L12"/>
    <mergeCell ref="M12:P12"/>
    <mergeCell ref="Q16:S16"/>
    <mergeCell ref="B17:D17"/>
    <mergeCell ref="E17:H17"/>
    <mergeCell ref="I17:L17"/>
    <mergeCell ref="M17:P17"/>
    <mergeCell ref="B19:D19"/>
    <mergeCell ref="E19:H19"/>
    <mergeCell ref="I19:L19"/>
    <mergeCell ref="M19:P19"/>
    <mergeCell ref="B18:D18"/>
    <mergeCell ref="E18:H18"/>
    <mergeCell ref="I18:L18"/>
    <mergeCell ref="M18:P18"/>
    <mergeCell ref="B21:D21"/>
    <mergeCell ref="E21:H21"/>
    <mergeCell ref="I21:L21"/>
    <mergeCell ref="M21:P21"/>
    <mergeCell ref="Q19:S19"/>
    <mergeCell ref="B20:D20"/>
    <mergeCell ref="E20:H20"/>
    <mergeCell ref="I20:L20"/>
    <mergeCell ref="M20:P20"/>
    <mergeCell ref="Q20:S20"/>
    <mergeCell ref="B23:D23"/>
    <mergeCell ref="E23:H23"/>
    <mergeCell ref="I23:L23"/>
    <mergeCell ref="M23:P23"/>
    <mergeCell ref="Q21:S21"/>
    <mergeCell ref="B22:D22"/>
    <mergeCell ref="E22:H22"/>
    <mergeCell ref="I22:L22"/>
    <mergeCell ref="M22:P22"/>
    <mergeCell ref="Q22:S22"/>
    <mergeCell ref="B25:D25"/>
    <mergeCell ref="E25:H25"/>
    <mergeCell ref="I25:L25"/>
    <mergeCell ref="M25:P25"/>
    <mergeCell ref="Q23:S23"/>
    <mergeCell ref="B24:D24"/>
    <mergeCell ref="E24:H24"/>
    <mergeCell ref="I24:L24"/>
    <mergeCell ref="M24:P24"/>
    <mergeCell ref="Q24:S24"/>
    <mergeCell ref="B27:D27"/>
    <mergeCell ref="E27:H27"/>
    <mergeCell ref="I27:L27"/>
    <mergeCell ref="M27:P27"/>
    <mergeCell ref="Q25:S25"/>
    <mergeCell ref="B26:D26"/>
    <mergeCell ref="E26:H26"/>
    <mergeCell ref="I26:L26"/>
    <mergeCell ref="M26:P26"/>
    <mergeCell ref="Q26:S26"/>
    <mergeCell ref="B29:D29"/>
    <mergeCell ref="E29:H29"/>
    <mergeCell ref="I29:L29"/>
    <mergeCell ref="M29:P29"/>
    <mergeCell ref="Q27:S27"/>
    <mergeCell ref="B28:D28"/>
    <mergeCell ref="E28:H28"/>
    <mergeCell ref="I28:L28"/>
    <mergeCell ref="M28:P28"/>
    <mergeCell ref="Q28:S28"/>
    <mergeCell ref="M31:P31"/>
    <mergeCell ref="Q29:S29"/>
    <mergeCell ref="E30:H30"/>
    <mergeCell ref="I30:L30"/>
    <mergeCell ref="M30:P30"/>
    <mergeCell ref="Q30:S30"/>
    <mergeCell ref="M35:P35"/>
    <mergeCell ref="Q31:S31"/>
    <mergeCell ref="Q32:S32"/>
    <mergeCell ref="I33:L33"/>
    <mergeCell ref="I34:L34"/>
    <mergeCell ref="M33:P33"/>
    <mergeCell ref="M34:P34"/>
    <mergeCell ref="I32:L32"/>
    <mergeCell ref="M32:P32"/>
    <mergeCell ref="I31:L31"/>
    <mergeCell ref="Q36:S36"/>
    <mergeCell ref="Q33:S33"/>
    <mergeCell ref="Q34:S34"/>
    <mergeCell ref="Q35:S35"/>
    <mergeCell ref="B36:D36"/>
    <mergeCell ref="E36:H36"/>
    <mergeCell ref="I36:L36"/>
    <mergeCell ref="M36:P36"/>
    <mergeCell ref="E35:H35"/>
    <mergeCell ref="I35:L35"/>
    <mergeCell ref="B35:D35"/>
    <mergeCell ref="Q37:S37"/>
    <mergeCell ref="B38:D38"/>
    <mergeCell ref="E38:H38"/>
    <mergeCell ref="I38:L38"/>
    <mergeCell ref="M38:P38"/>
    <mergeCell ref="Q38:S38"/>
    <mergeCell ref="B37:D37"/>
    <mergeCell ref="E37:H37"/>
    <mergeCell ref="I37:L37"/>
    <mergeCell ref="M37:P37"/>
    <mergeCell ref="Q39:S39"/>
    <mergeCell ref="B40:D40"/>
    <mergeCell ref="E40:H40"/>
    <mergeCell ref="I40:L40"/>
    <mergeCell ref="M40:P40"/>
    <mergeCell ref="Q40:S40"/>
    <mergeCell ref="B39:D39"/>
    <mergeCell ref="E39:H39"/>
    <mergeCell ref="I39:L39"/>
    <mergeCell ref="M39:P39"/>
    <mergeCell ref="Q41:S41"/>
    <mergeCell ref="A42:D43"/>
    <mergeCell ref="E42:H43"/>
    <mergeCell ref="I42:L43"/>
    <mergeCell ref="M42:P43"/>
    <mergeCell ref="Q42:S43"/>
    <mergeCell ref="B41:D41"/>
    <mergeCell ref="E41:H41"/>
    <mergeCell ref="I41:L41"/>
    <mergeCell ref="M41:P41"/>
    <mergeCell ref="A44:B47"/>
    <mergeCell ref="C45:D45"/>
    <mergeCell ref="E45:E46"/>
    <mergeCell ref="F45:H45"/>
    <mergeCell ref="O45:O46"/>
    <mergeCell ref="P45:R46"/>
    <mergeCell ref="P47:R47"/>
    <mergeCell ref="T45:T46"/>
    <mergeCell ref="C46:D46"/>
    <mergeCell ref="F46:H46"/>
    <mergeCell ref="M46:N46"/>
    <mergeCell ref="I45:I46"/>
    <mergeCell ref="J45:K46"/>
    <mergeCell ref="L45:L46"/>
    <mergeCell ref="M45:N45"/>
    <mergeCell ref="B30:D30"/>
    <mergeCell ref="B33:D33"/>
    <mergeCell ref="B34:D34"/>
    <mergeCell ref="E33:H33"/>
    <mergeCell ref="E34:H34"/>
    <mergeCell ref="B32:D32"/>
    <mergeCell ref="E32:H32"/>
    <mergeCell ref="B31:D31"/>
    <mergeCell ref="E31:H31"/>
  </mergeCells>
  <printOptions/>
  <pageMargins left="0.76" right="0.41" top="0.92" bottom="0.63"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37"/>
  <sheetViews>
    <sheetView zoomScale="75" zoomScaleNormal="75" zoomScalePageLayoutView="0" workbookViewId="0" topLeftCell="A13">
      <selection activeCell="G23" sqref="G23:H23"/>
    </sheetView>
  </sheetViews>
  <sheetFormatPr defaultColWidth="9.00390625" defaultRowHeight="24" customHeight="1"/>
  <cols>
    <col min="1" max="1" width="23.625" style="16" customWidth="1"/>
    <col min="2" max="2" width="16.875" style="14" customWidth="1"/>
    <col min="3" max="3" width="2.625" style="14" customWidth="1"/>
    <col min="4" max="4" width="13.25390625" style="15" customWidth="1"/>
    <col min="5" max="5" width="2.625" style="15" customWidth="1"/>
    <col min="6" max="6" width="13.875" style="14" customWidth="1"/>
    <col min="7" max="7" width="2.625" style="14" customWidth="1"/>
    <col min="8" max="9" width="12.625" style="15" customWidth="1"/>
    <col min="10" max="10" width="13.375" style="16" customWidth="1"/>
    <col min="11" max="11" width="17.625" style="105" bestFit="1" customWidth="1"/>
    <col min="12" max="14" width="16.125" style="105" customWidth="1"/>
    <col min="15" max="16" width="17.625" style="16" customWidth="1"/>
    <col min="17" max="17" width="10.625" style="16" customWidth="1"/>
    <col min="18" max="16384" width="9.00390625" style="16" customWidth="1"/>
  </cols>
  <sheetData>
    <row r="1" ht="24" customHeight="1">
      <c r="A1" s="13" t="s">
        <v>225</v>
      </c>
    </row>
    <row r="2" spans="1:14" s="18" customFormat="1" ht="24" customHeight="1">
      <c r="A2" s="321" t="s">
        <v>6</v>
      </c>
      <c r="B2" s="321"/>
      <c r="C2" s="321"/>
      <c r="D2" s="321"/>
      <c r="E2" s="321"/>
      <c r="F2" s="321"/>
      <c r="G2" s="321"/>
      <c r="H2" s="321"/>
      <c r="I2" s="17"/>
      <c r="K2" s="106"/>
      <c r="L2" s="106"/>
      <c r="M2" s="106"/>
      <c r="N2" s="106"/>
    </row>
    <row r="3" spans="1:14" s="18" customFormat="1" ht="24" customHeight="1">
      <c r="A3" s="322" t="s">
        <v>218</v>
      </c>
      <c r="B3" s="322"/>
      <c r="C3" s="322"/>
      <c r="D3" s="322"/>
      <c r="E3" s="322"/>
      <c r="F3" s="322"/>
      <c r="G3" s="322"/>
      <c r="H3" s="322"/>
      <c r="I3" s="100"/>
      <c r="K3" s="106"/>
      <c r="L3" s="106"/>
      <c r="M3" s="106"/>
      <c r="N3" s="106"/>
    </row>
    <row r="4" spans="1:9" ht="24" customHeight="1">
      <c r="A4" s="19"/>
      <c r="B4" s="20"/>
      <c r="C4" s="20"/>
      <c r="D4" s="19"/>
      <c r="E4" s="19"/>
      <c r="F4" s="20"/>
      <c r="G4" s="20"/>
      <c r="H4" s="19"/>
      <c r="I4" s="19"/>
    </row>
    <row r="5" spans="1:9" ht="24" customHeight="1">
      <c r="A5" s="21" t="s">
        <v>7</v>
      </c>
      <c r="B5" s="323"/>
      <c r="C5" s="323"/>
      <c r="D5" s="323"/>
      <c r="E5" s="323"/>
      <c r="F5" s="323"/>
      <c r="G5" s="323"/>
      <c r="H5" s="324"/>
      <c r="I5" s="101"/>
    </row>
    <row r="6" spans="1:9" ht="24" customHeight="1">
      <c r="A6" s="329" t="s">
        <v>8</v>
      </c>
      <c r="B6" s="331" t="s">
        <v>9</v>
      </c>
      <c r="C6" s="333" t="s">
        <v>10</v>
      </c>
      <c r="D6" s="334"/>
      <c r="E6" s="337" t="s">
        <v>11</v>
      </c>
      <c r="F6" s="338"/>
      <c r="G6" s="351" t="s">
        <v>12</v>
      </c>
      <c r="H6" s="352"/>
      <c r="I6" s="107"/>
    </row>
    <row r="7" spans="1:14" ht="24" customHeight="1">
      <c r="A7" s="330"/>
      <c r="B7" s="332"/>
      <c r="C7" s="335"/>
      <c r="D7" s="336"/>
      <c r="E7" s="349" t="s">
        <v>13</v>
      </c>
      <c r="F7" s="350"/>
      <c r="G7" s="353"/>
      <c r="H7" s="354"/>
      <c r="I7" s="107"/>
      <c r="J7" s="16" t="s">
        <v>103</v>
      </c>
      <c r="K7" s="105" t="s">
        <v>147</v>
      </c>
      <c r="L7" s="105" t="s">
        <v>148</v>
      </c>
      <c r="M7" s="105" t="s">
        <v>149</v>
      </c>
      <c r="N7" s="105" t="s">
        <v>172</v>
      </c>
    </row>
    <row r="8" spans="1:17" ht="24" customHeight="1">
      <c r="A8" s="22" t="s">
        <v>14</v>
      </c>
      <c r="B8" s="23">
        <f>O8</f>
        <v>0</v>
      </c>
      <c r="C8" s="325" t="e">
        <f>'種目構成内訳 (全体)'!C42</f>
        <v>#DIV/0!</v>
      </c>
      <c r="D8" s="326"/>
      <c r="E8" s="327" t="e">
        <f>ROUNDDOWN(B8*C8,0)</f>
        <v>#DIV/0!</v>
      </c>
      <c r="F8" s="328"/>
      <c r="G8" s="325" t="s">
        <v>15</v>
      </c>
      <c r="H8" s="326"/>
      <c r="I8" s="61"/>
      <c r="J8" s="232" t="e">
        <f>K24/K23</f>
        <v>#DIV/0!</v>
      </c>
      <c r="K8" s="186">
        <v>0</v>
      </c>
      <c r="L8" s="186">
        <v>0</v>
      </c>
      <c r="M8" s="186">
        <v>0</v>
      </c>
      <c r="N8" s="186">
        <v>0</v>
      </c>
      <c r="O8" s="230">
        <f>SUM(K8:N8)</f>
        <v>0</v>
      </c>
      <c r="P8" s="108"/>
      <c r="Q8" s="109"/>
    </row>
    <row r="9" spans="1:16" ht="24" customHeight="1">
      <c r="A9" s="24" t="s">
        <v>16</v>
      </c>
      <c r="B9" s="23">
        <f>B8</f>
        <v>0</v>
      </c>
      <c r="C9" s="325" t="s">
        <v>104</v>
      </c>
      <c r="D9" s="326"/>
      <c r="E9" s="339" t="e">
        <f>SUM(E8)</f>
        <v>#DIV/0!</v>
      </c>
      <c r="F9" s="340"/>
      <c r="G9" s="325" t="s">
        <v>104</v>
      </c>
      <c r="H9" s="326"/>
      <c r="I9" s="61"/>
      <c r="K9" s="230">
        <f>SUM(K8)</f>
        <v>0</v>
      </c>
      <c r="L9" s="230">
        <f>SUM(L8)</f>
        <v>0</v>
      </c>
      <c r="M9" s="230">
        <f>SUM(M8)</f>
        <v>0</v>
      </c>
      <c r="N9" s="230">
        <f>SUM(N8)</f>
        <v>0</v>
      </c>
      <c r="O9" s="230">
        <f>SUM(K9:N9)</f>
        <v>0</v>
      </c>
      <c r="P9" s="110"/>
    </row>
    <row r="10" spans="1:14" ht="24" customHeight="1">
      <c r="A10" s="25"/>
      <c r="B10" s="23"/>
      <c r="C10" s="325" t="s">
        <v>104</v>
      </c>
      <c r="D10" s="326"/>
      <c r="E10" s="339"/>
      <c r="F10" s="340"/>
      <c r="G10" s="325" t="s">
        <v>104</v>
      </c>
      <c r="H10" s="326"/>
      <c r="I10" s="61"/>
      <c r="K10" s="16"/>
      <c r="L10" s="16"/>
      <c r="M10" s="16"/>
      <c r="N10" s="16"/>
    </row>
    <row r="11" spans="1:14" ht="24" customHeight="1">
      <c r="A11" s="25" t="s">
        <v>17</v>
      </c>
      <c r="B11" s="23" t="s">
        <v>18</v>
      </c>
      <c r="C11" s="325" t="s">
        <v>18</v>
      </c>
      <c r="D11" s="326"/>
      <c r="E11" s="339"/>
      <c r="F11" s="340"/>
      <c r="G11" s="325" t="s">
        <v>18</v>
      </c>
      <c r="H11" s="326"/>
      <c r="I11" s="61"/>
      <c r="K11" s="16"/>
      <c r="L11" s="16"/>
      <c r="M11" s="16"/>
      <c r="N11" s="16"/>
    </row>
    <row r="12" spans="1:17" ht="24" customHeight="1">
      <c r="A12" s="26" t="s">
        <v>19</v>
      </c>
      <c r="B12" s="23">
        <f>O12</f>
        <v>0</v>
      </c>
      <c r="C12" s="325" t="e">
        <f>$C$8</f>
        <v>#DIV/0!</v>
      </c>
      <c r="D12" s="326"/>
      <c r="E12" s="339" t="e">
        <f>ROUNDDOWN(B12*C12,0)</f>
        <v>#DIV/0!</v>
      </c>
      <c r="F12" s="340"/>
      <c r="G12" s="325" t="s">
        <v>20</v>
      </c>
      <c r="H12" s="326"/>
      <c r="I12" s="61"/>
      <c r="K12" s="186">
        <v>0</v>
      </c>
      <c r="L12" s="186">
        <v>0</v>
      </c>
      <c r="M12" s="186">
        <v>0</v>
      </c>
      <c r="N12" s="186">
        <v>0</v>
      </c>
      <c r="O12" s="230">
        <f>SUM(K12:N12)</f>
        <v>0</v>
      </c>
      <c r="P12" s="111"/>
      <c r="Q12" s="109"/>
    </row>
    <row r="13" spans="1:17" ht="24" customHeight="1">
      <c r="A13" s="26" t="s">
        <v>21</v>
      </c>
      <c r="B13" s="23">
        <f>O13</f>
        <v>0</v>
      </c>
      <c r="C13" s="325" t="e">
        <f>$C$8</f>
        <v>#DIV/0!</v>
      </c>
      <c r="D13" s="326"/>
      <c r="E13" s="339" t="e">
        <f>ROUNDDOWN(B13*C13,0)</f>
        <v>#DIV/0!</v>
      </c>
      <c r="F13" s="340"/>
      <c r="G13" s="325" t="s">
        <v>18</v>
      </c>
      <c r="H13" s="326"/>
      <c r="I13" s="61"/>
      <c r="K13" s="186">
        <v>0</v>
      </c>
      <c r="L13" s="186">
        <v>0</v>
      </c>
      <c r="M13" s="186">
        <v>0</v>
      </c>
      <c r="N13" s="186">
        <v>0</v>
      </c>
      <c r="O13" s="230">
        <f>SUM(K13:N13)</f>
        <v>0</v>
      </c>
      <c r="P13" s="111"/>
      <c r="Q13" s="109"/>
    </row>
    <row r="14" spans="1:17" ht="24" customHeight="1">
      <c r="A14" s="26" t="s">
        <v>22</v>
      </c>
      <c r="B14" s="23">
        <f>O14</f>
        <v>0</v>
      </c>
      <c r="C14" s="325" t="e">
        <f>$C$8</f>
        <v>#DIV/0!</v>
      </c>
      <c r="D14" s="326"/>
      <c r="E14" s="339" t="e">
        <f>ROUNDDOWN(B14*C14,0)</f>
        <v>#DIV/0!</v>
      </c>
      <c r="F14" s="340"/>
      <c r="G14" s="325" t="s">
        <v>23</v>
      </c>
      <c r="H14" s="326"/>
      <c r="I14" s="61"/>
      <c r="K14" s="186">
        <v>0</v>
      </c>
      <c r="L14" s="186">
        <v>0</v>
      </c>
      <c r="M14" s="186">
        <v>0</v>
      </c>
      <c r="N14" s="186">
        <v>0</v>
      </c>
      <c r="O14" s="230">
        <f>SUM(K14:N14)</f>
        <v>0</v>
      </c>
      <c r="P14" s="111"/>
      <c r="Q14" s="109"/>
    </row>
    <row r="15" spans="1:17" ht="24" customHeight="1">
      <c r="A15" s="24" t="s">
        <v>16</v>
      </c>
      <c r="B15" s="23">
        <f>SUM(B12:B14)</f>
        <v>0</v>
      </c>
      <c r="C15" s="325" t="s">
        <v>104</v>
      </c>
      <c r="D15" s="326"/>
      <c r="E15" s="339" t="e">
        <f>SUM(E12:F14)</f>
        <v>#DIV/0!</v>
      </c>
      <c r="F15" s="340"/>
      <c r="G15" s="325" t="s">
        <v>104</v>
      </c>
      <c r="H15" s="326"/>
      <c r="I15" s="61"/>
      <c r="K15" s="230">
        <f>SUM(K12:K14)</f>
        <v>0</v>
      </c>
      <c r="L15" s="230">
        <f>SUM(L12:L14)</f>
        <v>0</v>
      </c>
      <c r="M15" s="230">
        <f>SUM(M12:M14)</f>
        <v>0</v>
      </c>
      <c r="N15" s="230">
        <v>0</v>
      </c>
      <c r="O15" s="230">
        <f>SUM(K15:N15)</f>
        <v>0</v>
      </c>
      <c r="P15" s="110"/>
      <c r="Q15" s="109"/>
    </row>
    <row r="16" spans="1:14" ht="24" customHeight="1">
      <c r="A16" s="25"/>
      <c r="B16" s="23" t="s">
        <v>104</v>
      </c>
      <c r="C16" s="325" t="s">
        <v>104</v>
      </c>
      <c r="D16" s="326"/>
      <c r="E16" s="339"/>
      <c r="F16" s="340"/>
      <c r="G16" s="325" t="s">
        <v>104</v>
      </c>
      <c r="H16" s="326"/>
      <c r="I16" s="61"/>
      <c r="K16" s="186"/>
      <c r="L16" s="186"/>
      <c r="M16" s="186"/>
      <c r="N16" s="186"/>
    </row>
    <row r="17" spans="1:15" ht="24" customHeight="1">
      <c r="A17" s="24" t="s">
        <v>24</v>
      </c>
      <c r="B17" s="23">
        <f>B9+B15</f>
        <v>0</v>
      </c>
      <c r="C17" s="343" t="s">
        <v>25</v>
      </c>
      <c r="D17" s="344"/>
      <c r="E17" s="339" t="e">
        <f>E9+E15</f>
        <v>#DIV/0!</v>
      </c>
      <c r="F17" s="340"/>
      <c r="G17" s="325" t="s">
        <v>25</v>
      </c>
      <c r="H17" s="326"/>
      <c r="I17" s="61"/>
      <c r="K17" s="230">
        <f>K9+K15</f>
        <v>0</v>
      </c>
      <c r="L17" s="230">
        <f>L9+L15</f>
        <v>0</v>
      </c>
      <c r="M17" s="230">
        <f>M9+M15</f>
        <v>0</v>
      </c>
      <c r="N17" s="230">
        <f>N9+N15</f>
        <v>0</v>
      </c>
      <c r="O17" s="230">
        <f>SUM(K17:N17)</f>
        <v>0</v>
      </c>
    </row>
    <row r="18" spans="1:14" ht="24" customHeight="1">
      <c r="A18" s="24"/>
      <c r="B18" s="23"/>
      <c r="C18" s="343"/>
      <c r="D18" s="344"/>
      <c r="E18" s="339"/>
      <c r="F18" s="340"/>
      <c r="G18" s="325"/>
      <c r="H18" s="326"/>
      <c r="I18" s="61"/>
      <c r="K18" s="16"/>
      <c r="L18" s="16"/>
      <c r="M18" s="16"/>
      <c r="N18" s="16"/>
    </row>
    <row r="19" spans="1:14" ht="24" customHeight="1">
      <c r="A19" s="25" t="s">
        <v>105</v>
      </c>
      <c r="B19" s="23">
        <f>-(M17+N17)</f>
        <v>0</v>
      </c>
      <c r="C19" s="343" t="s">
        <v>106</v>
      </c>
      <c r="D19" s="344"/>
      <c r="E19" s="339"/>
      <c r="F19" s="340"/>
      <c r="G19" s="325" t="s">
        <v>106</v>
      </c>
      <c r="H19" s="326"/>
      <c r="I19" s="61"/>
      <c r="K19" s="16"/>
      <c r="L19" s="16"/>
      <c r="M19" s="16"/>
      <c r="N19" s="16"/>
    </row>
    <row r="20" spans="1:14" ht="24" customHeight="1">
      <c r="A20" s="24" t="s">
        <v>24</v>
      </c>
      <c r="B20" s="23">
        <f>B19</f>
        <v>0</v>
      </c>
      <c r="C20" s="343" t="s">
        <v>25</v>
      </c>
      <c r="D20" s="344"/>
      <c r="E20" s="339"/>
      <c r="F20" s="340"/>
      <c r="G20" s="325" t="s">
        <v>25</v>
      </c>
      <c r="H20" s="326"/>
      <c r="I20" s="61"/>
      <c r="K20" s="16"/>
      <c r="L20" s="16"/>
      <c r="M20" s="16"/>
      <c r="N20" s="16"/>
    </row>
    <row r="21" spans="1:9" ht="24" customHeight="1">
      <c r="A21" s="22" t="s">
        <v>26</v>
      </c>
      <c r="B21" s="23" t="s">
        <v>26</v>
      </c>
      <c r="C21" s="343" t="s">
        <v>25</v>
      </c>
      <c r="D21" s="344"/>
      <c r="E21" s="339"/>
      <c r="F21" s="340"/>
      <c r="G21" s="325" t="s">
        <v>25</v>
      </c>
      <c r="H21" s="326"/>
      <c r="I21" s="61"/>
    </row>
    <row r="22" spans="1:11" ht="24" customHeight="1">
      <c r="A22" s="22" t="s">
        <v>27</v>
      </c>
      <c r="B22" s="23">
        <f>ROUNDDOWN((B17+B20)*0.1,0)</f>
        <v>0</v>
      </c>
      <c r="C22" s="343" t="s">
        <v>28</v>
      </c>
      <c r="D22" s="344"/>
      <c r="E22" s="339" t="e">
        <f>ROUNDDOWN(E17*0.1,0)</f>
        <v>#DIV/0!</v>
      </c>
      <c r="F22" s="340"/>
      <c r="G22" s="355">
        <v>0.1</v>
      </c>
      <c r="H22" s="356"/>
      <c r="I22" s="112"/>
      <c r="K22" s="105" t="s">
        <v>152</v>
      </c>
    </row>
    <row r="23" spans="1:11" ht="24" customHeight="1">
      <c r="A23" s="24" t="s">
        <v>24</v>
      </c>
      <c r="B23" s="23">
        <f>SUM(B22)</f>
        <v>0</v>
      </c>
      <c r="C23" s="343" t="s">
        <v>25</v>
      </c>
      <c r="D23" s="344"/>
      <c r="E23" s="339" t="e">
        <f>SUM(E22)</f>
        <v>#DIV/0!</v>
      </c>
      <c r="F23" s="340"/>
      <c r="G23" s="355" t="s">
        <v>25</v>
      </c>
      <c r="H23" s="356"/>
      <c r="I23" s="112"/>
      <c r="J23" s="16" t="s">
        <v>115</v>
      </c>
      <c r="K23" s="186">
        <v>0</v>
      </c>
    </row>
    <row r="24" spans="1:15" ht="24" customHeight="1">
      <c r="A24" s="25"/>
      <c r="B24" s="23" t="s">
        <v>25</v>
      </c>
      <c r="C24" s="343" t="s">
        <v>25</v>
      </c>
      <c r="D24" s="344"/>
      <c r="E24" s="339"/>
      <c r="F24" s="340"/>
      <c r="G24" s="325" t="s">
        <v>25</v>
      </c>
      <c r="H24" s="326"/>
      <c r="I24" s="61"/>
      <c r="J24" s="16" t="s">
        <v>150</v>
      </c>
      <c r="K24" s="186">
        <v>0</v>
      </c>
      <c r="O24" s="16" t="s">
        <v>25</v>
      </c>
    </row>
    <row r="25" spans="1:11" ht="24" customHeight="1">
      <c r="A25" s="24" t="s">
        <v>29</v>
      </c>
      <c r="B25" s="23">
        <f>B17+B20+B23</f>
        <v>0</v>
      </c>
      <c r="C25" s="325" t="s">
        <v>25</v>
      </c>
      <c r="D25" s="326"/>
      <c r="E25" s="339" t="e">
        <f>E17+E20+E23</f>
        <v>#DIV/0!</v>
      </c>
      <c r="F25" s="340">
        <f>F17+F20+F23</f>
        <v>0</v>
      </c>
      <c r="G25" s="325" t="s">
        <v>25</v>
      </c>
      <c r="H25" s="326"/>
      <c r="I25" s="61"/>
      <c r="K25" s="105" t="s">
        <v>151</v>
      </c>
    </row>
    <row r="26" spans="1:15" ht="24" customHeight="1">
      <c r="A26" s="25"/>
      <c r="B26" s="23" t="s">
        <v>25</v>
      </c>
      <c r="C26" s="343" t="s">
        <v>25</v>
      </c>
      <c r="D26" s="344"/>
      <c r="E26" s="339"/>
      <c r="F26" s="340"/>
      <c r="G26" s="325" t="s">
        <v>25</v>
      </c>
      <c r="H26" s="326"/>
      <c r="I26" s="61"/>
      <c r="J26" s="16" t="s">
        <v>115</v>
      </c>
      <c r="K26" s="231">
        <f>K17*1.05</f>
        <v>0</v>
      </c>
      <c r="L26" s="186">
        <v>0</v>
      </c>
      <c r="M26" s="186">
        <v>0</v>
      </c>
      <c r="N26" s="186">
        <v>0</v>
      </c>
      <c r="O26" s="105">
        <f>SUM(K26:M26)</f>
        <v>0</v>
      </c>
    </row>
    <row r="27" spans="1:15" ht="24" customHeight="1">
      <c r="A27" s="13"/>
      <c r="B27" s="27"/>
      <c r="C27" s="27"/>
      <c r="D27" s="28"/>
      <c r="E27" s="27"/>
      <c r="F27" s="27"/>
      <c r="G27" s="27"/>
      <c r="H27" s="28"/>
      <c r="I27" s="28"/>
      <c r="J27" s="16" t="s">
        <v>150</v>
      </c>
      <c r="K27" s="186">
        <v>0</v>
      </c>
      <c r="L27" s="186">
        <v>0</v>
      </c>
      <c r="M27" s="186">
        <v>0</v>
      </c>
      <c r="N27" s="186">
        <v>0</v>
      </c>
      <c r="O27" s="105">
        <f>SUM(K27:N27)</f>
        <v>0</v>
      </c>
    </row>
    <row r="28" spans="1:9" ht="24" customHeight="1">
      <c r="A28" s="113"/>
      <c r="B28" s="341" t="s">
        <v>107</v>
      </c>
      <c r="C28" s="319" t="s">
        <v>222</v>
      </c>
      <c r="D28" s="224" t="s">
        <v>108</v>
      </c>
      <c r="E28" s="104"/>
      <c r="F28" s="104"/>
      <c r="G28" s="104"/>
      <c r="H28" s="114"/>
      <c r="I28" s="115"/>
    </row>
    <row r="29" spans="1:12" ht="24" customHeight="1">
      <c r="A29" s="116" t="s">
        <v>30</v>
      </c>
      <c r="B29" s="342"/>
      <c r="C29" s="320"/>
      <c r="D29" s="225" t="s">
        <v>109</v>
      </c>
      <c r="E29" s="117"/>
      <c r="F29" s="117"/>
      <c r="G29" s="117"/>
      <c r="H29" s="118"/>
      <c r="I29" s="115"/>
      <c r="L29" s="105">
        <v>0</v>
      </c>
    </row>
    <row r="30" spans="1:9" ht="24" customHeight="1">
      <c r="A30" s="116" t="s">
        <v>32</v>
      </c>
      <c r="B30" s="345" t="e">
        <f>E25</f>
        <v>#DIV/0!</v>
      </c>
      <c r="C30" s="347" t="s">
        <v>110</v>
      </c>
      <c r="D30" s="29">
        <f>O27</f>
        <v>0</v>
      </c>
      <c r="E30" s="347" t="s">
        <v>111</v>
      </c>
      <c r="F30" s="347" t="e">
        <f>ROUNDDOWN(B30*D30/D31,0)</f>
        <v>#DIV/0!</v>
      </c>
      <c r="G30" s="359" t="s">
        <v>112</v>
      </c>
      <c r="H30" s="357" t="e">
        <f>ROUNDDOWN(F30,-3)</f>
        <v>#DIV/0!</v>
      </c>
      <c r="I30" s="119"/>
    </row>
    <row r="31" spans="1:9" ht="24" customHeight="1">
      <c r="A31" s="120"/>
      <c r="B31" s="346"/>
      <c r="C31" s="348"/>
      <c r="D31" s="29">
        <f>B25</f>
        <v>0</v>
      </c>
      <c r="E31" s="348"/>
      <c r="F31" s="348"/>
      <c r="G31" s="360"/>
      <c r="H31" s="358"/>
      <c r="I31" s="121"/>
    </row>
    <row r="32" spans="1:9" ht="24" customHeight="1">
      <c r="A32" s="122"/>
      <c r="B32" s="123"/>
      <c r="C32" s="123"/>
      <c r="D32" s="123"/>
      <c r="E32" s="123"/>
      <c r="F32" s="123"/>
      <c r="G32" s="123"/>
      <c r="H32" s="124"/>
      <c r="I32" s="124"/>
    </row>
    <row r="33" ht="24" customHeight="1">
      <c r="A33" s="16" t="s">
        <v>204</v>
      </c>
    </row>
    <row r="34" ht="24" customHeight="1">
      <c r="A34" s="16" t="s">
        <v>228</v>
      </c>
    </row>
    <row r="36" ht="24" customHeight="1">
      <c r="A36" s="220"/>
    </row>
    <row r="37" ht="24" customHeight="1">
      <c r="A37" s="220"/>
    </row>
  </sheetData>
  <sheetProtection/>
  <mergeCells count="74">
    <mergeCell ref="H30:H31"/>
    <mergeCell ref="G30:G31"/>
    <mergeCell ref="C26:D26"/>
    <mergeCell ref="C23:D23"/>
    <mergeCell ref="C24:D24"/>
    <mergeCell ref="C25:D25"/>
    <mergeCell ref="E26:F26"/>
    <mergeCell ref="E24:F24"/>
    <mergeCell ref="E25:F25"/>
    <mergeCell ref="E23:F23"/>
    <mergeCell ref="E22:F22"/>
    <mergeCell ref="G23:H23"/>
    <mergeCell ref="C18:D18"/>
    <mergeCell ref="E18:F18"/>
    <mergeCell ref="G18:H18"/>
    <mergeCell ref="C22:D22"/>
    <mergeCell ref="G21:H21"/>
    <mergeCell ref="E19:F19"/>
    <mergeCell ref="G19:H19"/>
    <mergeCell ref="G22:H22"/>
    <mergeCell ref="B30:B31"/>
    <mergeCell ref="C30:C31"/>
    <mergeCell ref="E30:E31"/>
    <mergeCell ref="F30:F31"/>
    <mergeCell ref="E7:F7"/>
    <mergeCell ref="G26:H26"/>
    <mergeCell ref="G24:H24"/>
    <mergeCell ref="G25:H25"/>
    <mergeCell ref="G6:H7"/>
    <mergeCell ref="C19:D19"/>
    <mergeCell ref="C20:D20"/>
    <mergeCell ref="E20:F20"/>
    <mergeCell ref="G20:H20"/>
    <mergeCell ref="C21:D21"/>
    <mergeCell ref="E21:F21"/>
    <mergeCell ref="C16:D16"/>
    <mergeCell ref="E16:F16"/>
    <mergeCell ref="G16:H16"/>
    <mergeCell ref="C17:D17"/>
    <mergeCell ref="E17:F17"/>
    <mergeCell ref="G17:H17"/>
    <mergeCell ref="C14:D14"/>
    <mergeCell ref="E14:F14"/>
    <mergeCell ref="G14:H14"/>
    <mergeCell ref="C15:D15"/>
    <mergeCell ref="E15:F15"/>
    <mergeCell ref="G15:H15"/>
    <mergeCell ref="G11:H11"/>
    <mergeCell ref="C12:D12"/>
    <mergeCell ref="E12:F12"/>
    <mergeCell ref="G12:H12"/>
    <mergeCell ref="C13:D13"/>
    <mergeCell ref="E13:F13"/>
    <mergeCell ref="G13:H13"/>
    <mergeCell ref="E6:F6"/>
    <mergeCell ref="C9:D9"/>
    <mergeCell ref="E9:F9"/>
    <mergeCell ref="G9:H9"/>
    <mergeCell ref="B28:B29"/>
    <mergeCell ref="C10:D10"/>
    <mergeCell ref="E10:F10"/>
    <mergeCell ref="G10:H10"/>
    <mergeCell ref="C11:D11"/>
    <mergeCell ref="E11:F11"/>
    <mergeCell ref="C28:C29"/>
    <mergeCell ref="A2:H2"/>
    <mergeCell ref="A3:H3"/>
    <mergeCell ref="B5:H5"/>
    <mergeCell ref="C8:D8"/>
    <mergeCell ref="E8:F8"/>
    <mergeCell ref="G8:H8"/>
    <mergeCell ref="A6:A7"/>
    <mergeCell ref="B6:B7"/>
    <mergeCell ref="C6:D7"/>
  </mergeCells>
  <printOptions horizontalCentered="1"/>
  <pageMargins left="0.7874015748031497" right="0.6" top="0.7874015748031497" bottom="0.5905511811023623" header="0" footer="0.3937007874015748"/>
  <pageSetup firstPageNumber="37" useFirstPageNumber="1" horizontalDpi="400" verticalDpi="400" orientation="portrait" paperSize="9" r:id="rId1"/>
  <headerFooter alignWithMargins="0">
    <oddFooter>&amp;R&amp;"ＭＳ Ｐ明朝,標準"&amp;8&amp;A</oddFooter>
  </headerFooter>
</worksheet>
</file>

<file path=xl/worksheets/sheet4.xml><?xml version="1.0" encoding="utf-8"?>
<worksheet xmlns="http://schemas.openxmlformats.org/spreadsheetml/2006/main" xmlns:r="http://schemas.openxmlformats.org/officeDocument/2006/relationships">
  <dimension ref="A1:M43"/>
  <sheetViews>
    <sheetView view="pageBreakPreview" zoomScale="85" zoomScaleSheetLayoutView="85" zoomScalePageLayoutView="0" workbookViewId="0" topLeftCell="A7">
      <selection activeCell="A2" sqref="A2:F2"/>
    </sheetView>
  </sheetViews>
  <sheetFormatPr defaultColWidth="9.00390625" defaultRowHeight="18.75" customHeight="1"/>
  <cols>
    <col min="1" max="1" width="24.625" style="13" customWidth="1"/>
    <col min="2" max="2" width="23.625" style="13" customWidth="1"/>
    <col min="3" max="3" width="14.125" style="30" bestFit="1" customWidth="1"/>
    <col min="4" max="4" width="9.625" style="42" customWidth="1"/>
    <col min="5" max="5" width="8.625" style="28" customWidth="1"/>
    <col min="6" max="6" width="5.625" style="32" customWidth="1"/>
    <col min="7" max="7" width="12.625" style="13" customWidth="1"/>
    <col min="8" max="8" width="13.625" style="129" customWidth="1"/>
    <col min="9" max="9" width="13.625" style="126" customWidth="1"/>
    <col min="10" max="10" width="18.75390625" style="13" bestFit="1" customWidth="1"/>
    <col min="11" max="11" width="9.00390625" style="13" customWidth="1"/>
    <col min="12" max="12" width="9.00390625" style="28" customWidth="1"/>
    <col min="13" max="13" width="10.75390625" style="13" bestFit="1" customWidth="1"/>
    <col min="14" max="16384" width="9.00390625" style="13" customWidth="1"/>
  </cols>
  <sheetData>
    <row r="1" spans="1:8" ht="24" customHeight="1">
      <c r="A1" s="13" t="s">
        <v>229</v>
      </c>
      <c r="B1" s="30"/>
      <c r="C1" s="13"/>
      <c r="D1" s="13"/>
      <c r="E1" s="31"/>
      <c r="F1" s="28"/>
      <c r="G1" s="28"/>
      <c r="H1" s="125"/>
    </row>
    <row r="2" spans="1:12" s="36" customFormat="1" ht="24" customHeight="1">
      <c r="A2" s="369" t="s">
        <v>56</v>
      </c>
      <c r="B2" s="369"/>
      <c r="C2" s="369"/>
      <c r="D2" s="369"/>
      <c r="E2" s="369"/>
      <c r="F2" s="369"/>
      <c r="G2" s="34"/>
      <c r="H2" s="127"/>
      <c r="I2" s="128"/>
      <c r="L2" s="190"/>
    </row>
    <row r="3" spans="1:12" s="36" customFormat="1" ht="24" customHeight="1">
      <c r="A3" s="322" t="s">
        <v>217</v>
      </c>
      <c r="B3" s="322"/>
      <c r="C3" s="322"/>
      <c r="D3" s="322"/>
      <c r="E3" s="322"/>
      <c r="F3" s="322"/>
      <c r="G3" s="17"/>
      <c r="H3" s="127"/>
      <c r="I3" s="128"/>
      <c r="L3" s="190"/>
    </row>
    <row r="4" spans="1:6" ht="18" customHeight="1">
      <c r="A4" s="37" t="s">
        <v>33</v>
      </c>
      <c r="B4" s="37"/>
      <c r="C4" s="37"/>
      <c r="D4" s="37"/>
      <c r="E4" s="37"/>
      <c r="F4" s="37"/>
    </row>
    <row r="5" spans="1:6" ht="24" customHeight="1">
      <c r="A5" s="38" t="s">
        <v>34</v>
      </c>
      <c r="B5" s="380"/>
      <c r="C5" s="380"/>
      <c r="D5" s="380"/>
      <c r="E5" s="380"/>
      <c r="F5" s="381"/>
    </row>
    <row r="6" spans="1:9" ht="15" customHeight="1">
      <c r="A6" s="361" t="s">
        <v>35</v>
      </c>
      <c r="B6" s="370" t="s">
        <v>36</v>
      </c>
      <c r="C6" s="372" t="s">
        <v>37</v>
      </c>
      <c r="D6" s="374" t="s">
        <v>38</v>
      </c>
      <c r="E6" s="375"/>
      <c r="F6" s="376"/>
      <c r="H6" s="129" t="s">
        <v>113</v>
      </c>
      <c r="I6" s="126" t="s">
        <v>114</v>
      </c>
    </row>
    <row r="7" spans="1:6" ht="15" customHeight="1">
      <c r="A7" s="365"/>
      <c r="B7" s="371"/>
      <c r="C7" s="373"/>
      <c r="D7" s="377"/>
      <c r="E7" s="378"/>
      <c r="F7" s="379"/>
    </row>
    <row r="8" spans="1:6" ht="18" customHeight="1">
      <c r="A8" s="130" t="s">
        <v>14</v>
      </c>
      <c r="B8" s="102"/>
      <c r="C8" s="103"/>
      <c r="D8" s="131"/>
      <c r="E8" s="132"/>
      <c r="F8" s="133"/>
    </row>
    <row r="9" spans="1:13" ht="18" customHeight="1">
      <c r="A9" s="65" t="s">
        <v>125</v>
      </c>
      <c r="B9" s="66"/>
      <c r="C9" s="39" t="e">
        <f>H9/H37</f>
        <v>#DIV/0!</v>
      </c>
      <c r="D9" s="70"/>
      <c r="E9" s="39" t="e">
        <f>ROUNDDOWN(I9/H9,4)</f>
        <v>#DIV/0!</v>
      </c>
      <c r="F9" s="40"/>
      <c r="G9" s="143" t="e">
        <f>ROUNDDOWN(C9*E9,4)</f>
        <v>#DIV/0!</v>
      </c>
      <c r="H9" s="175">
        <f>'科目構成内訳'!H31</f>
        <v>0</v>
      </c>
      <c r="I9" s="176" t="e">
        <f>'科目構成内訳'!I31</f>
        <v>#DIV/0!</v>
      </c>
      <c r="J9" s="188" t="e">
        <f>C9*E9</f>
        <v>#DIV/0!</v>
      </c>
      <c r="K9" s="191">
        <v>0.868</v>
      </c>
      <c r="L9" s="192">
        <v>0.5177</v>
      </c>
      <c r="M9" s="193">
        <f>K9*L9</f>
        <v>0.44936360000000003</v>
      </c>
    </row>
    <row r="10" spans="1:13" ht="18" customHeight="1">
      <c r="A10" s="135" t="s">
        <v>126</v>
      </c>
      <c r="B10" s="66"/>
      <c r="C10" s="39" t="e">
        <f>H10/H37</f>
        <v>#DIV/0!</v>
      </c>
      <c r="D10" s="70"/>
      <c r="E10" s="39" t="e">
        <f aca="true" t="shared" si="0" ref="E10:E19">ROUNDDOWN(I10/H10,4)</f>
        <v>#DIV/0!</v>
      </c>
      <c r="F10" s="40"/>
      <c r="G10" s="143" t="e">
        <f aca="true" t="shared" si="1" ref="G10:G19">ROUNDDOWN(C10*E10,4)</f>
        <v>#DIV/0!</v>
      </c>
      <c r="H10" s="177">
        <f>'科目別構成内訳'!G35</f>
        <v>0</v>
      </c>
      <c r="I10" s="176"/>
      <c r="J10" s="188" t="e">
        <f aca="true" t="shared" si="2" ref="J10:J19">C10*E10</f>
        <v>#DIV/0!</v>
      </c>
      <c r="K10" s="191"/>
      <c r="L10" s="192"/>
      <c r="M10" s="193">
        <f aca="true" t="shared" si="3" ref="M10:M19">K10*L10</f>
        <v>0</v>
      </c>
    </row>
    <row r="11" spans="1:13" ht="18" customHeight="1">
      <c r="A11" s="135" t="s">
        <v>127</v>
      </c>
      <c r="B11" s="66"/>
      <c r="C11" s="39" t="e">
        <f>H11/H37</f>
        <v>#DIV/0!</v>
      </c>
      <c r="D11" s="70"/>
      <c r="E11" s="39" t="e">
        <f t="shared" si="0"/>
        <v>#DIV/0!</v>
      </c>
      <c r="F11" s="40"/>
      <c r="G11" s="143" t="e">
        <f t="shared" si="1"/>
        <v>#DIV/0!</v>
      </c>
      <c r="H11" s="177">
        <f>'科目別構成内訳'!G36</f>
        <v>0</v>
      </c>
      <c r="I11" s="176"/>
      <c r="J11" s="188" t="e">
        <f t="shared" si="2"/>
        <v>#DIV/0!</v>
      </c>
      <c r="K11" s="191"/>
      <c r="L11" s="192"/>
      <c r="M11" s="193">
        <f t="shared" si="3"/>
        <v>0</v>
      </c>
    </row>
    <row r="12" spans="1:13" ht="18" customHeight="1">
      <c r="A12" s="138" t="s">
        <v>130</v>
      </c>
      <c r="B12" s="66"/>
      <c r="C12" s="39" t="e">
        <f>H12/H37</f>
        <v>#DIV/0!</v>
      </c>
      <c r="D12" s="70"/>
      <c r="E12" s="39" t="e">
        <f t="shared" si="0"/>
        <v>#DIV/0!</v>
      </c>
      <c r="F12" s="40"/>
      <c r="G12" s="143" t="e">
        <f t="shared" si="1"/>
        <v>#DIV/0!</v>
      </c>
      <c r="H12" s="177">
        <f>'科目別構成内訳'!G37</f>
        <v>0</v>
      </c>
      <c r="I12" s="176"/>
      <c r="J12" s="188" t="e">
        <f t="shared" si="2"/>
        <v>#DIV/0!</v>
      </c>
      <c r="K12" s="191"/>
      <c r="L12" s="192"/>
      <c r="M12" s="193">
        <f t="shared" si="3"/>
        <v>0</v>
      </c>
    </row>
    <row r="13" spans="1:13" ht="18" customHeight="1">
      <c r="A13" s="138" t="s">
        <v>128</v>
      </c>
      <c r="B13" s="66"/>
      <c r="C13" s="39" t="e">
        <f>H13/H37</f>
        <v>#DIV/0!</v>
      </c>
      <c r="D13" s="70"/>
      <c r="E13" s="39" t="e">
        <f t="shared" si="0"/>
        <v>#DIV/0!</v>
      </c>
      <c r="F13" s="40"/>
      <c r="G13" s="143" t="e">
        <f t="shared" si="1"/>
        <v>#DIV/0!</v>
      </c>
      <c r="H13" s="177">
        <f>'科目別構成内訳'!G38</f>
        <v>0</v>
      </c>
      <c r="I13" s="176">
        <f>'科目構成内訳'!I37</f>
        <v>0</v>
      </c>
      <c r="J13" s="188" t="e">
        <f t="shared" si="2"/>
        <v>#DIV/0!</v>
      </c>
      <c r="K13" s="191">
        <v>0.02</v>
      </c>
      <c r="L13" s="192">
        <v>0.5561</v>
      </c>
      <c r="M13" s="193">
        <f t="shared" si="3"/>
        <v>0.011122000000000002</v>
      </c>
    </row>
    <row r="14" spans="1:13" ht="18" customHeight="1">
      <c r="A14" s="138" t="s">
        <v>131</v>
      </c>
      <c r="B14" s="139"/>
      <c r="C14" s="39" t="e">
        <f>H14/H37</f>
        <v>#DIV/0!</v>
      </c>
      <c r="D14" s="140"/>
      <c r="E14" s="39" t="e">
        <f t="shared" si="0"/>
        <v>#DIV/0!</v>
      </c>
      <c r="F14" s="141"/>
      <c r="G14" s="143" t="e">
        <f t="shared" si="1"/>
        <v>#DIV/0!</v>
      </c>
      <c r="H14" s="177">
        <f>'科目別構成内訳'!G39</f>
        <v>0</v>
      </c>
      <c r="I14" s="176">
        <f>'科目構成内訳'!I38</f>
        <v>0</v>
      </c>
      <c r="J14" s="188" t="e">
        <f t="shared" si="2"/>
        <v>#DIV/0!</v>
      </c>
      <c r="K14" s="191">
        <v>0.001</v>
      </c>
      <c r="L14" s="192">
        <v>1</v>
      </c>
      <c r="M14" s="193">
        <f t="shared" si="3"/>
        <v>0.001</v>
      </c>
    </row>
    <row r="15" spans="1:13" ht="18" customHeight="1">
      <c r="A15" s="138" t="s">
        <v>132</v>
      </c>
      <c r="B15" s="139"/>
      <c r="C15" s="39" t="e">
        <f>H15/H37</f>
        <v>#DIV/0!</v>
      </c>
      <c r="D15" s="140"/>
      <c r="E15" s="39" t="e">
        <f t="shared" si="0"/>
        <v>#DIV/0!</v>
      </c>
      <c r="F15" s="141"/>
      <c r="G15" s="143" t="e">
        <f t="shared" si="1"/>
        <v>#DIV/0!</v>
      </c>
      <c r="H15" s="177">
        <f>'科目別構成内訳'!G40</f>
        <v>0</v>
      </c>
      <c r="I15" s="176"/>
      <c r="J15" s="188" t="e">
        <f t="shared" si="2"/>
        <v>#DIV/0!</v>
      </c>
      <c r="K15" s="191"/>
      <c r="L15" s="192"/>
      <c r="M15" s="193">
        <f t="shared" si="3"/>
        <v>0</v>
      </c>
    </row>
    <row r="16" spans="1:13" ht="18" customHeight="1">
      <c r="A16" s="138" t="s">
        <v>133</v>
      </c>
      <c r="B16" s="139"/>
      <c r="C16" s="39" t="e">
        <f>H16/H37</f>
        <v>#DIV/0!</v>
      </c>
      <c r="D16" s="140"/>
      <c r="E16" s="39" t="e">
        <f t="shared" si="0"/>
        <v>#DIV/0!</v>
      </c>
      <c r="F16" s="141"/>
      <c r="G16" s="143" t="e">
        <f t="shared" si="1"/>
        <v>#DIV/0!</v>
      </c>
      <c r="H16" s="177">
        <f>'科目別構成内訳'!G41</f>
        <v>0</v>
      </c>
      <c r="I16" s="176"/>
      <c r="J16" s="188" t="e">
        <f t="shared" si="2"/>
        <v>#DIV/0!</v>
      </c>
      <c r="K16" s="191"/>
      <c r="L16" s="192"/>
      <c r="M16" s="193">
        <f t="shared" si="3"/>
        <v>0</v>
      </c>
    </row>
    <row r="17" spans="1:13" ht="18" customHeight="1">
      <c r="A17" s="65" t="s">
        <v>134</v>
      </c>
      <c r="B17" s="139"/>
      <c r="C17" s="39" t="e">
        <f>H17/H37</f>
        <v>#DIV/0!</v>
      </c>
      <c r="D17" s="140"/>
      <c r="E17" s="39" t="e">
        <f t="shared" si="0"/>
        <v>#DIV/0!</v>
      </c>
      <c r="F17" s="141"/>
      <c r="G17" s="143" t="e">
        <f t="shared" si="1"/>
        <v>#DIV/0!</v>
      </c>
      <c r="H17" s="177">
        <f>'科目別構成内訳'!G42</f>
        <v>0</v>
      </c>
      <c r="I17" s="176"/>
      <c r="J17" s="188" t="e">
        <f t="shared" si="2"/>
        <v>#DIV/0!</v>
      </c>
      <c r="K17" s="191"/>
      <c r="L17" s="192"/>
      <c r="M17" s="193">
        <f t="shared" si="3"/>
        <v>0</v>
      </c>
    </row>
    <row r="18" spans="1:13" ht="18" customHeight="1">
      <c r="A18" s="65" t="s">
        <v>135</v>
      </c>
      <c r="B18" s="139"/>
      <c r="C18" s="39" t="e">
        <f>H18/H37</f>
        <v>#DIV/0!</v>
      </c>
      <c r="D18" s="140"/>
      <c r="E18" s="39" t="e">
        <f t="shared" si="0"/>
        <v>#DIV/0!</v>
      </c>
      <c r="F18" s="141"/>
      <c r="G18" s="143" t="e">
        <f t="shared" si="1"/>
        <v>#DIV/0!</v>
      </c>
      <c r="H18" s="177">
        <f>'科目別構成内訳'!G43</f>
        <v>0</v>
      </c>
      <c r="I18" s="176"/>
      <c r="J18" s="188" t="e">
        <f t="shared" si="2"/>
        <v>#DIV/0!</v>
      </c>
      <c r="K18" s="191"/>
      <c r="L18" s="192"/>
      <c r="M18" s="193">
        <f t="shared" si="3"/>
        <v>0</v>
      </c>
    </row>
    <row r="19" spans="1:13" ht="18" customHeight="1" thickBot="1">
      <c r="A19" s="65" t="s">
        <v>129</v>
      </c>
      <c r="B19" s="139"/>
      <c r="C19" s="39" t="e">
        <f>H19/H37</f>
        <v>#DIV/0!</v>
      </c>
      <c r="D19" s="140"/>
      <c r="E19" s="39" t="e">
        <f t="shared" si="0"/>
        <v>#DIV/0!</v>
      </c>
      <c r="F19" s="141"/>
      <c r="G19" s="143" t="e">
        <f t="shared" si="1"/>
        <v>#DIV/0!</v>
      </c>
      <c r="H19" s="178">
        <f>'科目構成内訳'!H43</f>
        <v>0</v>
      </c>
      <c r="I19" s="176">
        <f>'科目構成内訳'!I43</f>
        <v>0</v>
      </c>
      <c r="J19" s="188" t="e">
        <f t="shared" si="2"/>
        <v>#DIV/0!</v>
      </c>
      <c r="K19" s="191">
        <v>0.002</v>
      </c>
      <c r="L19" s="192">
        <v>1</v>
      </c>
      <c r="M19" s="193">
        <f t="shared" si="3"/>
        <v>0.002</v>
      </c>
    </row>
    <row r="20" spans="1:13" ht="18" customHeight="1" thickBot="1">
      <c r="A20" s="65"/>
      <c r="B20" s="139"/>
      <c r="C20" s="142" t="s">
        <v>31</v>
      </c>
      <c r="D20" s="140"/>
      <c r="E20" s="136" t="s">
        <v>18</v>
      </c>
      <c r="F20" s="141"/>
      <c r="M20" s="194">
        <f>SUM(M9:M19)</f>
        <v>0.46348560000000005</v>
      </c>
    </row>
    <row r="21" spans="1:7" ht="18" customHeight="1">
      <c r="A21" s="65"/>
      <c r="B21" s="139"/>
      <c r="C21" s="142" t="s">
        <v>31</v>
      </c>
      <c r="D21" s="140"/>
      <c r="E21" s="136" t="s">
        <v>18</v>
      </c>
      <c r="F21" s="141"/>
      <c r="G21" s="202" t="e">
        <f>SUM(G9:G20)</f>
        <v>#DIV/0!</v>
      </c>
    </row>
    <row r="22" spans="1:6" ht="18" customHeight="1">
      <c r="A22" s="65"/>
      <c r="B22" s="139"/>
      <c r="C22" s="142" t="s">
        <v>31</v>
      </c>
      <c r="D22" s="140"/>
      <c r="E22" s="136" t="s">
        <v>18</v>
      </c>
      <c r="F22" s="141"/>
    </row>
    <row r="23" spans="1:6" ht="18" customHeight="1">
      <c r="A23" s="65"/>
      <c r="B23" s="139"/>
      <c r="C23" s="142"/>
      <c r="D23" s="140"/>
      <c r="E23" s="136"/>
      <c r="F23" s="141"/>
    </row>
    <row r="24" spans="1:6" ht="18" customHeight="1">
      <c r="A24" s="65"/>
      <c r="B24" s="139"/>
      <c r="C24" s="142"/>
      <c r="D24" s="140"/>
      <c r="E24" s="136"/>
      <c r="F24" s="141"/>
    </row>
    <row r="25" spans="1:6" ht="18" customHeight="1">
      <c r="A25" s="65"/>
      <c r="B25" s="139"/>
      <c r="C25" s="142"/>
      <c r="D25" s="140"/>
      <c r="E25" s="136"/>
      <c r="F25" s="141"/>
    </row>
    <row r="26" spans="1:6" ht="18" customHeight="1">
      <c r="A26" s="65"/>
      <c r="B26" s="139"/>
      <c r="C26" s="142"/>
      <c r="D26" s="140"/>
      <c r="E26" s="136"/>
      <c r="F26" s="141"/>
    </row>
    <row r="27" spans="1:6" ht="18" customHeight="1">
      <c r="A27" s="65"/>
      <c r="B27" s="139"/>
      <c r="C27" s="142"/>
      <c r="D27" s="140"/>
      <c r="E27" s="136"/>
      <c r="F27" s="141"/>
    </row>
    <row r="28" spans="1:6" ht="18" customHeight="1">
      <c r="A28" s="65"/>
      <c r="B28" s="139"/>
      <c r="C28" s="142" t="s">
        <v>31</v>
      </c>
      <c r="D28" s="140"/>
      <c r="E28" s="136" t="s">
        <v>18</v>
      </c>
      <c r="F28" s="141"/>
    </row>
    <row r="29" spans="1:8" ht="18" customHeight="1">
      <c r="A29" s="138" t="s">
        <v>31</v>
      </c>
      <c r="B29" s="66"/>
      <c r="C29" s="68"/>
      <c r="D29" s="70"/>
      <c r="E29" s="39" t="s">
        <v>18</v>
      </c>
      <c r="F29" s="40"/>
      <c r="H29" s="137" t="s">
        <v>18</v>
      </c>
    </row>
    <row r="30" spans="1:9" ht="18" customHeight="1">
      <c r="A30" s="138" t="s">
        <v>31</v>
      </c>
      <c r="B30" s="66"/>
      <c r="C30" s="68" t="s">
        <v>31</v>
      </c>
      <c r="D30" s="70"/>
      <c r="E30" s="39" t="s">
        <v>18</v>
      </c>
      <c r="F30" s="40"/>
      <c r="H30" s="137" t="s">
        <v>18</v>
      </c>
      <c r="I30" s="126" t="s">
        <v>18</v>
      </c>
    </row>
    <row r="31" spans="1:6" ht="18" customHeight="1">
      <c r="A31" s="65"/>
      <c r="B31" s="66"/>
      <c r="C31" s="68"/>
      <c r="D31" s="70"/>
      <c r="E31" s="39"/>
      <c r="F31" s="40"/>
    </row>
    <row r="32" spans="1:6" ht="18" customHeight="1">
      <c r="A32" s="65"/>
      <c r="B32" s="66"/>
      <c r="C32" s="68" t="s">
        <v>31</v>
      </c>
      <c r="D32" s="70"/>
      <c r="E32" s="39" t="s">
        <v>31</v>
      </c>
      <c r="F32" s="40"/>
    </row>
    <row r="33" spans="1:6" ht="18" customHeight="1">
      <c r="A33" s="65"/>
      <c r="B33" s="66"/>
      <c r="C33" s="68"/>
      <c r="D33" s="70"/>
      <c r="E33" s="41"/>
      <c r="F33" s="40"/>
    </row>
    <row r="34" spans="1:6" ht="18" customHeight="1">
      <c r="A34" s="65"/>
      <c r="B34" s="66" t="s">
        <v>18</v>
      </c>
      <c r="C34" s="68"/>
      <c r="D34" s="70"/>
      <c r="E34" s="41"/>
      <c r="F34" s="40"/>
    </row>
    <row r="35" spans="1:6" ht="18" customHeight="1">
      <c r="A35" s="65"/>
      <c r="B35" s="66" t="s">
        <v>18</v>
      </c>
      <c r="C35" s="68"/>
      <c r="D35" s="70"/>
      <c r="E35" s="41"/>
      <c r="F35" s="40"/>
    </row>
    <row r="36" spans="1:6" ht="18" customHeight="1">
      <c r="A36" s="65"/>
      <c r="B36" s="66" t="s">
        <v>18</v>
      </c>
      <c r="C36" s="68"/>
      <c r="D36" s="70"/>
      <c r="E36" s="41"/>
      <c r="F36" s="40"/>
    </row>
    <row r="37" spans="1:10" ht="18" customHeight="1">
      <c r="A37" s="65"/>
      <c r="B37" s="67" t="s">
        <v>24</v>
      </c>
      <c r="C37" s="39" t="e">
        <f>SUM(C9:C36)</f>
        <v>#DIV/0!</v>
      </c>
      <c r="D37" s="70"/>
      <c r="E37" s="39" t="e">
        <f>ROUNDDOWN(J38,4)</f>
        <v>#DIV/0!</v>
      </c>
      <c r="F37" s="40"/>
      <c r="H37" s="134">
        <f>SUM(H9:H30)</f>
        <v>0</v>
      </c>
      <c r="I37" s="126" t="e">
        <f>SUM(I9:I30)</f>
        <v>#DIV/0!</v>
      </c>
      <c r="J37" s="188" t="e">
        <f>SUM(J9:J36)</f>
        <v>#DIV/0!</v>
      </c>
    </row>
    <row r="38" spans="1:10" ht="18" customHeight="1">
      <c r="A38" s="65"/>
      <c r="B38" s="72"/>
      <c r="C38" s="65"/>
      <c r="D38" s="65"/>
      <c r="E38" s="69"/>
      <c r="F38" s="71"/>
      <c r="J38" s="13" t="e">
        <f>I37/H37</f>
        <v>#DIV/0!</v>
      </c>
    </row>
    <row r="39" spans="1:6" ht="18" customHeight="1">
      <c r="A39" s="367" t="s">
        <v>39</v>
      </c>
      <c r="B39" s="368"/>
      <c r="C39" s="73" t="s">
        <v>15</v>
      </c>
      <c r="D39" s="70"/>
      <c r="E39" s="39" t="e">
        <f>E37</f>
        <v>#DIV/0!</v>
      </c>
      <c r="F39" s="40"/>
    </row>
    <row r="40" spans="1:6" ht="18" customHeight="1">
      <c r="A40" s="367"/>
      <c r="B40" s="368"/>
      <c r="C40" s="73"/>
      <c r="D40" s="70"/>
      <c r="E40" s="39"/>
      <c r="F40" s="40"/>
    </row>
    <row r="41" spans="1:6" ht="18" customHeight="1">
      <c r="A41" s="361" t="s">
        <v>40</v>
      </c>
      <c r="B41" s="362"/>
      <c r="C41" s="74" t="s">
        <v>18</v>
      </c>
      <c r="D41" s="59"/>
      <c r="E41" s="59"/>
      <c r="F41" s="60"/>
    </row>
    <row r="42" spans="1:6" ht="18" customHeight="1">
      <c r="A42" s="363"/>
      <c r="B42" s="364"/>
      <c r="C42" s="187" t="e">
        <f>E39</f>
        <v>#DIV/0!</v>
      </c>
      <c r="D42" s="198"/>
      <c r="E42" s="200"/>
      <c r="F42" s="199"/>
    </row>
    <row r="43" spans="1:6" ht="18" customHeight="1">
      <c r="A43" s="365"/>
      <c r="B43" s="366"/>
      <c r="C43" s="75"/>
      <c r="D43" s="63"/>
      <c r="E43" s="63"/>
      <c r="F43" s="64"/>
    </row>
    <row r="44" ht="18" customHeight="1"/>
    <row r="45" ht="18" customHeight="1"/>
    <row r="46" ht="18" customHeight="1"/>
    <row r="47" ht="18" customHeight="1"/>
  </sheetData>
  <sheetProtection/>
  <mergeCells count="10">
    <mergeCell ref="A41:B43"/>
    <mergeCell ref="A39:B39"/>
    <mergeCell ref="A40:B40"/>
    <mergeCell ref="A2:F2"/>
    <mergeCell ref="A3:F3"/>
    <mergeCell ref="A6:A7"/>
    <mergeCell ref="B6:B7"/>
    <mergeCell ref="C6:C7"/>
    <mergeCell ref="D6:F7"/>
    <mergeCell ref="B5:F5"/>
  </mergeCells>
  <printOptions horizontalCentered="1"/>
  <pageMargins left="0.7874015748031497" right="0.7874015748031497" top="0.7874015748031497" bottom="0.5905511811023623" header="0" footer="0.3937007874015748"/>
  <pageSetup firstPageNumber="38" useFirstPageNumber="1" horizontalDpi="400" verticalDpi="400" orientation="portrait" paperSize="9" r:id="rId1"/>
  <headerFooter alignWithMargins="0">
    <oddFooter>&amp;R&amp;"ＭＳ Ｐ明朝,標準"&amp;8&amp;A</oddFooter>
  </headerFooter>
</worksheet>
</file>

<file path=xl/worksheets/sheet5.xml><?xml version="1.0" encoding="utf-8"?>
<worksheet xmlns="http://schemas.openxmlformats.org/spreadsheetml/2006/main" xmlns:r="http://schemas.openxmlformats.org/officeDocument/2006/relationships">
  <dimension ref="A1:L55"/>
  <sheetViews>
    <sheetView view="pageBreakPreview" zoomScale="85" zoomScaleNormal="85" zoomScaleSheetLayoutView="85" zoomScalePageLayoutView="0" workbookViewId="0" topLeftCell="A1">
      <selection activeCell="A2" sqref="A2:F2"/>
    </sheetView>
  </sheetViews>
  <sheetFormatPr defaultColWidth="9.00390625" defaultRowHeight="18.75" customHeight="1"/>
  <cols>
    <col min="1" max="1" width="24.625" style="13" customWidth="1"/>
    <col min="2" max="2" width="23.625" style="13" customWidth="1"/>
    <col min="3" max="3" width="14.125" style="30" bestFit="1" customWidth="1"/>
    <col min="4" max="4" width="9.625" style="42" customWidth="1"/>
    <col min="5" max="5" width="14.625" style="28" customWidth="1"/>
    <col min="6" max="6" width="2.125" style="32" customWidth="1"/>
    <col min="7" max="7" width="9.00390625" style="13" customWidth="1"/>
    <col min="8" max="8" width="16.375" style="13" customWidth="1"/>
    <col min="9" max="9" width="12.625" style="126" customWidth="1"/>
    <col min="10" max="10" width="11.75390625" style="13" bestFit="1" customWidth="1"/>
    <col min="11" max="11" width="13.75390625" style="13" bestFit="1" customWidth="1"/>
    <col min="12" max="12" width="19.00390625" style="13" bestFit="1" customWidth="1"/>
    <col min="13" max="16384" width="9.00390625" style="13" customWidth="1"/>
  </cols>
  <sheetData>
    <row r="1" spans="1:10" ht="12">
      <c r="A1" s="13" t="s">
        <v>230</v>
      </c>
      <c r="B1" s="30"/>
      <c r="C1" s="13"/>
      <c r="D1" s="13"/>
      <c r="E1" s="31"/>
      <c r="F1" s="28"/>
      <c r="G1" s="28"/>
      <c r="H1" s="32"/>
      <c r="J1" s="33"/>
    </row>
    <row r="2" spans="1:10" s="36" customFormat="1" ht="23.25" customHeight="1">
      <c r="A2" s="369" t="s">
        <v>56</v>
      </c>
      <c r="B2" s="369"/>
      <c r="C2" s="369"/>
      <c r="D2" s="369"/>
      <c r="E2" s="369"/>
      <c r="F2" s="369"/>
      <c r="G2" s="34"/>
      <c r="H2" s="144"/>
      <c r="I2" s="128"/>
      <c r="J2" s="35"/>
    </row>
    <row r="3" spans="1:10" s="36" customFormat="1" ht="20.25" customHeight="1">
      <c r="A3" s="322" t="s">
        <v>216</v>
      </c>
      <c r="B3" s="322"/>
      <c r="C3" s="322"/>
      <c r="D3" s="322"/>
      <c r="E3" s="322"/>
      <c r="F3" s="322"/>
      <c r="G3" s="17"/>
      <c r="H3" s="144"/>
      <c r="I3" s="128"/>
      <c r="J3" s="35"/>
    </row>
    <row r="4" spans="1:6" ht="10.5" customHeight="1">
      <c r="A4" s="37" t="s">
        <v>33</v>
      </c>
      <c r="B4" s="37"/>
      <c r="C4" s="37"/>
      <c r="D4" s="37"/>
      <c r="E4" s="37"/>
      <c r="F4" s="37"/>
    </row>
    <row r="5" spans="1:9" ht="21" customHeight="1">
      <c r="A5" s="38" t="s">
        <v>34</v>
      </c>
      <c r="B5" s="380"/>
      <c r="C5" s="380"/>
      <c r="D5" s="380"/>
      <c r="E5" s="380"/>
      <c r="F5" s="381"/>
      <c r="H5" s="145" t="s">
        <v>115</v>
      </c>
      <c r="I5" s="146" t="s">
        <v>116</v>
      </c>
    </row>
    <row r="6" spans="1:9" ht="15" customHeight="1">
      <c r="A6" s="361" t="s">
        <v>35</v>
      </c>
      <c r="B6" s="370"/>
      <c r="C6" s="372" t="s">
        <v>37</v>
      </c>
      <c r="D6" s="374" t="s">
        <v>38</v>
      </c>
      <c r="E6" s="375"/>
      <c r="F6" s="376"/>
      <c r="H6" s="147"/>
      <c r="I6" s="148"/>
    </row>
    <row r="7" spans="1:10" ht="9.75" customHeight="1">
      <c r="A7" s="365"/>
      <c r="B7" s="371"/>
      <c r="C7" s="373"/>
      <c r="D7" s="377"/>
      <c r="E7" s="378"/>
      <c r="F7" s="379"/>
      <c r="H7" s="147"/>
      <c r="I7" s="148"/>
      <c r="J7" s="165"/>
    </row>
    <row r="8" spans="1:10" ht="16.5" customHeight="1">
      <c r="A8" s="65" t="s">
        <v>143</v>
      </c>
      <c r="B8" s="66" t="s">
        <v>117</v>
      </c>
      <c r="C8" s="39" t="s">
        <v>117</v>
      </c>
      <c r="D8" s="70"/>
      <c r="E8" s="39" t="s">
        <v>117</v>
      </c>
      <c r="F8" s="40"/>
      <c r="H8" s="149" t="s">
        <v>117</v>
      </c>
      <c r="I8" s="150" t="s">
        <v>117</v>
      </c>
      <c r="J8" s="165"/>
    </row>
    <row r="9" spans="1:12" ht="16.5" customHeight="1">
      <c r="A9" s="65"/>
      <c r="B9" s="66" t="str">
        <f>'科目別構成内訳'!A10</f>
        <v>土工</v>
      </c>
      <c r="C9" s="39" t="e">
        <f>H9/$H$47</f>
        <v>#DIV/0!</v>
      </c>
      <c r="D9" s="70"/>
      <c r="E9" s="39" t="e">
        <f>ROUNDDOWN(I9/H9,4)</f>
        <v>#DIV/0!</v>
      </c>
      <c r="F9" s="40"/>
      <c r="H9" s="168">
        <f>'科目別構成内訳'!G10</f>
        <v>0</v>
      </c>
      <c r="I9" s="168">
        <f>'科目別構成内訳'!H10</f>
        <v>0</v>
      </c>
      <c r="J9" s="165"/>
      <c r="L9" s="189" t="e">
        <f>ROUNDDOWN(C9*E9,3)</f>
        <v>#DIV/0!</v>
      </c>
    </row>
    <row r="10" spans="1:12" ht="16.5" customHeight="1">
      <c r="A10" s="65"/>
      <c r="B10" s="66" t="str">
        <f>'科目別構成内訳'!A11</f>
        <v>地業</v>
      </c>
      <c r="C10" s="39" t="e">
        <f aca="true" t="shared" si="0" ref="C10:C27">H10/$H$47</f>
        <v>#DIV/0!</v>
      </c>
      <c r="D10" s="70"/>
      <c r="E10" s="39" t="e">
        <f aca="true" t="shared" si="1" ref="E10:E43">ROUNDDOWN(I10/H10,4)</f>
        <v>#DIV/0!</v>
      </c>
      <c r="F10" s="40"/>
      <c r="H10" s="168">
        <f>'科目別構成内訳'!G11</f>
        <v>0</v>
      </c>
      <c r="I10" s="168">
        <f>'科目別構成内訳'!H11</f>
        <v>0</v>
      </c>
      <c r="J10" s="165"/>
      <c r="L10" s="189" t="e">
        <f aca="true" t="shared" si="2" ref="L10:L37">ROUNDDOWN(C10*E10,3)</f>
        <v>#DIV/0!</v>
      </c>
    </row>
    <row r="11" spans="1:12" ht="16.5" customHeight="1">
      <c r="A11" s="65"/>
      <c r="B11" s="66" t="str">
        <f>'科目別構成内訳'!A12</f>
        <v>鉄筋</v>
      </c>
      <c r="C11" s="39" t="e">
        <f t="shared" si="0"/>
        <v>#DIV/0!</v>
      </c>
      <c r="D11" s="70"/>
      <c r="E11" s="39" t="e">
        <f t="shared" si="1"/>
        <v>#DIV/0!</v>
      </c>
      <c r="F11" s="40"/>
      <c r="H11" s="168">
        <f>'科目別構成内訳'!G12</f>
        <v>0</v>
      </c>
      <c r="I11" s="168">
        <f>'科目別構成内訳'!H12</f>
        <v>0</v>
      </c>
      <c r="J11" s="165"/>
      <c r="L11" s="189" t="e">
        <f t="shared" si="2"/>
        <v>#DIV/0!</v>
      </c>
    </row>
    <row r="12" spans="1:12" ht="16.5" customHeight="1">
      <c r="A12" s="65"/>
      <c r="B12" s="66" t="str">
        <f>'科目別構成内訳'!A13</f>
        <v>コンクリート</v>
      </c>
      <c r="C12" s="39" t="e">
        <f t="shared" si="0"/>
        <v>#DIV/0!</v>
      </c>
      <c r="D12" s="70"/>
      <c r="E12" s="39" t="e">
        <f t="shared" si="1"/>
        <v>#DIV/0!</v>
      </c>
      <c r="F12" s="40"/>
      <c r="H12" s="168">
        <f>'科目別構成内訳'!G13</f>
        <v>0</v>
      </c>
      <c r="I12" s="168">
        <f>'科目別構成内訳'!H13</f>
        <v>0</v>
      </c>
      <c r="J12" s="165"/>
      <c r="L12" s="189" t="e">
        <f t="shared" si="2"/>
        <v>#DIV/0!</v>
      </c>
    </row>
    <row r="13" spans="1:12" ht="16.5" customHeight="1">
      <c r="A13" s="65"/>
      <c r="B13" s="66" t="str">
        <f>'科目別構成内訳'!A14</f>
        <v>型枠</v>
      </c>
      <c r="C13" s="39" t="e">
        <f t="shared" si="0"/>
        <v>#DIV/0!</v>
      </c>
      <c r="D13" s="70"/>
      <c r="E13" s="39" t="e">
        <f t="shared" si="1"/>
        <v>#DIV/0!</v>
      </c>
      <c r="F13" s="40"/>
      <c r="H13" s="168">
        <f>'科目別構成内訳'!G14</f>
        <v>0</v>
      </c>
      <c r="I13" s="168">
        <f>'科目別構成内訳'!H14</f>
        <v>0</v>
      </c>
      <c r="J13" s="165"/>
      <c r="L13" s="189" t="e">
        <f t="shared" si="2"/>
        <v>#DIV/0!</v>
      </c>
    </row>
    <row r="14" spans="1:12" ht="16.5" customHeight="1">
      <c r="A14" s="65"/>
      <c r="B14" s="66" t="str">
        <f>'科目別構成内訳'!A15</f>
        <v>鉄骨</v>
      </c>
      <c r="C14" s="39" t="e">
        <f t="shared" si="0"/>
        <v>#DIV/0!</v>
      </c>
      <c r="D14" s="70"/>
      <c r="E14" s="39" t="e">
        <f t="shared" si="1"/>
        <v>#DIV/0!</v>
      </c>
      <c r="F14" s="40"/>
      <c r="H14" s="168">
        <f>'科目別構成内訳'!G15</f>
        <v>0</v>
      </c>
      <c r="I14" s="168">
        <f>'科目別構成内訳'!H15</f>
        <v>0</v>
      </c>
      <c r="J14" s="166">
        <f>SUM(I8:I14)</f>
        <v>0</v>
      </c>
      <c r="K14" s="143" t="e">
        <f>J14/H47</f>
        <v>#DIV/0!</v>
      </c>
      <c r="L14" s="189" t="e">
        <f t="shared" si="2"/>
        <v>#DIV/0!</v>
      </c>
    </row>
    <row r="15" spans="1:12" ht="16.5" customHeight="1">
      <c r="A15" s="65"/>
      <c r="B15" s="66" t="str">
        <f>'科目別構成内訳'!A16</f>
        <v>既製コンクリート</v>
      </c>
      <c r="C15" s="39" t="e">
        <f t="shared" si="0"/>
        <v>#DIV/0!</v>
      </c>
      <c r="D15" s="70"/>
      <c r="E15" s="39" t="e">
        <f t="shared" si="1"/>
        <v>#DIV/0!</v>
      </c>
      <c r="F15" s="40"/>
      <c r="H15" s="168">
        <f>'科目別構成内訳'!G16</f>
        <v>0</v>
      </c>
      <c r="I15" s="168">
        <f>'科目別構成内訳'!H16</f>
        <v>0</v>
      </c>
      <c r="L15" s="189" t="e">
        <f t="shared" si="2"/>
        <v>#DIV/0!</v>
      </c>
    </row>
    <row r="16" spans="1:12" ht="16.5" customHeight="1">
      <c r="A16" s="65"/>
      <c r="B16" s="66" t="str">
        <f>'科目別構成内訳'!A17</f>
        <v>防水</v>
      </c>
      <c r="C16" s="39" t="e">
        <f t="shared" si="0"/>
        <v>#DIV/0!</v>
      </c>
      <c r="D16" s="70"/>
      <c r="E16" s="39" t="e">
        <f t="shared" si="1"/>
        <v>#DIV/0!</v>
      </c>
      <c r="F16" s="40"/>
      <c r="H16" s="168">
        <f>'科目別構成内訳'!G17</f>
        <v>0</v>
      </c>
      <c r="I16" s="168">
        <f>'科目別構成内訳'!H17</f>
        <v>0</v>
      </c>
      <c r="L16" s="189" t="e">
        <f t="shared" si="2"/>
        <v>#DIV/0!</v>
      </c>
    </row>
    <row r="17" spans="1:12" ht="16.5" customHeight="1">
      <c r="A17" s="65"/>
      <c r="B17" s="66" t="str">
        <f>'科目別構成内訳'!A18</f>
        <v>石</v>
      </c>
      <c r="C17" s="39" t="e">
        <f t="shared" si="0"/>
        <v>#DIV/0!</v>
      </c>
      <c r="D17" s="70"/>
      <c r="E17" s="39" t="e">
        <f t="shared" si="1"/>
        <v>#DIV/0!</v>
      </c>
      <c r="F17" s="40"/>
      <c r="H17" s="168">
        <f>'科目別構成内訳'!G18</f>
        <v>0</v>
      </c>
      <c r="I17" s="168">
        <f>'科目別構成内訳'!H18</f>
        <v>0</v>
      </c>
      <c r="L17" s="189" t="e">
        <f t="shared" si="2"/>
        <v>#DIV/0!</v>
      </c>
    </row>
    <row r="18" spans="1:12" ht="16.5" customHeight="1">
      <c r="A18" s="65"/>
      <c r="B18" s="66" t="str">
        <f>'科目別構成内訳'!A19</f>
        <v>タイル</v>
      </c>
      <c r="C18" s="39" t="e">
        <f t="shared" si="0"/>
        <v>#DIV/0!</v>
      </c>
      <c r="D18" s="70"/>
      <c r="E18" s="39" t="e">
        <f t="shared" si="1"/>
        <v>#DIV/0!</v>
      </c>
      <c r="F18" s="40"/>
      <c r="H18" s="168">
        <f>'科目別構成内訳'!G19</f>
        <v>0</v>
      </c>
      <c r="I18" s="168">
        <f>'科目別構成内訳'!H19</f>
        <v>0</v>
      </c>
      <c r="L18" s="189" t="e">
        <f t="shared" si="2"/>
        <v>#DIV/0!</v>
      </c>
    </row>
    <row r="19" spans="1:12" ht="16.5" customHeight="1">
      <c r="A19" s="65"/>
      <c r="B19" s="66" t="str">
        <f>'科目別構成内訳'!A20</f>
        <v>木工</v>
      </c>
      <c r="C19" s="39" t="e">
        <f t="shared" si="0"/>
        <v>#DIV/0!</v>
      </c>
      <c r="D19" s="70"/>
      <c r="E19" s="39" t="e">
        <f t="shared" si="1"/>
        <v>#DIV/0!</v>
      </c>
      <c r="F19" s="40"/>
      <c r="H19" s="168">
        <f>'科目別構成内訳'!G20</f>
        <v>0</v>
      </c>
      <c r="I19" s="168">
        <f>'科目別構成内訳'!H20</f>
        <v>0</v>
      </c>
      <c r="L19" s="189" t="e">
        <f t="shared" si="2"/>
        <v>#DIV/0!</v>
      </c>
    </row>
    <row r="20" spans="1:12" ht="16.5" customHeight="1">
      <c r="A20" s="65"/>
      <c r="B20" s="66" t="str">
        <f>'科目別構成内訳'!A21</f>
        <v>屋根及びとい</v>
      </c>
      <c r="C20" s="39" t="e">
        <f t="shared" si="0"/>
        <v>#DIV/0!</v>
      </c>
      <c r="D20" s="70"/>
      <c r="E20" s="39" t="e">
        <f t="shared" si="1"/>
        <v>#DIV/0!</v>
      </c>
      <c r="F20" s="40"/>
      <c r="H20" s="168">
        <f>'科目別構成内訳'!G21</f>
        <v>0</v>
      </c>
      <c r="I20" s="168">
        <f>'科目別構成内訳'!H21</f>
        <v>0</v>
      </c>
      <c r="L20" s="189" t="e">
        <f t="shared" si="2"/>
        <v>#DIV/0!</v>
      </c>
    </row>
    <row r="21" spans="1:12" ht="16.5" customHeight="1">
      <c r="A21" s="65"/>
      <c r="B21" s="66" t="str">
        <f>'科目別構成内訳'!A22</f>
        <v>金属</v>
      </c>
      <c r="C21" s="39" t="e">
        <f t="shared" si="0"/>
        <v>#DIV/0!</v>
      </c>
      <c r="D21" s="70"/>
      <c r="E21" s="39" t="e">
        <f t="shared" si="1"/>
        <v>#DIV/0!</v>
      </c>
      <c r="F21" s="40"/>
      <c r="H21" s="168">
        <f>'科目別構成内訳'!G22</f>
        <v>0</v>
      </c>
      <c r="I21" s="168">
        <f>'科目別構成内訳'!H22</f>
        <v>0</v>
      </c>
      <c r="L21" s="189" t="e">
        <f t="shared" si="2"/>
        <v>#DIV/0!</v>
      </c>
    </row>
    <row r="22" spans="1:12" ht="16.5" customHeight="1">
      <c r="A22" s="65" t="s">
        <v>117</v>
      </c>
      <c r="B22" s="66" t="str">
        <f>'科目別構成内訳'!A23</f>
        <v>左官</v>
      </c>
      <c r="C22" s="39" t="e">
        <f t="shared" si="0"/>
        <v>#DIV/0!</v>
      </c>
      <c r="D22" s="70"/>
      <c r="E22" s="39" t="e">
        <f t="shared" si="1"/>
        <v>#DIV/0!</v>
      </c>
      <c r="F22" s="40"/>
      <c r="H22" s="168">
        <f>'科目別構成内訳'!G23</f>
        <v>0</v>
      </c>
      <c r="I22" s="168">
        <f>'科目別構成内訳'!H23</f>
        <v>0</v>
      </c>
      <c r="L22" s="189" t="e">
        <f t="shared" si="2"/>
        <v>#DIV/0!</v>
      </c>
    </row>
    <row r="23" spans="1:12" ht="16.5" customHeight="1">
      <c r="A23" s="65"/>
      <c r="B23" s="66" t="str">
        <f>'科目別構成内訳'!A24</f>
        <v>建具</v>
      </c>
      <c r="C23" s="39" t="e">
        <f t="shared" si="0"/>
        <v>#DIV/0!</v>
      </c>
      <c r="D23" s="70"/>
      <c r="E23" s="39" t="e">
        <f t="shared" si="1"/>
        <v>#DIV/0!</v>
      </c>
      <c r="F23" s="40"/>
      <c r="H23" s="168">
        <f>'科目別構成内訳'!G24</f>
        <v>0</v>
      </c>
      <c r="I23" s="168">
        <f>'科目別構成内訳'!H24</f>
        <v>0</v>
      </c>
      <c r="L23" s="189" t="e">
        <f t="shared" si="2"/>
        <v>#DIV/0!</v>
      </c>
    </row>
    <row r="24" spans="1:12" ht="16.5" customHeight="1">
      <c r="A24" s="65"/>
      <c r="B24" s="66" t="str">
        <f>'科目別構成内訳'!A25</f>
        <v>カーテンウォール</v>
      </c>
      <c r="C24" s="39" t="e">
        <f t="shared" si="0"/>
        <v>#DIV/0!</v>
      </c>
      <c r="D24" s="70"/>
      <c r="E24" s="39" t="e">
        <f t="shared" si="1"/>
        <v>#DIV/0!</v>
      </c>
      <c r="F24" s="40"/>
      <c r="H24" s="168">
        <f>'科目別構成内訳'!G25</f>
        <v>0</v>
      </c>
      <c r="I24" s="168">
        <f>'科目別構成内訳'!H25</f>
        <v>0</v>
      </c>
      <c r="L24" s="189" t="e">
        <f t="shared" si="2"/>
        <v>#DIV/0!</v>
      </c>
    </row>
    <row r="25" spans="1:12" ht="16.5" customHeight="1">
      <c r="A25" s="65"/>
      <c r="B25" s="66" t="str">
        <f>'科目別構成内訳'!A26</f>
        <v>塗装</v>
      </c>
      <c r="C25" s="39" t="e">
        <f t="shared" si="0"/>
        <v>#DIV/0!</v>
      </c>
      <c r="D25" s="70"/>
      <c r="E25" s="39" t="e">
        <f t="shared" si="1"/>
        <v>#DIV/0!</v>
      </c>
      <c r="F25" s="40"/>
      <c r="H25" s="168">
        <f>'科目別構成内訳'!G26</f>
        <v>0</v>
      </c>
      <c r="I25" s="168">
        <f>'科目別構成内訳'!H26</f>
        <v>0</v>
      </c>
      <c r="L25" s="189" t="e">
        <f t="shared" si="2"/>
        <v>#DIV/0!</v>
      </c>
    </row>
    <row r="26" spans="1:12" ht="16.5" customHeight="1">
      <c r="A26" s="65"/>
      <c r="B26" s="66" t="str">
        <f>'科目別構成内訳'!A27</f>
        <v>内外装</v>
      </c>
      <c r="C26" s="39" t="e">
        <f t="shared" si="0"/>
        <v>#DIV/0!</v>
      </c>
      <c r="D26" s="70"/>
      <c r="E26" s="39" t="e">
        <f t="shared" si="1"/>
        <v>#DIV/0!</v>
      </c>
      <c r="F26" s="40"/>
      <c r="H26" s="168">
        <f>'科目別構成内訳'!G27</f>
        <v>0</v>
      </c>
      <c r="I26" s="168">
        <f>'科目別構成内訳'!H27</f>
        <v>0</v>
      </c>
      <c r="L26" s="189" t="e">
        <f t="shared" si="2"/>
        <v>#DIV/0!</v>
      </c>
    </row>
    <row r="27" spans="1:12" ht="16.5" customHeight="1">
      <c r="A27" s="65"/>
      <c r="B27" s="66" t="str">
        <f>'科目別構成内訳'!A28</f>
        <v>ユニット及びその他</v>
      </c>
      <c r="C27" s="39" t="e">
        <f t="shared" si="0"/>
        <v>#DIV/0!</v>
      </c>
      <c r="D27" s="70"/>
      <c r="E27" s="39" t="e">
        <f t="shared" si="1"/>
        <v>#DIV/0!</v>
      </c>
      <c r="F27" s="40"/>
      <c r="H27" s="168">
        <f>'科目別構成内訳'!G28</f>
        <v>0</v>
      </c>
      <c r="I27" s="168">
        <f>'科目別構成内訳'!H28</f>
        <v>0</v>
      </c>
      <c r="L27" s="189" t="e">
        <f t="shared" si="2"/>
        <v>#DIV/0!</v>
      </c>
    </row>
    <row r="28" spans="1:12" ht="16.5" customHeight="1">
      <c r="A28" s="65"/>
      <c r="B28" s="181" t="str">
        <f>'科目別構成内訳'!A29</f>
        <v>小計</v>
      </c>
      <c r="C28" s="39" t="e">
        <f>SUM(C9:C27)</f>
        <v>#DIV/0!</v>
      </c>
      <c r="D28" s="70"/>
      <c r="E28" s="39" t="e">
        <f t="shared" si="1"/>
        <v>#DIV/0!</v>
      </c>
      <c r="F28" s="40"/>
      <c r="H28" s="168">
        <f>'科目別構成内訳'!G29</f>
        <v>0</v>
      </c>
      <c r="I28" s="168">
        <f>'科目別構成内訳'!H29</f>
        <v>0</v>
      </c>
      <c r="L28" s="189" t="e">
        <f t="shared" si="2"/>
        <v>#DIV/0!</v>
      </c>
    </row>
    <row r="29" spans="1:12" ht="16.5" customHeight="1">
      <c r="A29" s="65"/>
      <c r="B29" s="66" t="str">
        <f>'科目別構成内訳'!A30</f>
        <v>直接仮設</v>
      </c>
      <c r="C29" s="39" t="e">
        <f>H29/$H$47</f>
        <v>#DIV/0!</v>
      </c>
      <c r="D29" s="70"/>
      <c r="E29" s="39" t="e">
        <f t="shared" si="1"/>
        <v>#DIV/0!</v>
      </c>
      <c r="F29" s="40"/>
      <c r="H29" s="168">
        <f>'科目別構成内訳'!G30</f>
        <v>0</v>
      </c>
      <c r="I29" s="168" t="e">
        <f>'科目別構成内訳'!H30</f>
        <v>#DIV/0!</v>
      </c>
      <c r="L29" s="189" t="e">
        <f t="shared" si="2"/>
        <v>#DIV/0!</v>
      </c>
    </row>
    <row r="30" spans="1:12" ht="16.5" customHeight="1">
      <c r="A30" s="66"/>
      <c r="B30" s="66"/>
      <c r="C30" s="39"/>
      <c r="D30" s="70"/>
      <c r="E30" s="39"/>
      <c r="F30" s="40"/>
      <c r="H30" s="168"/>
      <c r="I30" s="168"/>
      <c r="L30" s="189">
        <f t="shared" si="2"/>
        <v>0</v>
      </c>
    </row>
    <row r="31" spans="1:12" ht="16.5" customHeight="1">
      <c r="A31" s="66"/>
      <c r="B31" s="66" t="str">
        <f>'科目別構成内訳'!A32</f>
        <v>小計</v>
      </c>
      <c r="C31" s="39" t="e">
        <f>SUM(C28:C29)</f>
        <v>#DIV/0!</v>
      </c>
      <c r="D31" s="70"/>
      <c r="E31" s="39" t="e">
        <f>ROUNDDOWN(I31/H31,4)</f>
        <v>#DIV/0!</v>
      </c>
      <c r="F31" s="40"/>
      <c r="H31" s="168">
        <f>'科目別構成内訳'!G32</f>
        <v>0</v>
      </c>
      <c r="I31" s="168" t="e">
        <f>'科目別構成内訳'!H32</f>
        <v>#DIV/0!</v>
      </c>
      <c r="L31" s="39"/>
    </row>
    <row r="32" spans="1:12" ht="16.5" customHeight="1">
      <c r="A32" s="66"/>
      <c r="B32" s="66"/>
      <c r="C32" s="68"/>
      <c r="D32" s="70"/>
      <c r="E32" s="39"/>
      <c r="F32" s="40"/>
      <c r="H32" s="168" t="str">
        <f>'科目別構成内訳'!G33</f>
        <v> </v>
      </c>
      <c r="I32" s="168" t="str">
        <f>'科目別構成内訳'!H33</f>
        <v> </v>
      </c>
      <c r="L32" s="189">
        <f t="shared" si="2"/>
        <v>0</v>
      </c>
    </row>
    <row r="33" spans="1:12" ht="16.5" customHeight="1">
      <c r="A33" s="201"/>
      <c r="B33" s="66"/>
      <c r="C33" s="183"/>
      <c r="D33" s="70"/>
      <c r="E33" s="39"/>
      <c r="F33" s="40"/>
      <c r="H33" s="168"/>
      <c r="I33" s="168"/>
      <c r="L33" s="189">
        <f t="shared" si="2"/>
        <v>0</v>
      </c>
    </row>
    <row r="34" spans="1:12" ht="16.5" customHeight="1">
      <c r="A34" s="66" t="str">
        <f>'科目別構成内訳'!A35</f>
        <v>【付属棟】</v>
      </c>
      <c r="B34" s="76" t="str">
        <f>A34</f>
        <v>【付属棟】</v>
      </c>
      <c r="C34" s="39" t="e">
        <f aca="true" t="shared" si="3" ref="C34:C43">H34/$H$47</f>
        <v>#DIV/0!</v>
      </c>
      <c r="D34" s="70"/>
      <c r="E34" s="39" t="e">
        <f t="shared" si="1"/>
        <v>#DIV/0!</v>
      </c>
      <c r="F34" s="40"/>
      <c r="H34" s="168">
        <f>'科目別構成内訳'!G35</f>
        <v>0</v>
      </c>
      <c r="I34" s="168">
        <f>'科目別構成内訳'!H35</f>
        <v>0</v>
      </c>
      <c r="L34" s="189"/>
    </row>
    <row r="35" spans="1:12" ht="16.5" customHeight="1">
      <c r="A35" s="66" t="str">
        <f>'科目別構成内訳'!A36</f>
        <v>【車庫】</v>
      </c>
      <c r="B35" s="76" t="str">
        <f aca="true" t="shared" si="4" ref="B35:B43">A35</f>
        <v>【車庫】</v>
      </c>
      <c r="C35" s="39" t="e">
        <f t="shared" si="3"/>
        <v>#DIV/0!</v>
      </c>
      <c r="D35" s="70"/>
      <c r="E35" s="39" t="e">
        <f t="shared" si="1"/>
        <v>#DIV/0!</v>
      </c>
      <c r="F35" s="40"/>
      <c r="H35" s="168">
        <f>'科目別構成内訳'!G36</f>
        <v>0</v>
      </c>
      <c r="I35" s="168">
        <f>'科目別構成内訳'!H36</f>
        <v>0</v>
      </c>
      <c r="L35" s="189"/>
    </row>
    <row r="36" spans="1:12" ht="16.5" customHeight="1">
      <c r="A36" s="66" t="str">
        <f>'科目別構成内訳'!A37</f>
        <v>【門衛所】</v>
      </c>
      <c r="B36" s="76" t="str">
        <f t="shared" si="4"/>
        <v>【門衛所】</v>
      </c>
      <c r="C36" s="39" t="e">
        <f t="shared" si="3"/>
        <v>#DIV/0!</v>
      </c>
      <c r="D36" s="70"/>
      <c r="E36" s="39" t="e">
        <f t="shared" si="1"/>
        <v>#DIV/0!</v>
      </c>
      <c r="F36" s="40"/>
      <c r="H36" s="168">
        <f>'科目別構成内訳'!G37</f>
        <v>0</v>
      </c>
      <c r="I36" s="168">
        <f>'科目別構成内訳'!H37</f>
        <v>0</v>
      </c>
      <c r="L36" s="189"/>
    </row>
    <row r="37" spans="1:12" ht="16.5" customHeight="1">
      <c r="A37" s="66" t="str">
        <f>'科目別構成内訳'!A38</f>
        <v>【工作物】</v>
      </c>
      <c r="B37" s="76" t="str">
        <f t="shared" si="4"/>
        <v>【工作物】</v>
      </c>
      <c r="C37" s="39" t="e">
        <f t="shared" si="3"/>
        <v>#DIV/0!</v>
      </c>
      <c r="D37" s="70"/>
      <c r="E37" s="39" t="e">
        <f t="shared" si="1"/>
        <v>#DIV/0!</v>
      </c>
      <c r="F37" s="40"/>
      <c r="H37" s="168">
        <f>'科目別構成内訳'!G38</f>
        <v>0</v>
      </c>
      <c r="I37" s="168">
        <f>'科目別構成内訳'!H38</f>
        <v>0</v>
      </c>
      <c r="L37" s="189" t="e">
        <f t="shared" si="2"/>
        <v>#DIV/0!</v>
      </c>
    </row>
    <row r="38" spans="1:12" ht="16.5" customHeight="1">
      <c r="A38" s="66" t="str">
        <f>'科目別構成内訳'!A39</f>
        <v>【埋設ｵｲﾙﾀﾝｸ室】</v>
      </c>
      <c r="B38" s="76" t="str">
        <f t="shared" si="4"/>
        <v>【埋設ｵｲﾙﾀﾝｸ室】</v>
      </c>
      <c r="C38" s="39" t="e">
        <f t="shared" si="3"/>
        <v>#DIV/0!</v>
      </c>
      <c r="D38" s="70"/>
      <c r="E38" s="39" t="e">
        <f t="shared" si="1"/>
        <v>#DIV/0!</v>
      </c>
      <c r="F38" s="40"/>
      <c r="H38" s="168">
        <f>'科目別構成内訳'!G39</f>
        <v>0</v>
      </c>
      <c r="I38" s="168">
        <f>'科目別構成内訳'!H39</f>
        <v>0</v>
      </c>
      <c r="L38" s="189"/>
    </row>
    <row r="39" spans="1:12" ht="16.5" customHeight="1">
      <c r="A39" s="66" t="str">
        <f>'科目別構成内訳'!A40</f>
        <v>【屋外排水設備】</v>
      </c>
      <c r="B39" s="76" t="str">
        <f t="shared" si="4"/>
        <v>【屋外排水設備】</v>
      </c>
      <c r="C39" s="39" t="e">
        <f t="shared" si="3"/>
        <v>#DIV/0!</v>
      </c>
      <c r="D39" s="70"/>
      <c r="E39" s="39" t="e">
        <f t="shared" si="1"/>
        <v>#DIV/0!</v>
      </c>
      <c r="F39" s="40"/>
      <c r="H39" s="168">
        <f>'科目別構成内訳'!G40</f>
        <v>0</v>
      </c>
      <c r="I39" s="168">
        <f>'科目別構成内訳'!H40</f>
        <v>0</v>
      </c>
      <c r="L39" s="189"/>
    </row>
    <row r="40" spans="1:12" ht="16.5" customHeight="1">
      <c r="A40" s="66" t="str">
        <f>'科目別構成内訳'!A41</f>
        <v>【舗装】</v>
      </c>
      <c r="B40" s="76" t="str">
        <f t="shared" si="4"/>
        <v>【舗装】</v>
      </c>
      <c r="C40" s="39" t="e">
        <f t="shared" si="3"/>
        <v>#DIV/0!</v>
      </c>
      <c r="D40" s="70"/>
      <c r="E40" s="39" t="e">
        <f t="shared" si="1"/>
        <v>#DIV/0!</v>
      </c>
      <c r="F40" s="40"/>
      <c r="H40" s="168">
        <f>'科目別構成内訳'!G41</f>
        <v>0</v>
      </c>
      <c r="I40" s="168">
        <f>'科目別構成内訳'!H41</f>
        <v>0</v>
      </c>
      <c r="L40" s="189"/>
    </row>
    <row r="41" spans="1:12" ht="16.5" customHeight="1">
      <c r="A41" s="66" t="str">
        <f>'科目別構成内訳'!A42</f>
        <v>【樹木】</v>
      </c>
      <c r="B41" s="76" t="str">
        <f t="shared" si="4"/>
        <v>【樹木】</v>
      </c>
      <c r="C41" s="39" t="e">
        <f t="shared" si="3"/>
        <v>#DIV/0!</v>
      </c>
      <c r="D41" s="70"/>
      <c r="E41" s="39" t="e">
        <f t="shared" si="1"/>
        <v>#DIV/0!</v>
      </c>
      <c r="F41" s="40"/>
      <c r="H41" s="168">
        <f>'科目別構成内訳'!G42</f>
        <v>0</v>
      </c>
      <c r="I41" s="168">
        <f>'科目別構成内訳'!H42</f>
        <v>0</v>
      </c>
      <c r="L41" s="189"/>
    </row>
    <row r="42" spans="1:12" ht="16.5" customHeight="1">
      <c r="A42" s="66" t="str">
        <f>'科目別構成内訳'!A43</f>
        <v>【芝張り】</v>
      </c>
      <c r="B42" s="76" t="str">
        <f t="shared" si="4"/>
        <v>【芝張り】</v>
      </c>
      <c r="C42" s="39" t="e">
        <f t="shared" si="3"/>
        <v>#DIV/0!</v>
      </c>
      <c r="D42" s="70"/>
      <c r="E42" s="39" t="e">
        <f t="shared" si="1"/>
        <v>#DIV/0!</v>
      </c>
      <c r="F42" s="40"/>
      <c r="H42" s="168">
        <f>'科目別構成内訳'!G43</f>
        <v>0</v>
      </c>
      <c r="I42" s="168">
        <f>'科目別構成内訳'!H43</f>
        <v>0</v>
      </c>
      <c r="L42" s="189"/>
    </row>
    <row r="43" spans="1:12" ht="16.5" customHeight="1">
      <c r="A43" s="66" t="str">
        <f>'科目別構成内訳'!A44</f>
        <v>【とりこわし】</v>
      </c>
      <c r="B43" s="76" t="str">
        <f t="shared" si="4"/>
        <v>【とりこわし】</v>
      </c>
      <c r="C43" s="39" t="e">
        <f t="shared" si="3"/>
        <v>#DIV/0!</v>
      </c>
      <c r="D43" s="70"/>
      <c r="E43" s="39" t="e">
        <f t="shared" si="1"/>
        <v>#DIV/0!</v>
      </c>
      <c r="F43" s="40"/>
      <c r="H43" s="168">
        <f>'科目別構成内訳'!G44</f>
        <v>0</v>
      </c>
      <c r="I43" s="168">
        <f>'科目別構成内訳'!H44</f>
        <v>0</v>
      </c>
      <c r="L43" s="189"/>
    </row>
    <row r="44" spans="1:9" ht="16.5" customHeight="1">
      <c r="A44" s="65"/>
      <c r="B44" s="66"/>
      <c r="C44" s="39"/>
      <c r="D44" s="70"/>
      <c r="E44" s="39"/>
      <c r="F44" s="40"/>
      <c r="H44" s="168"/>
      <c r="I44" s="168"/>
    </row>
    <row r="45" spans="1:9" ht="16.5" customHeight="1">
      <c r="A45" s="65"/>
      <c r="B45" s="181" t="str">
        <f>'科目別構成内訳'!A46</f>
        <v>小計</v>
      </c>
      <c r="C45" s="39" t="e">
        <f>SUM(C34:C43)</f>
        <v>#DIV/0!</v>
      </c>
      <c r="D45" s="70"/>
      <c r="E45" s="39" t="e">
        <f>ROUNDDOWN(I45/H45,4)</f>
        <v>#DIV/0!</v>
      </c>
      <c r="F45" s="40"/>
      <c r="H45" s="168">
        <f>'科目別構成内訳'!G46</f>
        <v>0</v>
      </c>
      <c r="I45" s="168">
        <f>'科目別構成内訳'!H46</f>
        <v>0</v>
      </c>
    </row>
    <row r="46" spans="1:9" ht="16.5" customHeight="1">
      <c r="A46" s="65"/>
      <c r="B46" s="66"/>
      <c r="C46" s="68"/>
      <c r="D46" s="70"/>
      <c r="E46" s="41"/>
      <c r="F46" s="40"/>
      <c r="H46" s="168" t="str">
        <f>'科目別構成内訳'!G47</f>
        <v> </v>
      </c>
      <c r="I46" s="168" t="str">
        <f>'科目別構成内訳'!H47</f>
        <v> </v>
      </c>
    </row>
    <row r="47" spans="1:9" ht="16.5" customHeight="1">
      <c r="A47" s="65"/>
      <c r="B47" s="67" t="s">
        <v>24</v>
      </c>
      <c r="C47" s="68" t="e">
        <f>C31+C45</f>
        <v>#DIV/0!</v>
      </c>
      <c r="D47" s="70"/>
      <c r="E47" s="39" t="e">
        <f>ROUNDDOWN(I47/H47,4)</f>
        <v>#DIV/0!</v>
      </c>
      <c r="F47" s="40"/>
      <c r="H47" s="168">
        <f>'科目別構成内訳'!G48</f>
        <v>0</v>
      </c>
      <c r="I47" s="168" t="e">
        <f>'科目別構成内訳'!H48</f>
        <v>#DIV/0!</v>
      </c>
    </row>
    <row r="48" spans="1:9" ht="16.5" customHeight="1">
      <c r="A48" s="65"/>
      <c r="B48" s="72"/>
      <c r="C48" s="73"/>
      <c r="D48" s="65"/>
      <c r="E48" s="69"/>
      <c r="F48" s="71"/>
      <c r="H48" s="168" t="str">
        <f>'科目別構成内訳'!G49</f>
        <v> </v>
      </c>
      <c r="I48" s="168" t="str">
        <f>'科目別構成内訳'!H49</f>
        <v> </v>
      </c>
    </row>
    <row r="49" spans="1:9" ht="16.5" customHeight="1">
      <c r="A49" s="367" t="s">
        <v>39</v>
      </c>
      <c r="B49" s="368"/>
      <c r="C49" s="73" t="s">
        <v>15</v>
      </c>
      <c r="D49" s="70"/>
      <c r="E49" s="39" t="e">
        <f>E47</f>
        <v>#DIV/0!</v>
      </c>
      <c r="F49" s="40"/>
      <c r="H49" s="168">
        <f>'科目別構成内訳'!G52</f>
        <v>0</v>
      </c>
      <c r="I49" s="168">
        <f>'科目別構成内訳'!H52</f>
        <v>0</v>
      </c>
    </row>
    <row r="50" spans="1:9" ht="16.5" customHeight="1">
      <c r="A50" s="367"/>
      <c r="B50" s="368"/>
      <c r="C50" s="73"/>
      <c r="D50" s="70"/>
      <c r="E50" s="39"/>
      <c r="F50" s="40"/>
      <c r="H50" s="168">
        <f>'科目別構成内訳'!G53</f>
        <v>0</v>
      </c>
      <c r="I50" s="168">
        <f>'科目別構成内訳'!H53</f>
        <v>0</v>
      </c>
    </row>
    <row r="51" spans="1:9" ht="18" customHeight="1">
      <c r="A51" s="361" t="s">
        <v>40</v>
      </c>
      <c r="B51" s="362"/>
      <c r="C51" s="74" t="e">
        <f>E49</f>
        <v>#DIV/0!</v>
      </c>
      <c r="D51" s="195"/>
      <c r="E51" s="197"/>
      <c r="F51" s="196"/>
      <c r="H51" s="168">
        <f>'科目別構成内訳'!G54</f>
        <v>0</v>
      </c>
      <c r="I51" s="168">
        <f>'科目別構成内訳'!H54</f>
        <v>0</v>
      </c>
    </row>
    <row r="52" spans="1:9" ht="6.75" customHeight="1">
      <c r="A52" s="363"/>
      <c r="B52" s="364"/>
      <c r="C52" s="184"/>
      <c r="D52" s="61"/>
      <c r="E52" s="61"/>
      <c r="F52" s="62"/>
      <c r="H52" s="151"/>
      <c r="I52" s="148"/>
    </row>
    <row r="53" spans="1:9" ht="8.25" customHeight="1">
      <c r="A53" s="365"/>
      <c r="B53" s="366"/>
      <c r="C53" s="185"/>
      <c r="D53" s="63"/>
      <c r="E53" s="63"/>
      <c r="F53" s="64"/>
      <c r="H53" s="152"/>
      <c r="I53" s="153"/>
    </row>
    <row r="54" ht="18" customHeight="1"/>
    <row r="55" ht="18" customHeight="1">
      <c r="A55" s="13" t="s">
        <v>41</v>
      </c>
    </row>
    <row r="56" ht="18" customHeight="1"/>
    <row r="57" ht="18" customHeight="1"/>
  </sheetData>
  <sheetProtection/>
  <mergeCells count="10">
    <mergeCell ref="A51:B53"/>
    <mergeCell ref="A49:B49"/>
    <mergeCell ref="A50:B50"/>
    <mergeCell ref="A2:F2"/>
    <mergeCell ref="A3:F3"/>
    <mergeCell ref="A6:A7"/>
    <mergeCell ref="B6:B7"/>
    <mergeCell ref="C6:C7"/>
    <mergeCell ref="D6:F7"/>
    <mergeCell ref="B5:F5"/>
  </mergeCells>
  <printOptions horizontalCentered="1"/>
  <pageMargins left="0.63" right="0.41" top="0.47" bottom="0.43" header="0" footer="0.21"/>
  <pageSetup firstPageNumber="38" useFirstPageNumber="1" horizontalDpi="400" verticalDpi="400" orientation="portrait" paperSize="9" r:id="rId1"/>
  <headerFooter alignWithMargins="0">
    <oddFooter>&amp;C&amp;"ＭＳ Ｐ明朝,標準"&amp;8
&amp;R&amp;"ＭＳ Ｐ明朝,標準"&amp;8&amp;A</oddFooter>
  </headerFooter>
</worksheet>
</file>

<file path=xl/worksheets/sheet6.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A2" sqref="A2:J2"/>
    </sheetView>
  </sheetViews>
  <sheetFormatPr defaultColWidth="9.00390625" defaultRowHeight="18.75" customHeight="1"/>
  <cols>
    <col min="1" max="1" width="12.75390625" style="44" customWidth="1"/>
    <col min="2" max="2" width="6.625" style="43" customWidth="1"/>
    <col min="3" max="3" width="13.75390625" style="44" customWidth="1"/>
    <col min="4" max="4" width="10.625" style="44" customWidth="1"/>
    <col min="5" max="5" width="4.625" style="45" customWidth="1"/>
    <col min="6" max="6" width="7.00390625" style="46" customWidth="1"/>
    <col min="7" max="7" width="11.75390625" style="154" customWidth="1"/>
    <col min="8" max="8" width="10.00390625" style="154" customWidth="1"/>
    <col min="9" max="9" width="7.00390625" style="47" customWidth="1"/>
    <col min="10" max="10" width="7.875" style="46" customWidth="1"/>
    <col min="11" max="11" width="6.50390625" style="48" customWidth="1"/>
    <col min="12" max="12" width="9.875" style="44" bestFit="1" customWidth="1"/>
    <col min="13" max="16384" width="9.00390625" style="44" customWidth="1"/>
  </cols>
  <sheetData>
    <row r="1" ht="19.5" customHeight="1">
      <c r="A1" s="13" t="s">
        <v>231</v>
      </c>
    </row>
    <row r="2" spans="1:11" ht="19.5" customHeight="1">
      <c r="A2" s="382" t="s">
        <v>51</v>
      </c>
      <c r="B2" s="382"/>
      <c r="C2" s="382"/>
      <c r="D2" s="382"/>
      <c r="E2" s="382"/>
      <c r="F2" s="382"/>
      <c r="G2" s="382"/>
      <c r="H2" s="382"/>
      <c r="I2" s="382"/>
      <c r="J2" s="382"/>
      <c r="K2" s="49"/>
    </row>
    <row r="3" spans="1:11" ht="19.5" customHeight="1">
      <c r="A3" s="385" t="s">
        <v>215</v>
      </c>
      <c r="B3" s="385"/>
      <c r="C3" s="385"/>
      <c r="D3" s="385"/>
      <c r="E3" s="385"/>
      <c r="F3" s="385"/>
      <c r="G3" s="385"/>
      <c r="H3" s="385"/>
      <c r="I3" s="385"/>
      <c r="J3" s="385"/>
      <c r="K3" s="49"/>
    </row>
    <row r="4" ht="18" customHeight="1"/>
    <row r="5" spans="1:11" ht="20.25" customHeight="1">
      <c r="A5" s="383" t="s">
        <v>52</v>
      </c>
      <c r="B5" s="384"/>
      <c r="C5" s="386"/>
      <c r="D5" s="387"/>
      <c r="E5" s="387"/>
      <c r="F5" s="387"/>
      <c r="G5" s="387"/>
      <c r="H5" s="387"/>
      <c r="I5" s="387"/>
      <c r="J5" s="388"/>
      <c r="K5" s="50"/>
    </row>
    <row r="6" spans="1:11" ht="15" customHeight="1">
      <c r="A6" s="389" t="s">
        <v>53</v>
      </c>
      <c r="B6" s="51" t="s">
        <v>54</v>
      </c>
      <c r="C6" s="389" t="s">
        <v>118</v>
      </c>
      <c r="D6" s="389" t="s">
        <v>55</v>
      </c>
      <c r="E6" s="392" t="s">
        <v>42</v>
      </c>
      <c r="F6" s="52" t="s">
        <v>145</v>
      </c>
      <c r="G6" s="155" t="s">
        <v>43</v>
      </c>
      <c r="H6" s="156" t="s">
        <v>44</v>
      </c>
      <c r="I6" s="53" t="s">
        <v>45</v>
      </c>
      <c r="J6" s="52" t="s">
        <v>119</v>
      </c>
      <c r="K6" s="50"/>
    </row>
    <row r="7" spans="1:11" ht="15" customHeight="1">
      <c r="A7" s="390"/>
      <c r="B7" s="54" t="s">
        <v>46</v>
      </c>
      <c r="C7" s="390"/>
      <c r="D7" s="390"/>
      <c r="E7" s="393"/>
      <c r="F7" s="54" t="s">
        <v>46</v>
      </c>
      <c r="G7" s="157" t="s">
        <v>45</v>
      </c>
      <c r="H7" s="158" t="s">
        <v>45</v>
      </c>
      <c r="I7" s="55" t="s">
        <v>47</v>
      </c>
      <c r="J7" s="56" t="s">
        <v>48</v>
      </c>
      <c r="K7" s="50"/>
    </row>
    <row r="8" spans="1:11" ht="14.25" customHeight="1">
      <c r="A8" s="391"/>
      <c r="B8" s="57" t="s">
        <v>49</v>
      </c>
      <c r="C8" s="391"/>
      <c r="D8" s="391"/>
      <c r="E8" s="394"/>
      <c r="F8" s="57" t="s">
        <v>49</v>
      </c>
      <c r="G8" s="159"/>
      <c r="H8" s="160"/>
      <c r="I8" s="57" t="s">
        <v>49</v>
      </c>
      <c r="J8" s="57" t="s">
        <v>49</v>
      </c>
      <c r="K8" s="50"/>
    </row>
    <row r="9" spans="1:11" ht="18" customHeight="1">
      <c r="A9" s="163" t="s">
        <v>136</v>
      </c>
      <c r="B9" s="77" t="s">
        <v>120</v>
      </c>
      <c r="C9" s="76" t="s">
        <v>120</v>
      </c>
      <c r="D9" s="76" t="s">
        <v>121</v>
      </c>
      <c r="E9" s="78" t="s">
        <v>120</v>
      </c>
      <c r="F9" s="79" t="s">
        <v>120</v>
      </c>
      <c r="G9" s="161" t="s">
        <v>120</v>
      </c>
      <c r="H9" s="161" t="s">
        <v>120</v>
      </c>
      <c r="I9" s="80" t="s">
        <v>120</v>
      </c>
      <c r="J9" s="79" t="s">
        <v>120</v>
      </c>
      <c r="K9" s="58"/>
    </row>
    <row r="10" spans="1:13" ht="18" customHeight="1">
      <c r="A10" s="164" t="s">
        <v>89</v>
      </c>
      <c r="B10" s="79" t="e">
        <f>F10</f>
        <v>#DIV/0!</v>
      </c>
      <c r="C10" s="76"/>
      <c r="D10" s="76" t="s">
        <v>121</v>
      </c>
      <c r="E10" s="78" t="s">
        <v>120</v>
      </c>
      <c r="F10" s="79" t="e">
        <f>G10/$G$48</f>
        <v>#DIV/0!</v>
      </c>
      <c r="G10" s="169">
        <v>0</v>
      </c>
      <c r="H10" s="169">
        <v>0</v>
      </c>
      <c r="I10" s="39" t="e">
        <f>H10/G10*F10</f>
        <v>#DIV/0!</v>
      </c>
      <c r="J10" s="162" t="e">
        <f>ROUNDDOWN(H10/G10,4)</f>
        <v>#DIV/0!</v>
      </c>
      <c r="K10" s="58"/>
      <c r="L10" s="226" t="e">
        <f>I10</f>
        <v>#DIV/0!</v>
      </c>
      <c r="M10" s="46" t="e">
        <f>ROUNDDOWN(L10,4)</f>
        <v>#DIV/0!</v>
      </c>
    </row>
    <row r="11" spans="1:13" ht="18" customHeight="1">
      <c r="A11" s="164" t="s">
        <v>90</v>
      </c>
      <c r="B11" s="79" t="e">
        <f aca="true" t="shared" si="0" ref="B11:B28">F11</f>
        <v>#DIV/0!</v>
      </c>
      <c r="C11" s="76"/>
      <c r="D11" s="76" t="s">
        <v>121</v>
      </c>
      <c r="E11" s="78" t="s">
        <v>120</v>
      </c>
      <c r="F11" s="79" t="e">
        <f aca="true" t="shared" si="1" ref="F11:F30">G11/$G$48</f>
        <v>#DIV/0!</v>
      </c>
      <c r="G11" s="169">
        <v>0</v>
      </c>
      <c r="H11" s="169">
        <v>0</v>
      </c>
      <c r="I11" s="39" t="e">
        <f aca="true" t="shared" si="2" ref="I11:I28">H11/G11*F11</f>
        <v>#DIV/0!</v>
      </c>
      <c r="J11" s="162" t="e">
        <f>ROUNDDOWN(H11/G11,4)</f>
        <v>#DIV/0!</v>
      </c>
      <c r="K11" s="58"/>
      <c r="L11" s="226" t="e">
        <f aca="true" t="shared" si="3" ref="L11:L28">I11</f>
        <v>#DIV/0!</v>
      </c>
      <c r="M11" s="46" t="e">
        <f aca="true" t="shared" si="4" ref="M11:M32">ROUNDDOWN(L11,4)</f>
        <v>#DIV/0!</v>
      </c>
    </row>
    <row r="12" spans="1:13" ht="18" customHeight="1">
      <c r="A12" s="164" t="s">
        <v>91</v>
      </c>
      <c r="B12" s="79" t="e">
        <f t="shared" si="0"/>
        <v>#DIV/0!</v>
      </c>
      <c r="C12" s="76"/>
      <c r="D12" s="76" t="s">
        <v>120</v>
      </c>
      <c r="E12" s="78" t="s">
        <v>120</v>
      </c>
      <c r="F12" s="79" t="e">
        <f t="shared" si="1"/>
        <v>#DIV/0!</v>
      </c>
      <c r="G12" s="169">
        <v>0</v>
      </c>
      <c r="H12" s="169">
        <v>0</v>
      </c>
      <c r="I12" s="39" t="e">
        <f t="shared" si="2"/>
        <v>#DIV/0!</v>
      </c>
      <c r="J12" s="162" t="e">
        <f>ROUNDDOWN(H12/G12,4)</f>
        <v>#DIV/0!</v>
      </c>
      <c r="K12" s="58"/>
      <c r="L12" s="226" t="e">
        <f t="shared" si="3"/>
        <v>#DIV/0!</v>
      </c>
      <c r="M12" s="46" t="e">
        <f t="shared" si="4"/>
        <v>#DIV/0!</v>
      </c>
    </row>
    <row r="13" spans="1:13" ht="18" customHeight="1">
      <c r="A13" s="164" t="s">
        <v>92</v>
      </c>
      <c r="B13" s="79" t="e">
        <f t="shared" si="0"/>
        <v>#DIV/0!</v>
      </c>
      <c r="C13" s="76"/>
      <c r="D13" s="76" t="s">
        <v>120</v>
      </c>
      <c r="E13" s="78" t="s">
        <v>120</v>
      </c>
      <c r="F13" s="79" t="e">
        <f t="shared" si="1"/>
        <v>#DIV/0!</v>
      </c>
      <c r="G13" s="169">
        <v>0</v>
      </c>
      <c r="H13" s="169">
        <v>0</v>
      </c>
      <c r="I13" s="39" t="e">
        <f t="shared" si="2"/>
        <v>#DIV/0!</v>
      </c>
      <c r="J13" s="162" t="e">
        <f>ROUNDDOWN(H13/G13,4)</f>
        <v>#DIV/0!</v>
      </c>
      <c r="K13" s="58"/>
      <c r="L13" s="226" t="e">
        <f t="shared" si="3"/>
        <v>#DIV/0!</v>
      </c>
      <c r="M13" s="46" t="e">
        <f t="shared" si="4"/>
        <v>#DIV/0!</v>
      </c>
    </row>
    <row r="14" spans="1:13" ht="18" customHeight="1">
      <c r="A14" s="164" t="s">
        <v>93</v>
      </c>
      <c r="B14" s="79" t="e">
        <f t="shared" si="0"/>
        <v>#DIV/0!</v>
      </c>
      <c r="C14" s="76"/>
      <c r="D14" s="76" t="s">
        <v>120</v>
      </c>
      <c r="E14" s="78" t="s">
        <v>120</v>
      </c>
      <c r="F14" s="79" t="e">
        <f t="shared" si="1"/>
        <v>#DIV/0!</v>
      </c>
      <c r="G14" s="169">
        <v>0</v>
      </c>
      <c r="H14" s="169">
        <v>0</v>
      </c>
      <c r="I14" s="39" t="e">
        <f t="shared" si="2"/>
        <v>#DIV/0!</v>
      </c>
      <c r="J14" s="162" t="e">
        <f>ROUNDDOWN(H14/G14,4)</f>
        <v>#DIV/0!</v>
      </c>
      <c r="K14" s="58"/>
      <c r="L14" s="226" t="e">
        <f t="shared" si="3"/>
        <v>#DIV/0!</v>
      </c>
      <c r="M14" s="46" t="e">
        <f t="shared" si="4"/>
        <v>#DIV/0!</v>
      </c>
    </row>
    <row r="15" spans="1:13" ht="18" customHeight="1">
      <c r="A15" s="164" t="s">
        <v>137</v>
      </c>
      <c r="B15" s="79" t="e">
        <f t="shared" si="0"/>
        <v>#DIV/0!</v>
      </c>
      <c r="C15" s="76"/>
      <c r="D15" s="76" t="s">
        <v>120</v>
      </c>
      <c r="E15" s="78" t="s">
        <v>120</v>
      </c>
      <c r="F15" s="79" t="e">
        <f t="shared" si="1"/>
        <v>#DIV/0!</v>
      </c>
      <c r="G15" s="169">
        <v>0</v>
      </c>
      <c r="H15" s="169">
        <v>0</v>
      </c>
      <c r="I15" s="39" t="e">
        <f t="shared" si="2"/>
        <v>#DIV/0!</v>
      </c>
      <c r="J15" s="162" t="e">
        <f aca="true" t="shared" si="5" ref="J15:J27">ROUNDDOWN(H15/G15,4)</f>
        <v>#DIV/0!</v>
      </c>
      <c r="K15" s="58"/>
      <c r="L15" s="226" t="e">
        <f t="shared" si="3"/>
        <v>#DIV/0!</v>
      </c>
      <c r="M15" s="46" t="e">
        <f t="shared" si="4"/>
        <v>#DIV/0!</v>
      </c>
    </row>
    <row r="16" spans="1:13" ht="18" customHeight="1">
      <c r="A16" s="164" t="s">
        <v>142</v>
      </c>
      <c r="B16" s="79" t="e">
        <f t="shared" si="0"/>
        <v>#DIV/0!</v>
      </c>
      <c r="C16" s="76"/>
      <c r="D16" s="76" t="s">
        <v>120</v>
      </c>
      <c r="E16" s="78" t="s">
        <v>120</v>
      </c>
      <c r="F16" s="79" t="e">
        <f t="shared" si="1"/>
        <v>#DIV/0!</v>
      </c>
      <c r="G16" s="169">
        <v>0</v>
      </c>
      <c r="H16" s="169">
        <v>0</v>
      </c>
      <c r="I16" s="39" t="e">
        <f t="shared" si="2"/>
        <v>#DIV/0!</v>
      </c>
      <c r="J16" s="162" t="e">
        <f t="shared" si="5"/>
        <v>#DIV/0!</v>
      </c>
      <c r="K16" s="58"/>
      <c r="L16" s="226" t="e">
        <f t="shared" si="3"/>
        <v>#DIV/0!</v>
      </c>
      <c r="M16" s="46" t="e">
        <f t="shared" si="4"/>
        <v>#DIV/0!</v>
      </c>
    </row>
    <row r="17" spans="1:13" ht="18" customHeight="1">
      <c r="A17" s="164" t="s">
        <v>94</v>
      </c>
      <c r="B17" s="79" t="e">
        <f t="shared" si="0"/>
        <v>#DIV/0!</v>
      </c>
      <c r="C17" s="76"/>
      <c r="D17" s="76" t="s">
        <v>120</v>
      </c>
      <c r="E17" s="78" t="s">
        <v>120</v>
      </c>
      <c r="F17" s="79" t="e">
        <f t="shared" si="1"/>
        <v>#DIV/0!</v>
      </c>
      <c r="G17" s="169">
        <v>0</v>
      </c>
      <c r="H17" s="169">
        <v>0</v>
      </c>
      <c r="I17" s="39" t="e">
        <f t="shared" si="2"/>
        <v>#DIV/0!</v>
      </c>
      <c r="J17" s="162" t="e">
        <f t="shared" si="5"/>
        <v>#DIV/0!</v>
      </c>
      <c r="K17" s="58"/>
      <c r="L17" s="226" t="e">
        <f t="shared" si="3"/>
        <v>#DIV/0!</v>
      </c>
      <c r="M17" s="46" t="e">
        <f t="shared" si="4"/>
        <v>#DIV/0!</v>
      </c>
    </row>
    <row r="18" spans="1:13" ht="18" customHeight="1">
      <c r="A18" s="164" t="s">
        <v>138</v>
      </c>
      <c r="B18" s="79" t="e">
        <f t="shared" si="0"/>
        <v>#DIV/0!</v>
      </c>
      <c r="C18" s="76"/>
      <c r="D18" s="76" t="s">
        <v>120</v>
      </c>
      <c r="E18" s="78" t="s">
        <v>120</v>
      </c>
      <c r="F18" s="79" t="e">
        <f t="shared" si="1"/>
        <v>#DIV/0!</v>
      </c>
      <c r="G18" s="169">
        <v>0</v>
      </c>
      <c r="H18" s="169">
        <v>0</v>
      </c>
      <c r="I18" s="39" t="e">
        <f t="shared" si="2"/>
        <v>#DIV/0!</v>
      </c>
      <c r="J18" s="162" t="e">
        <f t="shared" si="5"/>
        <v>#DIV/0!</v>
      </c>
      <c r="K18" s="58"/>
      <c r="L18" s="226" t="e">
        <f t="shared" si="3"/>
        <v>#DIV/0!</v>
      </c>
      <c r="M18" s="46" t="e">
        <f t="shared" si="4"/>
        <v>#DIV/0!</v>
      </c>
    </row>
    <row r="19" spans="1:13" ht="18" customHeight="1">
      <c r="A19" s="164" t="s">
        <v>139</v>
      </c>
      <c r="B19" s="79" t="e">
        <f t="shared" si="0"/>
        <v>#DIV/0!</v>
      </c>
      <c r="C19" s="76"/>
      <c r="D19" s="76" t="s">
        <v>120</v>
      </c>
      <c r="E19" s="78" t="s">
        <v>120</v>
      </c>
      <c r="F19" s="79" t="e">
        <f t="shared" si="1"/>
        <v>#DIV/0!</v>
      </c>
      <c r="G19" s="169">
        <v>0</v>
      </c>
      <c r="H19" s="169">
        <v>0</v>
      </c>
      <c r="I19" s="39" t="e">
        <f t="shared" si="2"/>
        <v>#DIV/0!</v>
      </c>
      <c r="J19" s="162" t="e">
        <f t="shared" si="5"/>
        <v>#DIV/0!</v>
      </c>
      <c r="K19" s="58"/>
      <c r="L19" s="226" t="e">
        <f t="shared" si="3"/>
        <v>#DIV/0!</v>
      </c>
      <c r="M19" s="46" t="e">
        <f t="shared" si="4"/>
        <v>#DIV/0!</v>
      </c>
    </row>
    <row r="20" spans="1:13" ht="18" customHeight="1">
      <c r="A20" s="164" t="s">
        <v>95</v>
      </c>
      <c r="B20" s="79" t="e">
        <f t="shared" si="0"/>
        <v>#DIV/0!</v>
      </c>
      <c r="C20" s="76"/>
      <c r="D20" s="76" t="s">
        <v>120</v>
      </c>
      <c r="E20" s="78" t="s">
        <v>120</v>
      </c>
      <c r="F20" s="79" t="e">
        <f t="shared" si="1"/>
        <v>#DIV/0!</v>
      </c>
      <c r="G20" s="169">
        <v>0</v>
      </c>
      <c r="H20" s="169">
        <v>0</v>
      </c>
      <c r="I20" s="39" t="e">
        <f t="shared" si="2"/>
        <v>#DIV/0!</v>
      </c>
      <c r="J20" s="162" t="e">
        <f t="shared" si="5"/>
        <v>#DIV/0!</v>
      </c>
      <c r="K20" s="58"/>
      <c r="L20" s="226" t="e">
        <f t="shared" si="3"/>
        <v>#DIV/0!</v>
      </c>
      <c r="M20" s="46" t="e">
        <f t="shared" si="4"/>
        <v>#DIV/0!</v>
      </c>
    </row>
    <row r="21" spans="1:13" ht="18" customHeight="1">
      <c r="A21" s="164" t="s">
        <v>140</v>
      </c>
      <c r="B21" s="79" t="e">
        <f t="shared" si="0"/>
        <v>#DIV/0!</v>
      </c>
      <c r="C21" s="76"/>
      <c r="D21" s="76" t="s">
        <v>121</v>
      </c>
      <c r="E21" s="78" t="s">
        <v>120</v>
      </c>
      <c r="F21" s="79" t="e">
        <f t="shared" si="1"/>
        <v>#DIV/0!</v>
      </c>
      <c r="G21" s="169">
        <v>0</v>
      </c>
      <c r="H21" s="169">
        <v>0</v>
      </c>
      <c r="I21" s="39" t="e">
        <f t="shared" si="2"/>
        <v>#DIV/0!</v>
      </c>
      <c r="J21" s="162" t="e">
        <f t="shared" si="5"/>
        <v>#DIV/0!</v>
      </c>
      <c r="K21" s="58"/>
      <c r="L21" s="226" t="e">
        <f t="shared" si="3"/>
        <v>#DIV/0!</v>
      </c>
      <c r="M21" s="46" t="e">
        <f t="shared" si="4"/>
        <v>#DIV/0!</v>
      </c>
    </row>
    <row r="22" spans="1:13" ht="18" customHeight="1">
      <c r="A22" s="164" t="s">
        <v>96</v>
      </c>
      <c r="B22" s="79" t="e">
        <f t="shared" si="0"/>
        <v>#DIV/0!</v>
      </c>
      <c r="C22" s="76"/>
      <c r="D22" s="76" t="s">
        <v>121</v>
      </c>
      <c r="E22" s="78" t="s">
        <v>120</v>
      </c>
      <c r="F22" s="79" t="e">
        <f t="shared" si="1"/>
        <v>#DIV/0!</v>
      </c>
      <c r="G22" s="169">
        <v>0</v>
      </c>
      <c r="H22" s="169">
        <v>0</v>
      </c>
      <c r="I22" s="39" t="e">
        <f t="shared" si="2"/>
        <v>#DIV/0!</v>
      </c>
      <c r="J22" s="162" t="e">
        <f t="shared" si="5"/>
        <v>#DIV/0!</v>
      </c>
      <c r="K22" s="58"/>
      <c r="L22" s="226" t="e">
        <f t="shared" si="3"/>
        <v>#DIV/0!</v>
      </c>
      <c r="M22" s="46" t="e">
        <f t="shared" si="4"/>
        <v>#DIV/0!</v>
      </c>
    </row>
    <row r="23" spans="1:13" ht="18" customHeight="1">
      <c r="A23" s="164" t="s">
        <v>97</v>
      </c>
      <c r="B23" s="79" t="e">
        <f t="shared" si="0"/>
        <v>#DIV/0!</v>
      </c>
      <c r="C23" s="76"/>
      <c r="D23" s="76" t="s">
        <v>121</v>
      </c>
      <c r="E23" s="78" t="s">
        <v>120</v>
      </c>
      <c r="F23" s="79" t="e">
        <f t="shared" si="1"/>
        <v>#DIV/0!</v>
      </c>
      <c r="G23" s="169">
        <v>0</v>
      </c>
      <c r="H23" s="169">
        <v>0</v>
      </c>
      <c r="I23" s="39" t="e">
        <f t="shared" si="2"/>
        <v>#DIV/0!</v>
      </c>
      <c r="J23" s="162" t="e">
        <f t="shared" si="5"/>
        <v>#DIV/0!</v>
      </c>
      <c r="K23" s="58"/>
      <c r="L23" s="226" t="e">
        <f t="shared" si="3"/>
        <v>#DIV/0!</v>
      </c>
      <c r="M23" s="46" t="e">
        <f t="shared" si="4"/>
        <v>#DIV/0!</v>
      </c>
    </row>
    <row r="24" spans="1:13" ht="18" customHeight="1">
      <c r="A24" s="164" t="s">
        <v>98</v>
      </c>
      <c r="B24" s="79" t="e">
        <f t="shared" si="0"/>
        <v>#DIV/0!</v>
      </c>
      <c r="C24" s="76"/>
      <c r="D24" s="76" t="s">
        <v>120</v>
      </c>
      <c r="E24" s="78" t="s">
        <v>120</v>
      </c>
      <c r="F24" s="79" t="e">
        <f t="shared" si="1"/>
        <v>#DIV/0!</v>
      </c>
      <c r="G24" s="169">
        <v>0</v>
      </c>
      <c r="H24" s="169">
        <v>0</v>
      </c>
      <c r="I24" s="39" t="e">
        <f t="shared" si="2"/>
        <v>#DIV/0!</v>
      </c>
      <c r="J24" s="162" t="e">
        <f t="shared" si="5"/>
        <v>#DIV/0!</v>
      </c>
      <c r="K24" s="58"/>
      <c r="L24" s="226" t="e">
        <f t="shared" si="3"/>
        <v>#DIV/0!</v>
      </c>
      <c r="M24" s="46" t="e">
        <f t="shared" si="4"/>
        <v>#DIV/0!</v>
      </c>
    </row>
    <row r="25" spans="1:13" ht="18" customHeight="1">
      <c r="A25" s="164" t="s">
        <v>141</v>
      </c>
      <c r="B25" s="79" t="e">
        <f t="shared" si="0"/>
        <v>#DIV/0!</v>
      </c>
      <c r="C25" s="76"/>
      <c r="D25" s="76" t="s">
        <v>120</v>
      </c>
      <c r="E25" s="78" t="s">
        <v>120</v>
      </c>
      <c r="F25" s="79" t="e">
        <f t="shared" si="1"/>
        <v>#DIV/0!</v>
      </c>
      <c r="G25" s="169">
        <v>0</v>
      </c>
      <c r="H25" s="169">
        <v>0</v>
      </c>
      <c r="I25" s="39" t="e">
        <f t="shared" si="2"/>
        <v>#DIV/0!</v>
      </c>
      <c r="J25" s="162" t="e">
        <f t="shared" si="5"/>
        <v>#DIV/0!</v>
      </c>
      <c r="K25" s="58"/>
      <c r="L25" s="226" t="e">
        <f t="shared" si="3"/>
        <v>#DIV/0!</v>
      </c>
      <c r="M25" s="46" t="e">
        <f t="shared" si="4"/>
        <v>#DIV/0!</v>
      </c>
    </row>
    <row r="26" spans="1:13" ht="18" customHeight="1">
      <c r="A26" s="164" t="s">
        <v>99</v>
      </c>
      <c r="B26" s="79" t="e">
        <f t="shared" si="0"/>
        <v>#DIV/0!</v>
      </c>
      <c r="C26" s="76"/>
      <c r="D26" s="76" t="s">
        <v>120</v>
      </c>
      <c r="E26" s="78" t="s">
        <v>120</v>
      </c>
      <c r="F26" s="79" t="e">
        <f t="shared" si="1"/>
        <v>#DIV/0!</v>
      </c>
      <c r="G26" s="169">
        <v>0</v>
      </c>
      <c r="H26" s="169">
        <v>0</v>
      </c>
      <c r="I26" s="39" t="e">
        <f t="shared" si="2"/>
        <v>#DIV/0!</v>
      </c>
      <c r="J26" s="162" t="e">
        <f t="shared" si="5"/>
        <v>#DIV/0!</v>
      </c>
      <c r="K26" s="58"/>
      <c r="L26" s="226" t="e">
        <f t="shared" si="3"/>
        <v>#DIV/0!</v>
      </c>
      <c r="M26" s="46" t="e">
        <f t="shared" si="4"/>
        <v>#DIV/0!</v>
      </c>
    </row>
    <row r="27" spans="1:13" ht="18" customHeight="1">
      <c r="A27" s="164" t="s">
        <v>100</v>
      </c>
      <c r="B27" s="79" t="e">
        <f t="shared" si="0"/>
        <v>#DIV/0!</v>
      </c>
      <c r="C27" s="76"/>
      <c r="D27" s="76" t="s">
        <v>120</v>
      </c>
      <c r="E27" s="78"/>
      <c r="F27" s="79" t="e">
        <f t="shared" si="1"/>
        <v>#DIV/0!</v>
      </c>
      <c r="G27" s="169">
        <v>0</v>
      </c>
      <c r="H27" s="169">
        <v>0</v>
      </c>
      <c r="I27" s="39" t="e">
        <f>H27/G27*F27</f>
        <v>#DIV/0!</v>
      </c>
      <c r="J27" s="162" t="e">
        <f t="shared" si="5"/>
        <v>#DIV/0!</v>
      </c>
      <c r="K27" s="58"/>
      <c r="L27" s="226" t="e">
        <f t="shared" si="3"/>
        <v>#DIV/0!</v>
      </c>
      <c r="M27" s="46" t="e">
        <f t="shared" si="4"/>
        <v>#DIV/0!</v>
      </c>
    </row>
    <row r="28" spans="1:13" ht="18" customHeight="1">
      <c r="A28" s="164" t="s">
        <v>101</v>
      </c>
      <c r="B28" s="79" t="e">
        <f t="shared" si="0"/>
        <v>#DIV/0!</v>
      </c>
      <c r="C28" s="76"/>
      <c r="D28" s="76" t="s">
        <v>120</v>
      </c>
      <c r="E28" s="78"/>
      <c r="F28" s="79" t="e">
        <f>G28/$G$48</f>
        <v>#DIV/0!</v>
      </c>
      <c r="G28" s="169">
        <v>0</v>
      </c>
      <c r="H28" s="169">
        <v>0</v>
      </c>
      <c r="I28" s="39" t="e">
        <f t="shared" si="2"/>
        <v>#DIV/0!</v>
      </c>
      <c r="J28" s="162" t="e">
        <f>ROUNDDOWN(H28/G28,4)</f>
        <v>#DIV/0!</v>
      </c>
      <c r="K28" s="58"/>
      <c r="L28" s="226" t="e">
        <f t="shared" si="3"/>
        <v>#DIV/0!</v>
      </c>
      <c r="M28" s="46" t="e">
        <f t="shared" si="4"/>
        <v>#DIV/0!</v>
      </c>
    </row>
    <row r="29" spans="1:13" ht="18" customHeight="1">
      <c r="A29" s="182" t="s">
        <v>122</v>
      </c>
      <c r="B29" s="173" t="e">
        <f>SUM(B10:B28)</f>
        <v>#DIV/0!</v>
      </c>
      <c r="C29" s="171"/>
      <c r="D29" s="171"/>
      <c r="E29" s="172"/>
      <c r="F29" s="179" t="e">
        <f>SUM(F10:F28)</f>
        <v>#DIV/0!</v>
      </c>
      <c r="G29" s="174">
        <f>SUM(G10:G28)</f>
        <v>0</v>
      </c>
      <c r="H29" s="174">
        <f>SUM(H10:H28)</f>
        <v>0</v>
      </c>
      <c r="I29" s="173" t="e">
        <f>SUM(I10:I28)</f>
        <v>#DIV/0!</v>
      </c>
      <c r="J29" s="180" t="e">
        <f>ROUNDDOWN(H29/G29,4)</f>
        <v>#DIV/0!</v>
      </c>
      <c r="K29" s="58"/>
      <c r="L29" s="226" t="e">
        <f>SUM(L10:L28)</f>
        <v>#DIV/0!</v>
      </c>
      <c r="M29" s="46" t="e">
        <f t="shared" si="4"/>
        <v>#DIV/0!</v>
      </c>
    </row>
    <row r="30" spans="1:13" ht="18" customHeight="1">
      <c r="A30" s="164" t="s">
        <v>102</v>
      </c>
      <c r="B30" s="79" t="e">
        <f>F30</f>
        <v>#DIV/0!</v>
      </c>
      <c r="C30" s="76"/>
      <c r="D30" s="76"/>
      <c r="E30" s="78"/>
      <c r="F30" s="79" t="e">
        <f t="shared" si="1"/>
        <v>#DIV/0!</v>
      </c>
      <c r="G30" s="169">
        <v>0</v>
      </c>
      <c r="H30" s="161" t="e">
        <f>G30*J30</f>
        <v>#DIV/0!</v>
      </c>
      <c r="I30" s="39" t="e">
        <f>H30/G30*F30</f>
        <v>#DIV/0!</v>
      </c>
      <c r="J30" s="162" t="e">
        <f>J29</f>
        <v>#DIV/0!</v>
      </c>
      <c r="K30" s="58"/>
      <c r="L30" s="226" t="e">
        <f>I30</f>
        <v>#DIV/0!</v>
      </c>
      <c r="M30" s="46" t="e">
        <f t="shared" si="4"/>
        <v>#DIV/0!</v>
      </c>
    </row>
    <row r="31" spans="1:13" ht="18" customHeight="1">
      <c r="A31" s="164"/>
      <c r="B31" s="79"/>
      <c r="C31" s="76"/>
      <c r="D31" s="76"/>
      <c r="E31" s="78"/>
      <c r="F31" s="79"/>
      <c r="G31" s="167"/>
      <c r="H31" s="161"/>
      <c r="I31" s="39"/>
      <c r="J31" s="79"/>
      <c r="K31" s="58"/>
      <c r="L31" s="226"/>
      <c r="M31" s="46"/>
    </row>
    <row r="32" spans="1:13" ht="18" customHeight="1">
      <c r="A32" s="182" t="s">
        <v>122</v>
      </c>
      <c r="B32" s="173" t="e">
        <f>SUM(B29:B30)</f>
        <v>#DIV/0!</v>
      </c>
      <c r="C32" s="171"/>
      <c r="D32" s="171"/>
      <c r="E32" s="172"/>
      <c r="F32" s="179" t="e">
        <f>SUM(F29:F30)</f>
        <v>#DIV/0!</v>
      </c>
      <c r="G32" s="174">
        <f>SUM(G29:G30)</f>
        <v>0</v>
      </c>
      <c r="H32" s="174" t="e">
        <f>SUM(H29:H30)</f>
        <v>#DIV/0!</v>
      </c>
      <c r="I32" s="173" t="e">
        <f>SUM(I29:I30)</f>
        <v>#DIV/0!</v>
      </c>
      <c r="J32" s="180" t="e">
        <f>ROUNDDOWN(H32/G32,4)</f>
        <v>#DIV/0!</v>
      </c>
      <c r="K32" s="58"/>
      <c r="L32" s="226" t="e">
        <f>L30+L29</f>
        <v>#DIV/0!</v>
      </c>
      <c r="M32" s="46" t="e">
        <f t="shared" si="4"/>
        <v>#DIV/0!</v>
      </c>
    </row>
    <row r="33" spans="1:11" ht="18" customHeight="1">
      <c r="A33" s="76"/>
      <c r="B33" s="79" t="s">
        <v>50</v>
      </c>
      <c r="C33" s="76"/>
      <c r="D33" s="76"/>
      <c r="E33" s="78"/>
      <c r="F33" s="79" t="s">
        <v>50</v>
      </c>
      <c r="G33" s="161" t="s">
        <v>50</v>
      </c>
      <c r="H33" s="161" t="s">
        <v>50</v>
      </c>
      <c r="I33" s="80"/>
      <c r="J33" s="79" t="s">
        <v>120</v>
      </c>
      <c r="K33" s="58"/>
    </row>
    <row r="34" spans="1:11" ht="18" customHeight="1">
      <c r="A34" s="76" t="s">
        <v>146</v>
      </c>
      <c r="B34" s="79"/>
      <c r="C34" s="76"/>
      <c r="D34" s="76"/>
      <c r="E34" s="78"/>
      <c r="F34" s="79"/>
      <c r="G34" s="161"/>
      <c r="H34" s="161"/>
      <c r="I34" s="80"/>
      <c r="J34" s="79"/>
      <c r="K34" s="58"/>
    </row>
    <row r="35" spans="1:13" ht="18" customHeight="1">
      <c r="A35" s="76" t="s">
        <v>181</v>
      </c>
      <c r="B35" s="79" t="e">
        <f aca="true" t="shared" si="6" ref="B35:B44">F35</f>
        <v>#DIV/0!</v>
      </c>
      <c r="C35" s="76"/>
      <c r="D35" s="76"/>
      <c r="E35" s="78"/>
      <c r="F35" s="79" t="e">
        <f>G35/$G$48</f>
        <v>#DIV/0!</v>
      </c>
      <c r="G35" s="169">
        <v>0</v>
      </c>
      <c r="H35" s="169">
        <v>0</v>
      </c>
      <c r="I35" s="39" t="e">
        <f aca="true" t="shared" si="7" ref="I35:I44">H35/G35*F35</f>
        <v>#DIV/0!</v>
      </c>
      <c r="J35" s="162" t="e">
        <f>ROUNDDOWN(H35/G35,4)</f>
        <v>#DIV/0!</v>
      </c>
      <c r="K35" s="58"/>
      <c r="L35" s="227" t="e">
        <f>I35</f>
        <v>#DIV/0!</v>
      </c>
      <c r="M35" s="46" t="e">
        <f aca="true" t="shared" si="8" ref="M35:M44">ROUNDDOWN(L35,4)</f>
        <v>#DIV/0!</v>
      </c>
    </row>
    <row r="36" spans="1:13" ht="18" customHeight="1">
      <c r="A36" s="76" t="s">
        <v>175</v>
      </c>
      <c r="B36" s="79" t="e">
        <f t="shared" si="6"/>
        <v>#DIV/0!</v>
      </c>
      <c r="C36" s="76"/>
      <c r="D36" s="76"/>
      <c r="E36" s="78"/>
      <c r="F36" s="79" t="e">
        <f aca="true" t="shared" si="9" ref="F36:F44">G36/$G$48</f>
        <v>#DIV/0!</v>
      </c>
      <c r="G36" s="169">
        <v>0</v>
      </c>
      <c r="H36" s="169">
        <v>0</v>
      </c>
      <c r="I36" s="39" t="e">
        <f t="shared" si="7"/>
        <v>#DIV/0!</v>
      </c>
      <c r="J36" s="162" t="e">
        <f aca="true" t="shared" si="10" ref="J36:J44">ROUNDDOWN(H36/G36,4)</f>
        <v>#DIV/0!</v>
      </c>
      <c r="K36" s="58"/>
      <c r="L36" s="227" t="e">
        <f aca="true" t="shared" si="11" ref="L36:L44">I36</f>
        <v>#DIV/0!</v>
      </c>
      <c r="M36" s="46" t="e">
        <f t="shared" si="8"/>
        <v>#DIV/0!</v>
      </c>
    </row>
    <row r="37" spans="1:13" ht="18" customHeight="1">
      <c r="A37" s="76" t="s">
        <v>176</v>
      </c>
      <c r="B37" s="79" t="e">
        <f t="shared" si="6"/>
        <v>#DIV/0!</v>
      </c>
      <c r="C37" s="76"/>
      <c r="D37" s="76"/>
      <c r="E37" s="78"/>
      <c r="F37" s="79" t="e">
        <f t="shared" si="9"/>
        <v>#DIV/0!</v>
      </c>
      <c r="G37" s="169">
        <v>0</v>
      </c>
      <c r="H37" s="169">
        <v>0</v>
      </c>
      <c r="I37" s="39" t="e">
        <f t="shared" si="7"/>
        <v>#DIV/0!</v>
      </c>
      <c r="J37" s="162" t="e">
        <f t="shared" si="10"/>
        <v>#DIV/0!</v>
      </c>
      <c r="K37" s="58"/>
      <c r="L37" s="227" t="e">
        <f t="shared" si="11"/>
        <v>#DIV/0!</v>
      </c>
      <c r="M37" s="46" t="e">
        <f t="shared" si="8"/>
        <v>#DIV/0!</v>
      </c>
    </row>
    <row r="38" spans="1:13" ht="18" customHeight="1">
      <c r="A38" s="76" t="s">
        <v>173</v>
      </c>
      <c r="B38" s="79" t="e">
        <f t="shared" si="6"/>
        <v>#DIV/0!</v>
      </c>
      <c r="C38" s="76"/>
      <c r="D38" s="76"/>
      <c r="E38" s="78"/>
      <c r="F38" s="79" t="e">
        <f t="shared" si="9"/>
        <v>#DIV/0!</v>
      </c>
      <c r="G38" s="169">
        <v>0</v>
      </c>
      <c r="H38" s="169">
        <v>0</v>
      </c>
      <c r="I38" s="39" t="e">
        <f t="shared" si="7"/>
        <v>#DIV/0!</v>
      </c>
      <c r="J38" s="162" t="e">
        <f t="shared" si="10"/>
        <v>#DIV/0!</v>
      </c>
      <c r="K38" s="58"/>
      <c r="L38" s="227" t="e">
        <f t="shared" si="11"/>
        <v>#DIV/0!</v>
      </c>
      <c r="M38" s="46" t="e">
        <f t="shared" si="8"/>
        <v>#DIV/0!</v>
      </c>
    </row>
    <row r="39" spans="1:13" ht="18" customHeight="1">
      <c r="A39" s="163" t="s">
        <v>174</v>
      </c>
      <c r="B39" s="79" t="e">
        <f t="shared" si="6"/>
        <v>#DIV/0!</v>
      </c>
      <c r="C39" s="76"/>
      <c r="D39" s="76"/>
      <c r="E39" s="78"/>
      <c r="F39" s="79" t="e">
        <f t="shared" si="9"/>
        <v>#DIV/0!</v>
      </c>
      <c r="G39" s="169">
        <v>0</v>
      </c>
      <c r="H39" s="169">
        <v>0</v>
      </c>
      <c r="I39" s="39" t="e">
        <f t="shared" si="7"/>
        <v>#DIV/0!</v>
      </c>
      <c r="J39" s="162" t="e">
        <f t="shared" si="10"/>
        <v>#DIV/0!</v>
      </c>
      <c r="K39" s="58"/>
      <c r="L39" s="227" t="e">
        <f t="shared" si="11"/>
        <v>#DIV/0!</v>
      </c>
      <c r="M39" s="46" t="e">
        <f t="shared" si="8"/>
        <v>#DIV/0!</v>
      </c>
    </row>
    <row r="40" spans="1:13" ht="18" customHeight="1">
      <c r="A40" s="163" t="s">
        <v>177</v>
      </c>
      <c r="B40" s="79" t="e">
        <f t="shared" si="6"/>
        <v>#DIV/0!</v>
      </c>
      <c r="C40" s="76"/>
      <c r="D40" s="76"/>
      <c r="E40" s="78"/>
      <c r="F40" s="79" t="e">
        <f t="shared" si="9"/>
        <v>#DIV/0!</v>
      </c>
      <c r="G40" s="169">
        <v>0</v>
      </c>
      <c r="H40" s="169">
        <v>0</v>
      </c>
      <c r="I40" s="39" t="e">
        <f t="shared" si="7"/>
        <v>#DIV/0!</v>
      </c>
      <c r="J40" s="162" t="e">
        <f t="shared" si="10"/>
        <v>#DIV/0!</v>
      </c>
      <c r="K40" s="58"/>
      <c r="L40" s="227" t="e">
        <f t="shared" si="11"/>
        <v>#DIV/0!</v>
      </c>
      <c r="M40" s="46" t="e">
        <f t="shared" si="8"/>
        <v>#DIV/0!</v>
      </c>
    </row>
    <row r="41" spans="1:13" ht="18" customHeight="1">
      <c r="A41" s="163" t="s">
        <v>178</v>
      </c>
      <c r="B41" s="79" t="e">
        <f t="shared" si="6"/>
        <v>#DIV/0!</v>
      </c>
      <c r="C41" s="76"/>
      <c r="D41" s="76"/>
      <c r="E41" s="78"/>
      <c r="F41" s="79" t="e">
        <f t="shared" si="9"/>
        <v>#DIV/0!</v>
      </c>
      <c r="G41" s="169">
        <v>0</v>
      </c>
      <c r="H41" s="169">
        <v>0</v>
      </c>
      <c r="I41" s="39" t="e">
        <f t="shared" si="7"/>
        <v>#DIV/0!</v>
      </c>
      <c r="J41" s="162" t="e">
        <f t="shared" si="10"/>
        <v>#DIV/0!</v>
      </c>
      <c r="K41" s="58"/>
      <c r="L41" s="227" t="e">
        <f t="shared" si="11"/>
        <v>#DIV/0!</v>
      </c>
      <c r="M41" s="46" t="e">
        <f t="shared" si="8"/>
        <v>#DIV/0!</v>
      </c>
    </row>
    <row r="42" spans="1:13" ht="18" customHeight="1">
      <c r="A42" s="163" t="s">
        <v>179</v>
      </c>
      <c r="B42" s="79" t="e">
        <f t="shared" si="6"/>
        <v>#DIV/0!</v>
      </c>
      <c r="C42" s="76"/>
      <c r="D42" s="76"/>
      <c r="E42" s="78"/>
      <c r="F42" s="79" t="e">
        <f t="shared" si="9"/>
        <v>#DIV/0!</v>
      </c>
      <c r="G42" s="169">
        <v>0</v>
      </c>
      <c r="H42" s="169">
        <v>0</v>
      </c>
      <c r="I42" s="39" t="e">
        <f t="shared" si="7"/>
        <v>#DIV/0!</v>
      </c>
      <c r="J42" s="162" t="e">
        <f t="shared" si="10"/>
        <v>#DIV/0!</v>
      </c>
      <c r="K42" s="58"/>
      <c r="L42" s="227" t="e">
        <f t="shared" si="11"/>
        <v>#DIV/0!</v>
      </c>
      <c r="M42" s="46" t="e">
        <f t="shared" si="8"/>
        <v>#DIV/0!</v>
      </c>
    </row>
    <row r="43" spans="1:13" ht="18" customHeight="1">
      <c r="A43" s="163" t="s">
        <v>180</v>
      </c>
      <c r="B43" s="79" t="e">
        <f t="shared" si="6"/>
        <v>#DIV/0!</v>
      </c>
      <c r="C43" s="76"/>
      <c r="D43" s="76"/>
      <c r="E43" s="78"/>
      <c r="F43" s="79" t="e">
        <f t="shared" si="9"/>
        <v>#DIV/0!</v>
      </c>
      <c r="G43" s="169">
        <v>0</v>
      </c>
      <c r="H43" s="169">
        <v>0</v>
      </c>
      <c r="I43" s="39" t="e">
        <f t="shared" si="7"/>
        <v>#DIV/0!</v>
      </c>
      <c r="J43" s="162" t="e">
        <f t="shared" si="10"/>
        <v>#DIV/0!</v>
      </c>
      <c r="K43" s="58"/>
      <c r="L43" s="227" t="e">
        <f t="shared" si="11"/>
        <v>#DIV/0!</v>
      </c>
      <c r="M43" s="46" t="e">
        <f t="shared" si="8"/>
        <v>#DIV/0!</v>
      </c>
    </row>
    <row r="44" spans="1:13" ht="18" customHeight="1">
      <c r="A44" s="76" t="s">
        <v>144</v>
      </c>
      <c r="B44" s="79" t="e">
        <f t="shared" si="6"/>
        <v>#DIV/0!</v>
      </c>
      <c r="C44" s="76"/>
      <c r="D44" s="76"/>
      <c r="E44" s="78"/>
      <c r="F44" s="79" t="e">
        <f t="shared" si="9"/>
        <v>#DIV/0!</v>
      </c>
      <c r="G44" s="169">
        <v>0</v>
      </c>
      <c r="H44" s="169">
        <v>0</v>
      </c>
      <c r="I44" s="39" t="e">
        <f t="shared" si="7"/>
        <v>#DIV/0!</v>
      </c>
      <c r="J44" s="162" t="e">
        <f t="shared" si="10"/>
        <v>#DIV/0!</v>
      </c>
      <c r="K44" s="58"/>
      <c r="L44" s="227" t="e">
        <f t="shared" si="11"/>
        <v>#DIV/0!</v>
      </c>
      <c r="M44" s="46" t="e">
        <f t="shared" si="8"/>
        <v>#DIV/0!</v>
      </c>
    </row>
    <row r="45" spans="1:11" ht="16.5" customHeight="1">
      <c r="A45" s="76"/>
      <c r="B45" s="79"/>
      <c r="C45" s="76"/>
      <c r="D45" s="76"/>
      <c r="E45" s="78"/>
      <c r="F45" s="79"/>
      <c r="G45" s="161"/>
      <c r="H45" s="161"/>
      <c r="I45" s="80"/>
      <c r="J45" s="79"/>
      <c r="K45" s="58"/>
    </row>
    <row r="46" spans="1:13" ht="18" customHeight="1">
      <c r="A46" s="182" t="s">
        <v>122</v>
      </c>
      <c r="B46" s="173" t="e">
        <f>ROUNDDOWN(F46,3)</f>
        <v>#DIV/0!</v>
      </c>
      <c r="C46" s="171"/>
      <c r="D46" s="171"/>
      <c r="E46" s="172"/>
      <c r="F46" s="179" t="e">
        <f>SUM(F35:F44)</f>
        <v>#DIV/0!</v>
      </c>
      <c r="G46" s="174">
        <f>SUM(G35:G44)</f>
        <v>0</v>
      </c>
      <c r="H46" s="174">
        <f>SUM(H38:H45)</f>
        <v>0</v>
      </c>
      <c r="I46" s="179" t="e">
        <f>SUM(I38:I45)</f>
        <v>#DIV/0!</v>
      </c>
      <c r="J46" s="180" t="e">
        <f>ROUNDDOWN(H46/G46,4)</f>
        <v>#DIV/0!</v>
      </c>
      <c r="K46" s="58"/>
      <c r="L46" s="227" t="e">
        <f>SUM(L35:L45)</f>
        <v>#DIV/0!</v>
      </c>
      <c r="M46" s="227" t="e">
        <f>SUM(M35:M45)</f>
        <v>#DIV/0!</v>
      </c>
    </row>
    <row r="47" spans="1:11" ht="18" customHeight="1">
      <c r="A47" s="76"/>
      <c r="B47" s="79" t="s">
        <v>50</v>
      </c>
      <c r="C47" s="76"/>
      <c r="D47" s="76"/>
      <c r="E47" s="78"/>
      <c r="F47" s="79" t="s">
        <v>50</v>
      </c>
      <c r="G47" s="161" t="s">
        <v>50</v>
      </c>
      <c r="H47" s="161" t="s">
        <v>50</v>
      </c>
      <c r="I47" s="80"/>
      <c r="J47" s="162" t="s">
        <v>182</v>
      </c>
      <c r="K47" s="58"/>
    </row>
    <row r="48" spans="1:13" ht="18" customHeight="1">
      <c r="A48" s="172" t="s">
        <v>123</v>
      </c>
      <c r="B48" s="170" t="e">
        <f>ROUNDDOWN(F48,3)</f>
        <v>#DIV/0!</v>
      </c>
      <c r="C48" s="171"/>
      <c r="D48" s="171"/>
      <c r="E48" s="172"/>
      <c r="F48" s="179" t="e">
        <f>F32+F46</f>
        <v>#DIV/0!</v>
      </c>
      <c r="G48" s="174">
        <f>G32+G46</f>
        <v>0</v>
      </c>
      <c r="H48" s="174" t="e">
        <f>H32+H46</f>
        <v>#DIV/0!</v>
      </c>
      <c r="I48" s="179" t="e">
        <f>I32+I46</f>
        <v>#DIV/0!</v>
      </c>
      <c r="J48" s="180" t="e">
        <f>ROUNDDOWN(H48/G48,4)</f>
        <v>#DIV/0!</v>
      </c>
      <c r="K48" s="58"/>
      <c r="L48" s="227" t="e">
        <f>L46+L32</f>
        <v>#DIV/0!</v>
      </c>
      <c r="M48" s="227" t="e">
        <f>M46+M32</f>
        <v>#DIV/0!</v>
      </c>
    </row>
    <row r="49" spans="1:11" ht="18" customHeight="1">
      <c r="A49" s="76"/>
      <c r="B49" s="77" t="s">
        <v>50</v>
      </c>
      <c r="C49" s="76"/>
      <c r="D49" s="76"/>
      <c r="E49" s="78"/>
      <c r="F49" s="79" t="s">
        <v>50</v>
      </c>
      <c r="G49" s="161" t="s">
        <v>50</v>
      </c>
      <c r="H49" s="161" t="s">
        <v>50</v>
      </c>
      <c r="I49" s="80"/>
      <c r="J49" s="79" t="s">
        <v>124</v>
      </c>
      <c r="K49" s="58"/>
    </row>
    <row r="50" ht="18" customHeight="1"/>
    <row r="51" ht="18" customHeight="1"/>
  </sheetData>
  <sheetProtection/>
  <mergeCells count="8">
    <mergeCell ref="A2:J2"/>
    <mergeCell ref="A5:B5"/>
    <mergeCell ref="A3:J3"/>
    <mergeCell ref="C5:J5"/>
    <mergeCell ref="A6:A8"/>
    <mergeCell ref="C6:C8"/>
    <mergeCell ref="D6:D8"/>
    <mergeCell ref="E6:E8"/>
  </mergeCells>
  <printOptions horizontalCentered="1"/>
  <pageMargins left="0.69" right="0.48" top="0.4" bottom="0.43" header="0" footer="0.25"/>
  <pageSetup firstPageNumber="39" useFirstPageNumber="1" horizontalDpi="400" verticalDpi="400" orientation="portrait" paperSize="9" scale="99" r:id="rId1"/>
  <headerFooter alignWithMargins="0">
    <oddFooter>&amp;R&amp;"ＭＳ Ｐ明朝,標準"&amp;8&amp;A</oddFooter>
  </headerFooter>
</worksheet>
</file>

<file path=xl/worksheets/sheet7.xml><?xml version="1.0" encoding="utf-8"?>
<worksheet xmlns="http://schemas.openxmlformats.org/spreadsheetml/2006/main" xmlns:r="http://schemas.openxmlformats.org/officeDocument/2006/relationships">
  <dimension ref="A1:U53"/>
  <sheetViews>
    <sheetView zoomScalePageLayoutView="0" workbookViewId="0" topLeftCell="A1">
      <selection activeCell="B2" sqref="B2"/>
    </sheetView>
  </sheetViews>
  <sheetFormatPr defaultColWidth="4.50390625" defaultRowHeight="15" customHeight="1"/>
  <cols>
    <col min="1" max="1" width="2.375" style="88" customWidth="1"/>
    <col min="2" max="20" width="4.50390625" style="88" customWidth="1"/>
    <col min="21" max="21" width="2.375" style="88" customWidth="1"/>
    <col min="22" max="16384" width="4.50390625" style="88" customWidth="1"/>
  </cols>
  <sheetData>
    <row r="1" spans="1:21" ht="18" customHeight="1">
      <c r="A1" s="83"/>
      <c r="B1" s="84" t="s">
        <v>226</v>
      </c>
      <c r="C1" s="85"/>
      <c r="D1" s="85"/>
      <c r="E1" s="85"/>
      <c r="F1" s="85"/>
      <c r="G1" s="85"/>
      <c r="H1" s="85"/>
      <c r="I1" s="85"/>
      <c r="J1" s="85"/>
      <c r="K1" s="86"/>
      <c r="L1" s="86"/>
      <c r="M1" s="86"/>
      <c r="N1" s="86"/>
      <c r="O1" s="86"/>
      <c r="P1" s="87"/>
      <c r="Q1" s="86"/>
      <c r="R1" s="86"/>
      <c r="S1" s="86"/>
      <c r="T1" s="86"/>
      <c r="U1" s="83"/>
    </row>
    <row r="2" spans="1:21" ht="18" customHeight="1">
      <c r="A2" s="83"/>
      <c r="B2" s="89" t="s">
        <v>224</v>
      </c>
      <c r="C2" s="90"/>
      <c r="D2" s="90"/>
      <c r="E2" s="90"/>
      <c r="F2" s="90"/>
      <c r="G2" s="90"/>
      <c r="H2" s="90"/>
      <c r="I2" s="86"/>
      <c r="J2" s="86"/>
      <c r="K2" s="86"/>
      <c r="L2" s="86"/>
      <c r="M2" s="86"/>
      <c r="N2" s="86"/>
      <c r="O2" s="90"/>
      <c r="P2" s="91"/>
      <c r="Q2" s="86"/>
      <c r="R2" s="86"/>
      <c r="S2" s="86"/>
      <c r="T2" s="86"/>
      <c r="U2" s="83"/>
    </row>
    <row r="3" spans="1:21" ht="4.5" customHeight="1">
      <c r="A3" s="83"/>
      <c r="U3" s="83"/>
    </row>
    <row r="4" spans="1:21" ht="15" customHeight="1">
      <c r="A4" s="83"/>
      <c r="B4" s="92" t="s">
        <v>58</v>
      </c>
      <c r="C4" s="92"/>
      <c r="D4" s="92"/>
      <c r="E4" s="92"/>
      <c r="F4" s="92"/>
      <c r="G4" s="92"/>
      <c r="H4" s="92"/>
      <c r="I4" s="92"/>
      <c r="J4" s="92"/>
      <c r="U4" s="83"/>
    </row>
    <row r="5" spans="1:21" ht="15" customHeight="1">
      <c r="A5" s="83"/>
      <c r="B5" s="88" t="s">
        <v>59</v>
      </c>
      <c r="U5" s="83"/>
    </row>
    <row r="6" spans="1:21" ht="15" customHeight="1" thickBot="1">
      <c r="A6" s="83"/>
      <c r="B6" s="92"/>
      <c r="C6" s="92"/>
      <c r="D6" s="92"/>
      <c r="E6" s="92"/>
      <c r="F6" s="92"/>
      <c r="G6" s="92"/>
      <c r="H6" s="92"/>
      <c r="I6" s="92"/>
      <c r="J6" s="92"/>
      <c r="K6" s="92"/>
      <c r="L6" s="92"/>
      <c r="M6" s="92"/>
      <c r="N6" s="92"/>
      <c r="O6" s="92"/>
      <c r="U6" s="83"/>
    </row>
    <row r="7" spans="1:21" ht="15" customHeight="1" thickBot="1" thickTop="1">
      <c r="A7" s="83"/>
      <c r="B7" s="412" t="s">
        <v>60</v>
      </c>
      <c r="C7" s="413"/>
      <c r="D7" s="413"/>
      <c r="E7" s="414"/>
      <c r="G7" s="412" t="s">
        <v>61</v>
      </c>
      <c r="H7" s="413"/>
      <c r="I7" s="413"/>
      <c r="J7" s="414"/>
      <c r="L7" s="412" t="s">
        <v>62</v>
      </c>
      <c r="M7" s="413"/>
      <c r="N7" s="413"/>
      <c r="O7" s="414"/>
      <c r="Q7" s="412" t="s">
        <v>63</v>
      </c>
      <c r="R7" s="413"/>
      <c r="S7" s="413"/>
      <c r="T7" s="414"/>
      <c r="U7" s="83"/>
    </row>
    <row r="8" spans="1:21" ht="15" customHeight="1" thickTop="1">
      <c r="A8" s="83"/>
      <c r="B8" s="92"/>
      <c r="C8" s="92"/>
      <c r="D8" s="92"/>
      <c r="E8" s="92"/>
      <c r="F8" s="92"/>
      <c r="G8" s="92"/>
      <c r="H8" s="92"/>
      <c r="I8" s="92"/>
      <c r="J8" s="92"/>
      <c r="K8" s="92"/>
      <c r="L8" s="92"/>
      <c r="M8" s="92"/>
      <c r="N8" s="92"/>
      <c r="O8" s="92"/>
      <c r="P8" s="92"/>
      <c r="Q8" s="92"/>
      <c r="R8" s="92"/>
      <c r="S8" s="92"/>
      <c r="T8" s="92"/>
      <c r="U8" s="83"/>
    </row>
    <row r="9" spans="1:21" ht="15" customHeight="1">
      <c r="A9" s="83"/>
      <c r="B9" s="92"/>
      <c r="C9" s="92"/>
      <c r="D9" s="92"/>
      <c r="E9" s="92"/>
      <c r="F9" s="92"/>
      <c r="G9" s="92"/>
      <c r="H9" s="92"/>
      <c r="I9" s="92"/>
      <c r="J9" s="92"/>
      <c r="K9" s="92"/>
      <c r="L9" s="92"/>
      <c r="M9" s="92"/>
      <c r="N9" s="92"/>
      <c r="O9" s="92"/>
      <c r="P9" s="92"/>
      <c r="Q9" s="92"/>
      <c r="R9" s="92"/>
      <c r="S9" s="92"/>
      <c r="T9" s="92"/>
      <c r="U9" s="83"/>
    </row>
    <row r="10" spans="1:21" ht="15" customHeight="1">
      <c r="A10" s="83"/>
      <c r="B10" s="417" t="s">
        <v>64</v>
      </c>
      <c r="C10" s="418"/>
      <c r="D10" s="418"/>
      <c r="E10" s="419"/>
      <c r="F10" s="92"/>
      <c r="G10" s="415" t="s">
        <v>65</v>
      </c>
      <c r="H10" s="396"/>
      <c r="I10" s="396"/>
      <c r="J10" s="397"/>
      <c r="K10" s="92"/>
      <c r="L10" s="92"/>
      <c r="M10" s="92"/>
      <c r="N10" s="92"/>
      <c r="O10" s="92"/>
      <c r="P10" s="92"/>
      <c r="Q10" s="92"/>
      <c r="R10" s="92"/>
      <c r="S10" s="92"/>
      <c r="T10" s="92"/>
      <c r="U10" s="83"/>
    </row>
    <row r="11" spans="1:21" ht="15" customHeight="1">
      <c r="A11" s="83"/>
      <c r="B11" s="92"/>
      <c r="C11" s="92"/>
      <c r="D11" s="92"/>
      <c r="E11" s="92"/>
      <c r="F11" s="92"/>
      <c r="G11" s="416"/>
      <c r="H11" s="410"/>
      <c r="I11" s="410"/>
      <c r="J11" s="411"/>
      <c r="K11" s="92"/>
      <c r="L11" s="92"/>
      <c r="M11" s="92"/>
      <c r="N11" s="92"/>
      <c r="O11" s="92"/>
      <c r="P11" s="92"/>
      <c r="Q11" s="92"/>
      <c r="R11" s="92"/>
      <c r="S11" s="92"/>
      <c r="T11" s="92"/>
      <c r="U11" s="83"/>
    </row>
    <row r="12" spans="1:21" ht="15" customHeight="1">
      <c r="A12" s="83"/>
      <c r="B12" s="92"/>
      <c r="C12" s="92"/>
      <c r="D12" s="92"/>
      <c r="E12" s="92"/>
      <c r="F12" s="92"/>
      <c r="G12" s="93"/>
      <c r="H12" s="93"/>
      <c r="I12" s="93"/>
      <c r="J12" s="93"/>
      <c r="K12" s="92"/>
      <c r="L12" s="92"/>
      <c r="M12" s="92"/>
      <c r="N12" s="92"/>
      <c r="O12" s="92"/>
      <c r="P12" s="92"/>
      <c r="Q12" s="92"/>
      <c r="R12" s="92"/>
      <c r="S12" s="92"/>
      <c r="T12" s="92"/>
      <c r="U12" s="83"/>
    </row>
    <row r="13" spans="1:21" ht="15" customHeight="1">
      <c r="A13" s="83"/>
      <c r="B13" s="92"/>
      <c r="C13" s="92"/>
      <c r="D13" s="92"/>
      <c r="E13" s="92"/>
      <c r="F13" s="92"/>
      <c r="G13" s="92"/>
      <c r="H13" s="92"/>
      <c r="I13" s="92"/>
      <c r="J13" s="92"/>
      <c r="K13" s="92"/>
      <c r="L13" s="92"/>
      <c r="M13" s="92"/>
      <c r="N13" s="92"/>
      <c r="O13" s="92"/>
      <c r="P13" s="92"/>
      <c r="Q13" s="92"/>
      <c r="R13" s="92"/>
      <c r="S13" s="92"/>
      <c r="T13" s="92"/>
      <c r="U13" s="83"/>
    </row>
    <row r="14" spans="1:21" ht="15" customHeight="1">
      <c r="A14" s="83"/>
      <c r="B14" s="417" t="s">
        <v>66</v>
      </c>
      <c r="C14" s="418"/>
      <c r="D14" s="418"/>
      <c r="E14" s="419"/>
      <c r="F14" s="92"/>
      <c r="G14" s="92"/>
      <c r="H14" s="92"/>
      <c r="I14" s="92"/>
      <c r="J14" s="92"/>
      <c r="K14" s="92"/>
      <c r="L14" s="92"/>
      <c r="M14" s="92"/>
      <c r="N14" s="92"/>
      <c r="O14" s="92"/>
      <c r="P14" s="92"/>
      <c r="Q14" s="92"/>
      <c r="R14" s="92"/>
      <c r="S14" s="92"/>
      <c r="T14" s="92"/>
      <c r="U14" s="83"/>
    </row>
    <row r="15" spans="1:21" ht="15" customHeight="1">
      <c r="A15" s="83"/>
      <c r="B15" s="92"/>
      <c r="C15" s="92"/>
      <c r="D15" s="92"/>
      <c r="E15" s="92"/>
      <c r="F15" s="92"/>
      <c r="G15" s="94" t="s">
        <v>67</v>
      </c>
      <c r="H15" s="92"/>
      <c r="I15" s="92"/>
      <c r="J15" s="92"/>
      <c r="K15" s="92"/>
      <c r="L15" s="92"/>
      <c r="M15" s="92"/>
      <c r="N15" s="92"/>
      <c r="O15" s="92"/>
      <c r="P15" s="92"/>
      <c r="Q15" s="92"/>
      <c r="R15" s="92"/>
      <c r="S15" s="92"/>
      <c r="T15" s="92"/>
      <c r="U15" s="83"/>
    </row>
    <row r="16" spans="1:21" ht="15" customHeight="1">
      <c r="A16" s="83"/>
      <c r="B16" s="92"/>
      <c r="C16" s="92"/>
      <c r="D16" s="92"/>
      <c r="E16" s="92"/>
      <c r="F16" s="92"/>
      <c r="G16" s="92"/>
      <c r="H16" s="92"/>
      <c r="I16" s="92"/>
      <c r="J16" s="92"/>
      <c r="K16" s="92"/>
      <c r="L16" s="92"/>
      <c r="M16" s="92"/>
      <c r="N16" s="92"/>
      <c r="O16" s="92"/>
      <c r="P16" s="92"/>
      <c r="Q16" s="92"/>
      <c r="R16" s="92"/>
      <c r="S16" s="92"/>
      <c r="T16" s="92"/>
      <c r="U16" s="83"/>
    </row>
    <row r="17" spans="1:21" ht="15" customHeight="1">
      <c r="A17" s="83"/>
      <c r="B17" s="395" t="s">
        <v>68</v>
      </c>
      <c r="C17" s="396"/>
      <c r="D17" s="396"/>
      <c r="E17" s="397"/>
      <c r="F17" s="92"/>
      <c r="G17" s="92"/>
      <c r="H17" s="92"/>
      <c r="I17" s="92"/>
      <c r="J17" s="92"/>
      <c r="K17" s="92"/>
      <c r="L17" s="92"/>
      <c r="M17" s="92"/>
      <c r="N17" s="92"/>
      <c r="O17" s="92"/>
      <c r="P17" s="92"/>
      <c r="Q17" s="92"/>
      <c r="R17" s="92"/>
      <c r="S17" s="92"/>
      <c r="T17" s="92"/>
      <c r="U17" s="83"/>
    </row>
    <row r="18" spans="1:21" ht="15" customHeight="1">
      <c r="A18" s="83"/>
      <c r="B18" s="398" t="s">
        <v>69</v>
      </c>
      <c r="C18" s="399"/>
      <c r="D18" s="399"/>
      <c r="E18" s="400"/>
      <c r="F18" s="92"/>
      <c r="G18" s="395" t="s">
        <v>70</v>
      </c>
      <c r="H18" s="396"/>
      <c r="I18" s="396"/>
      <c r="J18" s="397"/>
      <c r="K18" s="92"/>
      <c r="L18" s="92"/>
      <c r="M18" s="92"/>
      <c r="N18" s="92"/>
      <c r="O18" s="92"/>
      <c r="P18" s="92"/>
      <c r="Q18" s="92"/>
      <c r="R18" s="92"/>
      <c r="S18" s="92"/>
      <c r="T18" s="92"/>
      <c r="U18" s="83"/>
    </row>
    <row r="19" spans="1:21" ht="15" customHeight="1">
      <c r="A19" s="83"/>
      <c r="B19" s="417" t="s">
        <v>71</v>
      </c>
      <c r="C19" s="420"/>
      <c r="D19" s="420"/>
      <c r="E19" s="421"/>
      <c r="F19" s="92"/>
      <c r="G19" s="407"/>
      <c r="H19" s="408"/>
      <c r="I19" s="408"/>
      <c r="J19" s="409"/>
      <c r="K19" s="92"/>
      <c r="L19" s="92"/>
      <c r="M19" s="92"/>
      <c r="N19" s="92"/>
      <c r="O19" s="92"/>
      <c r="P19" s="92"/>
      <c r="Q19" s="92"/>
      <c r="R19" s="92"/>
      <c r="S19" s="92"/>
      <c r="T19" s="92"/>
      <c r="U19" s="83"/>
    </row>
    <row r="20" spans="1:21" ht="15" customHeight="1">
      <c r="A20" s="83"/>
      <c r="B20" s="92"/>
      <c r="C20" s="92"/>
      <c r="D20" s="92"/>
      <c r="E20" s="92"/>
      <c r="F20" s="92"/>
      <c r="G20" s="92"/>
      <c r="H20" s="92"/>
      <c r="I20" s="92"/>
      <c r="J20" s="92"/>
      <c r="K20" s="92"/>
      <c r="L20" s="92"/>
      <c r="M20" s="92"/>
      <c r="N20" s="92"/>
      <c r="O20" s="92"/>
      <c r="P20" s="92"/>
      <c r="Q20" s="92"/>
      <c r="R20" s="92"/>
      <c r="S20" s="92"/>
      <c r="T20" s="92"/>
      <c r="U20" s="83"/>
    </row>
    <row r="21" spans="1:21" ht="15" customHeight="1">
      <c r="A21" s="83"/>
      <c r="B21" s="92"/>
      <c r="C21" s="92"/>
      <c r="D21" s="92"/>
      <c r="E21" s="92"/>
      <c r="F21" s="92"/>
      <c r="G21" s="92"/>
      <c r="H21" s="92"/>
      <c r="I21" s="92"/>
      <c r="J21" s="92"/>
      <c r="K21" s="92"/>
      <c r="L21" s="92"/>
      <c r="M21" s="92"/>
      <c r="N21" s="92"/>
      <c r="O21" s="92"/>
      <c r="P21" s="92"/>
      <c r="Q21" s="92"/>
      <c r="R21" s="92"/>
      <c r="S21" s="92"/>
      <c r="T21" s="92"/>
      <c r="U21" s="83"/>
    </row>
    <row r="22" spans="1:21" ht="15" customHeight="1">
      <c r="A22" s="83"/>
      <c r="B22" s="92"/>
      <c r="C22" s="92"/>
      <c r="D22" s="92"/>
      <c r="E22" s="92"/>
      <c r="F22" s="92"/>
      <c r="G22" s="415" t="s">
        <v>72</v>
      </c>
      <c r="H22" s="396"/>
      <c r="I22" s="396"/>
      <c r="J22" s="397"/>
      <c r="K22" s="92"/>
      <c r="L22" s="92"/>
      <c r="M22" s="92"/>
      <c r="N22" s="92"/>
      <c r="O22" s="92"/>
      <c r="P22" s="92"/>
      <c r="Q22" s="92"/>
      <c r="R22" s="92"/>
      <c r="S22" s="92"/>
      <c r="T22" s="92"/>
      <c r="U22" s="83"/>
    </row>
    <row r="23" spans="1:21" ht="15" customHeight="1">
      <c r="A23" s="83"/>
      <c r="B23" s="92"/>
      <c r="C23" s="92"/>
      <c r="D23" s="92"/>
      <c r="E23" s="92"/>
      <c r="F23" s="92"/>
      <c r="G23" s="407"/>
      <c r="H23" s="408"/>
      <c r="I23" s="408"/>
      <c r="J23" s="409"/>
      <c r="K23" s="92"/>
      <c r="L23" s="92"/>
      <c r="M23" s="92"/>
      <c r="N23" s="92"/>
      <c r="O23" s="92"/>
      <c r="P23" s="92"/>
      <c r="Q23" s="92"/>
      <c r="R23" s="92"/>
      <c r="S23" s="92"/>
      <c r="T23" s="92"/>
      <c r="U23" s="83"/>
    </row>
    <row r="24" spans="1:21" ht="15" customHeight="1">
      <c r="A24" s="83"/>
      <c r="B24" s="395" t="s">
        <v>73</v>
      </c>
      <c r="C24" s="396"/>
      <c r="D24" s="396"/>
      <c r="E24" s="397"/>
      <c r="F24" s="92"/>
      <c r="G24" s="92"/>
      <c r="H24" s="92"/>
      <c r="I24" s="92"/>
      <c r="J24" s="92"/>
      <c r="K24" s="92"/>
      <c r="L24" s="92"/>
      <c r="M24" s="92"/>
      <c r="N24" s="92"/>
      <c r="O24" s="92"/>
      <c r="P24" s="92"/>
      <c r="Q24" s="92"/>
      <c r="R24" s="92"/>
      <c r="S24" s="92"/>
      <c r="T24" s="92"/>
      <c r="U24" s="83"/>
    </row>
    <row r="25" spans="1:21" ht="15" customHeight="1">
      <c r="A25" s="83"/>
      <c r="B25" s="407"/>
      <c r="C25" s="408"/>
      <c r="D25" s="408"/>
      <c r="E25" s="409"/>
      <c r="F25" s="92"/>
      <c r="K25" s="92"/>
      <c r="L25" s="92"/>
      <c r="M25" s="92"/>
      <c r="N25" s="92"/>
      <c r="O25" s="92"/>
      <c r="P25" s="92"/>
      <c r="Q25" s="92"/>
      <c r="R25" s="92"/>
      <c r="S25" s="92"/>
      <c r="T25" s="92"/>
      <c r="U25" s="83"/>
    </row>
    <row r="26" spans="1:21" ht="15" customHeight="1">
      <c r="A26" s="83"/>
      <c r="B26" s="92"/>
      <c r="C26" s="92"/>
      <c r="D26" s="92"/>
      <c r="E26" s="92"/>
      <c r="F26" s="92"/>
      <c r="K26" s="92"/>
      <c r="L26" s="92"/>
      <c r="M26" s="92"/>
      <c r="N26" s="92"/>
      <c r="O26" s="92"/>
      <c r="P26" s="92"/>
      <c r="Q26" s="92"/>
      <c r="R26" s="92"/>
      <c r="S26" s="92"/>
      <c r="T26" s="92"/>
      <c r="U26" s="83"/>
    </row>
    <row r="27" spans="1:21" ht="15" customHeight="1">
      <c r="A27" s="83"/>
      <c r="B27" s="97"/>
      <c r="C27" s="97"/>
      <c r="D27" s="97"/>
      <c r="E27" s="98" t="s">
        <v>74</v>
      </c>
      <c r="F27" s="92"/>
      <c r="G27" s="92"/>
      <c r="H27" s="92"/>
      <c r="I27" s="92"/>
      <c r="J27" s="92"/>
      <c r="K27" s="92"/>
      <c r="L27" s="98" t="s">
        <v>75</v>
      </c>
      <c r="M27" s="92"/>
      <c r="N27" s="92"/>
      <c r="O27" s="92"/>
      <c r="P27" s="92"/>
      <c r="Q27" s="92"/>
      <c r="R27" s="92"/>
      <c r="S27" s="92"/>
      <c r="T27" s="92"/>
      <c r="U27" s="83"/>
    </row>
    <row r="28" spans="1:21" ht="15" customHeight="1">
      <c r="A28" s="83"/>
      <c r="B28" s="92"/>
      <c r="C28" s="92"/>
      <c r="D28" s="92"/>
      <c r="E28" s="92"/>
      <c r="F28" s="92"/>
      <c r="G28" s="92"/>
      <c r="H28" s="92"/>
      <c r="I28" s="92"/>
      <c r="J28" s="92"/>
      <c r="K28" s="92"/>
      <c r="L28" s="92"/>
      <c r="M28" s="92"/>
      <c r="N28" s="92"/>
      <c r="O28" s="92"/>
      <c r="P28" s="92"/>
      <c r="Q28" s="92"/>
      <c r="R28" s="92"/>
      <c r="S28" s="92"/>
      <c r="T28" s="92"/>
      <c r="U28" s="83"/>
    </row>
    <row r="29" spans="1:21" ht="15" customHeight="1">
      <c r="A29" s="83"/>
      <c r="B29" s="92"/>
      <c r="C29" s="92"/>
      <c r="D29" s="92"/>
      <c r="E29" s="92"/>
      <c r="F29" s="92"/>
      <c r="G29" s="92"/>
      <c r="H29" s="92"/>
      <c r="I29" s="92"/>
      <c r="J29" s="92"/>
      <c r="K29" s="92"/>
      <c r="M29" s="92"/>
      <c r="N29" s="92"/>
      <c r="O29" s="92"/>
      <c r="P29" s="92"/>
      <c r="Q29" s="92"/>
      <c r="R29" s="92"/>
      <c r="S29" s="92"/>
      <c r="T29" s="92"/>
      <c r="U29" s="83"/>
    </row>
    <row r="30" spans="1:21" ht="15" customHeight="1">
      <c r="A30" s="83"/>
      <c r="F30" s="92"/>
      <c r="H30" s="92"/>
      <c r="I30" s="92"/>
      <c r="J30" s="92"/>
      <c r="K30" s="92"/>
      <c r="L30" s="395" t="s">
        <v>76</v>
      </c>
      <c r="M30" s="396"/>
      <c r="N30" s="396"/>
      <c r="O30" s="397"/>
      <c r="P30" s="92"/>
      <c r="Q30" s="92"/>
      <c r="R30" s="92"/>
      <c r="S30" s="92"/>
      <c r="T30" s="92"/>
      <c r="U30" s="83"/>
    </row>
    <row r="31" spans="1:21" ht="15" customHeight="1">
      <c r="A31" s="83"/>
      <c r="F31" s="92"/>
      <c r="G31" s="92"/>
      <c r="H31" s="92"/>
      <c r="I31" s="92"/>
      <c r="J31" s="92"/>
      <c r="K31" s="92"/>
      <c r="L31" s="398" t="s">
        <v>77</v>
      </c>
      <c r="M31" s="399"/>
      <c r="N31" s="399"/>
      <c r="O31" s="400"/>
      <c r="P31" s="92"/>
      <c r="Q31" s="92"/>
      <c r="R31" s="92"/>
      <c r="S31" s="92"/>
      <c r="T31" s="92"/>
      <c r="U31" s="83"/>
    </row>
    <row r="32" spans="1:21" ht="15" customHeight="1">
      <c r="A32" s="83"/>
      <c r="B32" s="92"/>
      <c r="C32" s="92"/>
      <c r="D32" s="92"/>
      <c r="E32" s="92"/>
      <c r="F32" s="92"/>
      <c r="G32" s="92"/>
      <c r="I32" s="92"/>
      <c r="J32" s="92"/>
      <c r="K32" s="92"/>
      <c r="L32" s="395" t="s">
        <v>78</v>
      </c>
      <c r="M32" s="396"/>
      <c r="N32" s="396"/>
      <c r="O32" s="397"/>
      <c r="P32" s="92"/>
      <c r="Q32" s="92"/>
      <c r="R32" s="92"/>
      <c r="S32" s="92"/>
      <c r="T32" s="92"/>
      <c r="U32" s="83"/>
    </row>
    <row r="33" spans="1:21" ht="15" customHeight="1">
      <c r="A33" s="83"/>
      <c r="B33" s="92"/>
      <c r="C33" s="92"/>
      <c r="D33" s="92"/>
      <c r="E33" s="92"/>
      <c r="F33" s="92"/>
      <c r="G33" s="92"/>
      <c r="H33" s="92"/>
      <c r="I33" s="92"/>
      <c r="J33" s="92"/>
      <c r="K33" s="92"/>
      <c r="L33" s="398" t="s">
        <v>79</v>
      </c>
      <c r="M33" s="399"/>
      <c r="N33" s="399"/>
      <c r="O33" s="400"/>
      <c r="P33" s="92"/>
      <c r="Q33" s="92"/>
      <c r="R33" s="92"/>
      <c r="S33" s="92"/>
      <c r="T33" s="92"/>
      <c r="U33" s="83"/>
    </row>
    <row r="34" spans="1:21" ht="15" customHeight="1">
      <c r="A34" s="83"/>
      <c r="B34" s="92"/>
      <c r="C34" s="92"/>
      <c r="D34" s="92"/>
      <c r="E34" s="92"/>
      <c r="F34" s="92"/>
      <c r="K34" s="92"/>
      <c r="P34" s="92"/>
      <c r="Q34" s="92"/>
      <c r="R34" s="92"/>
      <c r="S34" s="92"/>
      <c r="T34" s="92"/>
      <c r="U34" s="83"/>
    </row>
    <row r="35" spans="1:21" ht="15" customHeight="1">
      <c r="A35" s="83"/>
      <c r="B35" s="92"/>
      <c r="C35" s="92"/>
      <c r="D35" s="92"/>
      <c r="E35" s="92"/>
      <c r="F35" s="92"/>
      <c r="K35" s="92"/>
      <c r="P35" s="92"/>
      <c r="Q35" s="395" t="s">
        <v>80</v>
      </c>
      <c r="R35" s="396"/>
      <c r="S35" s="396"/>
      <c r="T35" s="397"/>
      <c r="U35" s="83"/>
    </row>
    <row r="36" spans="1:21" ht="15" customHeight="1">
      <c r="A36" s="83"/>
      <c r="B36" s="92"/>
      <c r="C36" s="92"/>
      <c r="D36" s="92"/>
      <c r="E36" s="92"/>
      <c r="F36" s="92"/>
      <c r="G36" s="92"/>
      <c r="H36" s="92"/>
      <c r="I36" s="92"/>
      <c r="J36" s="92"/>
      <c r="K36" s="92"/>
      <c r="P36" s="92"/>
      <c r="Q36" s="95"/>
      <c r="R36" s="408" t="s">
        <v>57</v>
      </c>
      <c r="S36" s="408"/>
      <c r="T36" s="96"/>
      <c r="U36" s="83"/>
    </row>
    <row r="37" spans="1:21" ht="15" customHeight="1">
      <c r="A37" s="83"/>
      <c r="B37" s="92"/>
      <c r="C37" s="92"/>
      <c r="D37" s="92"/>
      <c r="E37" s="92"/>
      <c r="F37" s="92"/>
      <c r="G37" s="92"/>
      <c r="H37" s="92"/>
      <c r="I37" s="92"/>
      <c r="J37" s="92"/>
      <c r="K37" s="92"/>
      <c r="P37" s="92"/>
      <c r="Q37" s="92"/>
      <c r="R37" s="92"/>
      <c r="S37" s="92"/>
      <c r="T37" s="92"/>
      <c r="U37" s="83"/>
    </row>
    <row r="38" spans="1:21" ht="15" customHeight="1">
      <c r="A38" s="83"/>
      <c r="B38" s="92"/>
      <c r="C38" s="92"/>
      <c r="D38" s="92"/>
      <c r="E38" s="92"/>
      <c r="F38" s="92"/>
      <c r="G38" s="92"/>
      <c r="H38" s="92"/>
      <c r="I38" s="92"/>
      <c r="J38" s="92"/>
      <c r="K38" s="92"/>
      <c r="L38" s="92"/>
      <c r="M38" s="92"/>
      <c r="N38" s="92"/>
      <c r="O38" s="92"/>
      <c r="P38" s="92"/>
      <c r="Q38" s="92"/>
      <c r="R38" s="92"/>
      <c r="S38" s="92"/>
      <c r="T38" s="92"/>
      <c r="U38" s="83"/>
    </row>
    <row r="39" spans="1:21" ht="15" customHeight="1">
      <c r="A39" s="83"/>
      <c r="B39" s="92"/>
      <c r="C39" s="92"/>
      <c r="D39" s="92"/>
      <c r="E39" s="92"/>
      <c r="F39" s="92"/>
      <c r="G39" s="92"/>
      <c r="H39" s="92"/>
      <c r="I39" s="92"/>
      <c r="J39" s="92"/>
      <c r="K39" s="92"/>
      <c r="L39" s="92"/>
      <c r="N39" s="99"/>
      <c r="O39" s="401" t="s">
        <v>81</v>
      </c>
      <c r="P39" s="402"/>
      <c r="Q39" s="402"/>
      <c r="R39" s="402"/>
      <c r="S39" s="402"/>
      <c r="T39" s="403"/>
      <c r="U39" s="83"/>
    </row>
    <row r="40" spans="1:21" ht="15" customHeight="1">
      <c r="A40" s="83"/>
      <c r="B40" s="92"/>
      <c r="C40" s="92"/>
      <c r="D40" s="92"/>
      <c r="E40" s="92"/>
      <c r="F40" s="92"/>
      <c r="G40" s="92"/>
      <c r="H40" s="92"/>
      <c r="I40" s="92"/>
      <c r="J40" s="92"/>
      <c r="K40" s="92"/>
      <c r="L40" s="92"/>
      <c r="N40" s="99"/>
      <c r="O40" s="404" t="s">
        <v>82</v>
      </c>
      <c r="P40" s="405"/>
      <c r="Q40" s="405"/>
      <c r="R40" s="405"/>
      <c r="S40" s="405"/>
      <c r="T40" s="406"/>
      <c r="U40" s="83"/>
    </row>
    <row r="41" spans="1:21" ht="15" customHeight="1">
      <c r="A41" s="83"/>
      <c r="B41" s="92"/>
      <c r="C41" s="92"/>
      <c r="D41" s="92"/>
      <c r="E41" s="92"/>
      <c r="F41" s="92"/>
      <c r="G41" s="92"/>
      <c r="H41" s="92"/>
      <c r="I41" s="92"/>
      <c r="J41" s="92"/>
      <c r="K41" s="92"/>
      <c r="L41" s="92"/>
      <c r="N41" s="99"/>
      <c r="O41" s="404" t="s">
        <v>83</v>
      </c>
      <c r="P41" s="405"/>
      <c r="Q41" s="405"/>
      <c r="R41" s="405"/>
      <c r="S41" s="405"/>
      <c r="T41" s="406"/>
      <c r="U41" s="83"/>
    </row>
    <row r="42" spans="1:21" ht="15" customHeight="1">
      <c r="A42" s="83"/>
      <c r="B42" s="92"/>
      <c r="C42" s="92"/>
      <c r="D42" s="92"/>
      <c r="E42" s="92"/>
      <c r="F42" s="92"/>
      <c r="G42" s="92"/>
      <c r="H42" s="92"/>
      <c r="I42" s="92"/>
      <c r="J42" s="92"/>
      <c r="K42" s="92"/>
      <c r="L42" s="92"/>
      <c r="N42" s="99"/>
      <c r="O42" s="407" t="s">
        <v>84</v>
      </c>
      <c r="P42" s="410"/>
      <c r="Q42" s="410"/>
      <c r="R42" s="410"/>
      <c r="S42" s="410"/>
      <c r="T42" s="411"/>
      <c r="U42" s="83"/>
    </row>
    <row r="43" spans="1:21" ht="15" customHeight="1">
      <c r="A43" s="83"/>
      <c r="B43" s="92"/>
      <c r="C43" s="92"/>
      <c r="D43" s="92"/>
      <c r="E43" s="92"/>
      <c r="F43" s="92"/>
      <c r="G43" s="92"/>
      <c r="H43" s="92"/>
      <c r="I43" s="92"/>
      <c r="J43" s="92"/>
      <c r="K43" s="92"/>
      <c r="L43" s="92"/>
      <c r="M43" s="92"/>
      <c r="N43" s="92"/>
      <c r="O43" s="92"/>
      <c r="P43" s="92"/>
      <c r="Q43" s="92"/>
      <c r="R43" s="92"/>
      <c r="S43" s="92"/>
      <c r="T43" s="92"/>
      <c r="U43" s="83"/>
    </row>
    <row r="44" spans="1:21" ht="15" customHeight="1">
      <c r="A44" s="83"/>
      <c r="B44" s="92"/>
      <c r="C44" s="92"/>
      <c r="D44" s="92"/>
      <c r="E44" s="92"/>
      <c r="F44" s="92"/>
      <c r="G44" s="92"/>
      <c r="H44" s="92"/>
      <c r="I44" s="92"/>
      <c r="J44" s="92"/>
      <c r="K44" s="92"/>
      <c r="L44" s="92"/>
      <c r="M44" s="92"/>
      <c r="N44" s="92"/>
      <c r="O44" s="92"/>
      <c r="P44" s="92"/>
      <c r="Q44" s="92"/>
      <c r="R44" s="92"/>
      <c r="S44" s="92"/>
      <c r="T44" s="92"/>
      <c r="U44" s="83"/>
    </row>
    <row r="45" spans="1:21" ht="15" customHeight="1">
      <c r="A45" s="83"/>
      <c r="B45" s="92"/>
      <c r="C45" s="92"/>
      <c r="D45" s="92"/>
      <c r="E45" s="92"/>
      <c r="F45" s="92"/>
      <c r="G45" s="92"/>
      <c r="H45" s="92"/>
      <c r="I45" s="92"/>
      <c r="J45" s="92"/>
      <c r="K45" s="92"/>
      <c r="L45" s="395" t="s">
        <v>85</v>
      </c>
      <c r="M45" s="396"/>
      <c r="N45" s="396"/>
      <c r="O45" s="397"/>
      <c r="P45" s="92"/>
      <c r="Q45" s="92"/>
      <c r="R45" s="92"/>
      <c r="S45" s="92"/>
      <c r="T45" s="92"/>
      <c r="U45" s="83"/>
    </row>
    <row r="46" spans="1:21" ht="15" customHeight="1">
      <c r="A46" s="83"/>
      <c r="B46" s="92"/>
      <c r="C46" s="92"/>
      <c r="D46" s="92"/>
      <c r="E46" s="92"/>
      <c r="F46" s="92"/>
      <c r="G46" s="92"/>
      <c r="H46" s="92"/>
      <c r="I46" s="92"/>
      <c r="J46" s="92"/>
      <c r="K46" s="92"/>
      <c r="L46" s="407"/>
      <c r="M46" s="408"/>
      <c r="N46" s="408"/>
      <c r="O46" s="409"/>
      <c r="P46" s="92"/>
      <c r="Q46" s="92"/>
      <c r="R46" s="92"/>
      <c r="S46" s="92"/>
      <c r="T46" s="92"/>
      <c r="U46" s="83"/>
    </row>
    <row r="47" spans="1:21" ht="15" customHeight="1">
      <c r="A47" s="83"/>
      <c r="B47" s="92"/>
      <c r="C47" s="92"/>
      <c r="D47" s="92"/>
      <c r="E47" s="92"/>
      <c r="F47" s="92"/>
      <c r="G47" s="92"/>
      <c r="H47" s="92"/>
      <c r="I47" s="92"/>
      <c r="J47" s="92"/>
      <c r="K47" s="92"/>
      <c r="L47" s="92"/>
      <c r="M47" s="92"/>
      <c r="N47" s="92"/>
      <c r="O47" s="92"/>
      <c r="P47" s="92"/>
      <c r="Q47" s="92"/>
      <c r="R47" s="92"/>
      <c r="S47" s="92"/>
      <c r="T47" s="92"/>
      <c r="U47" s="83"/>
    </row>
    <row r="48" spans="1:21" ht="15" customHeight="1">
      <c r="A48" s="83"/>
      <c r="B48" s="92"/>
      <c r="C48" s="92"/>
      <c r="D48" s="92"/>
      <c r="E48" s="92"/>
      <c r="F48" s="92"/>
      <c r="G48" s="92"/>
      <c r="H48" s="92"/>
      <c r="I48" s="92"/>
      <c r="J48" s="92"/>
      <c r="K48" s="92"/>
      <c r="L48" s="92"/>
      <c r="M48" s="92"/>
      <c r="N48" s="92"/>
      <c r="O48" s="92"/>
      <c r="P48" s="92"/>
      <c r="Q48" s="92"/>
      <c r="R48" s="92"/>
      <c r="S48" s="92"/>
      <c r="T48" s="92"/>
      <c r="U48" s="83"/>
    </row>
    <row r="49" spans="1:21" ht="15" customHeight="1">
      <c r="A49" s="83"/>
      <c r="F49" s="92"/>
      <c r="G49" s="92"/>
      <c r="H49" s="92"/>
      <c r="I49" s="92"/>
      <c r="J49" s="92"/>
      <c r="K49" s="395" t="s">
        <v>86</v>
      </c>
      <c r="L49" s="396"/>
      <c r="M49" s="396"/>
      <c r="N49" s="396"/>
      <c r="O49" s="396"/>
      <c r="P49" s="397"/>
      <c r="Q49" s="92"/>
      <c r="R49" s="92"/>
      <c r="S49" s="92"/>
      <c r="T49" s="92"/>
      <c r="U49" s="83"/>
    </row>
    <row r="50" spans="1:21" ht="15" customHeight="1">
      <c r="A50" s="83"/>
      <c r="F50" s="92"/>
      <c r="G50" s="92"/>
      <c r="H50" s="92"/>
      <c r="I50" s="92"/>
      <c r="J50" s="92"/>
      <c r="K50" s="398" t="s">
        <v>87</v>
      </c>
      <c r="L50" s="399"/>
      <c r="M50" s="399"/>
      <c r="N50" s="399"/>
      <c r="O50" s="399"/>
      <c r="P50" s="400"/>
      <c r="Q50" s="92"/>
      <c r="R50" s="92"/>
      <c r="S50" s="92"/>
      <c r="T50" s="92"/>
      <c r="U50" s="83"/>
    </row>
    <row r="51" spans="1:21" ht="15" customHeight="1">
      <c r="A51" s="83"/>
      <c r="B51" s="395" t="s">
        <v>88</v>
      </c>
      <c r="C51" s="396"/>
      <c r="D51" s="396"/>
      <c r="E51" s="397"/>
      <c r="F51" s="92"/>
      <c r="G51" s="92"/>
      <c r="H51" s="92"/>
      <c r="I51" s="92"/>
      <c r="J51" s="92"/>
      <c r="K51" s="92"/>
      <c r="L51" s="92"/>
      <c r="M51" s="92"/>
      <c r="N51" s="92"/>
      <c r="O51" s="92"/>
      <c r="P51" s="92"/>
      <c r="Q51" s="92"/>
      <c r="R51" s="92"/>
      <c r="S51" s="92"/>
      <c r="T51" s="92"/>
      <c r="U51" s="83"/>
    </row>
    <row r="52" spans="1:21" ht="15" customHeight="1">
      <c r="A52" s="83"/>
      <c r="B52" s="407"/>
      <c r="C52" s="408"/>
      <c r="D52" s="408"/>
      <c r="E52" s="409"/>
      <c r="F52" s="92"/>
      <c r="G52" s="92"/>
      <c r="H52" s="92"/>
      <c r="I52" s="92"/>
      <c r="J52" s="92"/>
      <c r="K52" s="92"/>
      <c r="L52" s="92"/>
      <c r="M52" s="92"/>
      <c r="N52" s="92"/>
      <c r="O52" s="92"/>
      <c r="P52" s="92"/>
      <c r="Q52" s="92"/>
      <c r="R52" s="92"/>
      <c r="S52" s="92"/>
      <c r="T52" s="92"/>
      <c r="U52" s="83"/>
    </row>
    <row r="53" spans="2:20" ht="15" customHeight="1">
      <c r="B53" s="92"/>
      <c r="C53" s="92"/>
      <c r="D53" s="92"/>
      <c r="E53" s="92"/>
      <c r="F53" s="92"/>
      <c r="G53" s="92"/>
      <c r="H53" s="92"/>
      <c r="I53" s="92"/>
      <c r="J53" s="92"/>
      <c r="K53" s="92"/>
      <c r="L53" s="92"/>
      <c r="M53" s="92"/>
      <c r="N53" s="92"/>
      <c r="O53" s="92"/>
      <c r="P53" s="92"/>
      <c r="Q53" s="92"/>
      <c r="R53" s="92"/>
      <c r="S53" s="92"/>
      <c r="T53" s="92"/>
    </row>
  </sheetData>
  <sheetProtection/>
  <mergeCells count="27">
    <mergeCell ref="B51:E52"/>
    <mergeCell ref="G22:J23"/>
    <mergeCell ref="B10:E10"/>
    <mergeCell ref="B24:E25"/>
    <mergeCell ref="B17:E17"/>
    <mergeCell ref="B18:E18"/>
    <mergeCell ref="B14:E14"/>
    <mergeCell ref="B19:E19"/>
    <mergeCell ref="Q7:T7"/>
    <mergeCell ref="R36:S36"/>
    <mergeCell ref="B7:E7"/>
    <mergeCell ref="G7:J7"/>
    <mergeCell ref="L7:O7"/>
    <mergeCell ref="G10:J11"/>
    <mergeCell ref="L33:O33"/>
    <mergeCell ref="L30:O30"/>
    <mergeCell ref="L31:O31"/>
    <mergeCell ref="K49:P49"/>
    <mergeCell ref="K50:P50"/>
    <mergeCell ref="O39:T39"/>
    <mergeCell ref="L32:O32"/>
    <mergeCell ref="O40:T40"/>
    <mergeCell ref="G18:J19"/>
    <mergeCell ref="O41:T41"/>
    <mergeCell ref="O42:T42"/>
    <mergeCell ref="L45:O46"/>
    <mergeCell ref="Q35:T35"/>
  </mergeCells>
  <printOptions horizontalCentered="1"/>
  <pageMargins left="0.7874015748031497" right="0.7874015748031497" top="0.7874015748031497" bottom="0.5905511811023623" header="0" footer="0.3937007874015748"/>
  <pageSetup firstPageNumber="5" useFirstPageNumber="1" horizontalDpi="600" verticalDpi="600" orientation="portrait" paperSize="9" scale="97" r:id="rId2"/>
  <headerFooter alignWithMargins="0">
    <oddFooter>&amp;C&amp;P ページ&amp;R&amp;A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2022-05-20T06:10:27Z</dcterms:created>
  <dcterms:modified xsi:type="dcterms:W3CDTF">2022-05-20T06:10:34Z</dcterms:modified>
  <cp:category/>
  <cp:version/>
  <cp:contentType/>
  <cp:contentStatus/>
</cp:coreProperties>
</file>