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updateLinks="never" codeName="ThisWorkbook"/>
  <bookViews>
    <workbookView xWindow="-120" yWindow="-120" windowWidth="29040" windowHeight="15720" tabRatio="850"/>
  </bookViews>
  <sheets>
    <sheet name="全道4" sheetId="16" r:id="rId1"/>
    <sheet name="空知4" sheetId="3" r:id="rId2"/>
    <sheet name="石狩4" sheetId="4" r:id="rId3"/>
    <sheet name="後志4" sheetId="5" r:id="rId4"/>
    <sheet name="胆振4" sheetId="6" r:id="rId5"/>
    <sheet name="日高4" sheetId="7" r:id="rId6"/>
    <sheet name="渡島・檜山4" sheetId="9" r:id="rId7"/>
    <sheet name="上川4" sheetId="14" r:id="rId8"/>
    <sheet name="留萌4" sheetId="15" r:id="rId9"/>
    <sheet name="宗谷4" sheetId="1" r:id="rId10"/>
    <sheet name="オホーツク4" sheetId="10" r:id="rId11"/>
    <sheet name="十勝4" sheetId="11" r:id="rId12"/>
    <sheet name="釧路4" sheetId="12" r:id="rId13"/>
    <sheet name="根室4" sheetId="13" r:id="rId14"/>
  </sheets>
  <definedNames>
    <definedName name="_xlnm._FilterDatabase" localSheetId="10" hidden="1">オホーツク4!$A$1:$C$395</definedName>
    <definedName name="_xlnm._FilterDatabase" localSheetId="1" hidden="1">空知4!$A$1:$C$395</definedName>
    <definedName name="_xlnm._FilterDatabase" localSheetId="12" hidden="1">釧路4!$A$1:$C$395</definedName>
    <definedName name="_xlnm._FilterDatabase" localSheetId="3" hidden="1">後志4!$A$1:$C$395</definedName>
    <definedName name="_xlnm._FilterDatabase" localSheetId="11" hidden="1">十勝4!$A$1:$C$395</definedName>
    <definedName name="_xlnm._FilterDatabase" localSheetId="7" hidden="1">上川4!$A$1:$C$395</definedName>
    <definedName name="_xlnm._FilterDatabase" localSheetId="2" hidden="1">石狩4!$A$1:$C$395</definedName>
    <definedName name="_xlnm._FilterDatabase" localSheetId="0" hidden="1">全道4!$A$5:$G$437</definedName>
    <definedName name="_xlnm._FilterDatabase" localSheetId="6" hidden="1">渡島・檜山4!$A$1:$C$395</definedName>
    <definedName name="_xlnm._FilterDatabase" localSheetId="8" hidden="1">留萌4!$C$1:$C$395</definedName>
    <definedName name="_xlnm.Print_Area" localSheetId="10">オホーツク4!$A$1:$G$395</definedName>
    <definedName name="_xlnm.Print_Area" localSheetId="1">空知4!$A$1:$G$395</definedName>
    <definedName name="_xlnm.Print_Area" localSheetId="12">釧路4!$A$1:$G$395</definedName>
    <definedName name="_xlnm.Print_Area" localSheetId="3">後志4!$A$1:$G$395</definedName>
    <definedName name="_xlnm.Print_Area" localSheetId="13">根室4!$A$1:$G$395</definedName>
    <definedName name="_xlnm.Print_Area" localSheetId="9">宗谷4!$A$1:$G$395</definedName>
    <definedName name="_xlnm.Print_Area" localSheetId="11">十勝4!$A$1:$G$395</definedName>
    <definedName name="_xlnm.Print_Area" localSheetId="7">上川4!$A$1:$G$395</definedName>
    <definedName name="_xlnm.Print_Area" localSheetId="2">石狩4!$A$1:$G$395</definedName>
    <definedName name="_xlnm.Print_Area" localSheetId="0">全道4!$A$1:$G$437</definedName>
    <definedName name="_xlnm.Print_Area" localSheetId="4">胆振4!$A$1:$G$395</definedName>
    <definedName name="_xlnm.Print_Area" localSheetId="6">渡島・檜山4!$A$1:$G$395</definedName>
    <definedName name="_xlnm.Print_Area" localSheetId="5">日高4!$A$1:$G$395</definedName>
    <definedName name="_xlnm.Print_Area" localSheetId="8">留萌4!$A$1:$G$395</definedName>
    <definedName name="_xlnm.Print_Titles" localSheetId="10">オホーツク4!$3:$5</definedName>
    <definedName name="_xlnm.Print_Titles" localSheetId="1">空知4!$3:$5</definedName>
    <definedName name="_xlnm.Print_Titles" localSheetId="12">釧路4!$3:$5</definedName>
    <definedName name="_xlnm.Print_Titles" localSheetId="3">後志4!$3:$5</definedName>
    <definedName name="_xlnm.Print_Titles" localSheetId="13">根室4!$3:$5</definedName>
    <definedName name="_xlnm.Print_Titles" localSheetId="9">宗谷4!$3:$5</definedName>
    <definedName name="_xlnm.Print_Titles" localSheetId="11">十勝4!$3:$5</definedName>
    <definedName name="_xlnm.Print_Titles" localSheetId="7">上川4!$3:$5</definedName>
    <definedName name="_xlnm.Print_Titles" localSheetId="2">石狩4!$3:$5</definedName>
    <definedName name="_xlnm.Print_Titles" localSheetId="0">全道4!$3:$5</definedName>
    <definedName name="_xlnm.Print_Titles" localSheetId="4">胆振4!$3:$5</definedName>
    <definedName name="_xlnm.Print_Titles" localSheetId="6">渡島・檜山4!$3:$5</definedName>
    <definedName name="_xlnm.Print_Titles" localSheetId="5">日高4!$3:$5</definedName>
    <definedName name="_xlnm.Print_Titles" localSheetId="8">留萌4!$3:$5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6" i="16" l="1"/>
  <c r="F426" i="16"/>
  <c r="D426" i="16"/>
  <c r="G344" i="16"/>
  <c r="G345" i="16" s="1"/>
  <c r="G343" i="16"/>
  <c r="G342" i="16"/>
  <c r="G338" i="16"/>
  <c r="G339" i="16" s="1"/>
  <c r="G336" i="16"/>
  <c r="G337" i="16" s="1"/>
  <c r="G334" i="16"/>
  <c r="G335" i="16" s="1"/>
  <c r="G332" i="16"/>
  <c r="G333" i="16" s="1"/>
  <c r="G330" i="16"/>
  <c r="G331" i="16" l="1"/>
  <c r="F329" i="16" l="1"/>
  <c r="F328" i="16"/>
  <c r="G328" i="16" s="1"/>
  <c r="F327" i="16"/>
  <c r="D327" i="16"/>
  <c r="D328" i="16"/>
  <c r="E328" i="16"/>
  <c r="F325" i="16"/>
  <c r="G326" i="16"/>
  <c r="G324" i="16"/>
  <c r="D329" i="16" l="1"/>
  <c r="G327" i="16"/>
  <c r="G325" i="16"/>
  <c r="D325" i="16"/>
  <c r="E327" i="16"/>
  <c r="E325" i="16"/>
  <c r="G329" i="16"/>
  <c r="E329" i="16"/>
  <c r="F333" i="16" l="1"/>
  <c r="E333" i="16"/>
  <c r="D333" i="16"/>
  <c r="F331" i="16"/>
  <c r="E331" i="16"/>
  <c r="D331" i="16"/>
  <c r="F334" i="16"/>
  <c r="E334" i="16"/>
  <c r="D334" i="16"/>
  <c r="D36" i="16"/>
  <c r="E36" i="16"/>
  <c r="F36" i="16"/>
  <c r="F43" i="11" l="1"/>
  <c r="E43" i="11"/>
  <c r="D43" i="11"/>
  <c r="G43" i="11"/>
  <c r="D161" i="15" l="1"/>
  <c r="E161" i="15"/>
  <c r="F161" i="15"/>
  <c r="D114" i="12" l="1"/>
  <c r="F58" i="6" l="1"/>
  <c r="E58" i="6"/>
  <c r="D58" i="6"/>
  <c r="G78" i="5" l="1"/>
  <c r="E82" i="5"/>
  <c r="F34" i="4" l="1"/>
  <c r="F10" i="4" s="1"/>
  <c r="E34" i="4"/>
  <c r="D34" i="4"/>
  <c r="G32" i="4"/>
  <c r="F33" i="4" s="1"/>
  <c r="G30" i="4"/>
  <c r="F31" i="4" s="1"/>
  <c r="F28" i="4"/>
  <c r="E28" i="4"/>
  <c r="D28" i="4"/>
  <c r="G28" i="4" s="1"/>
  <c r="F27" i="4"/>
  <c r="E27" i="4"/>
  <c r="D27" i="4"/>
  <c r="G27" i="4" s="1"/>
  <c r="G26" i="4"/>
  <c r="G24" i="4"/>
  <c r="F25" i="4" s="1"/>
  <c r="F22" i="4"/>
  <c r="E22" i="4"/>
  <c r="D22" i="4"/>
  <c r="G22" i="4" s="1"/>
  <c r="F21" i="4"/>
  <c r="G20" i="4"/>
  <c r="E21" i="4" s="1"/>
  <c r="G18" i="4"/>
  <c r="D19" i="4" s="1"/>
  <c r="F16" i="4"/>
  <c r="E16" i="4"/>
  <c r="E10" i="4" s="1"/>
  <c r="D16" i="4"/>
  <c r="D10" i="4" s="1"/>
  <c r="G10" i="4" s="1"/>
  <c r="G14" i="4"/>
  <c r="F15" i="4" s="1"/>
  <c r="F13" i="4"/>
  <c r="E13" i="4"/>
  <c r="G12" i="4"/>
  <c r="D13" i="4" s="1"/>
  <c r="G13" i="4" s="1"/>
  <c r="F8" i="4"/>
  <c r="G8" i="4" s="1"/>
  <c r="E8" i="4"/>
  <c r="D8" i="4"/>
  <c r="G6" i="4"/>
  <c r="F7" i="4" s="1"/>
  <c r="F6" i="4"/>
  <c r="E6" i="4"/>
  <c r="D6" i="4"/>
  <c r="F11" i="4" l="1"/>
  <c r="E11" i="4"/>
  <c r="D11" i="4"/>
  <c r="G11" i="4" s="1"/>
  <c r="F23" i="4"/>
  <c r="E23" i="4"/>
  <c r="D23" i="4"/>
  <c r="G23" i="4" s="1"/>
  <c r="F29" i="4"/>
  <c r="E29" i="4"/>
  <c r="D29" i="4"/>
  <c r="F9" i="4"/>
  <c r="E9" i="4"/>
  <c r="D9" i="4"/>
  <c r="G9" i="4" s="1"/>
  <c r="G34" i="4"/>
  <c r="D7" i="4"/>
  <c r="G7" i="4" s="1"/>
  <c r="D33" i="4"/>
  <c r="G33" i="4" s="1"/>
  <c r="E7" i="4"/>
  <c r="G16" i="4"/>
  <c r="F19" i="4"/>
  <c r="D25" i="4"/>
  <c r="E33" i="4"/>
  <c r="D15" i="4"/>
  <c r="E25" i="4"/>
  <c r="E15" i="4"/>
  <c r="D31" i="4"/>
  <c r="D21" i="4"/>
  <c r="G21" i="4" s="1"/>
  <c r="E31" i="4"/>
  <c r="E19" i="4"/>
  <c r="G19" i="4" s="1"/>
  <c r="G15" i="4" l="1"/>
  <c r="F35" i="4"/>
  <c r="E35" i="4"/>
  <c r="D35" i="4"/>
  <c r="G35" i="4" s="1"/>
  <c r="G25" i="4"/>
  <c r="F17" i="4"/>
  <c r="E17" i="4"/>
  <c r="D17" i="4"/>
  <c r="G17" i="4" s="1"/>
  <c r="G31" i="4"/>
  <c r="G29" i="4"/>
  <c r="F178" i="3" l="1"/>
  <c r="E178" i="3"/>
  <c r="D178" i="3"/>
  <c r="G178" i="3" s="1"/>
  <c r="F197" i="3"/>
  <c r="E197" i="3"/>
  <c r="D197" i="3"/>
  <c r="G197" i="3" s="1"/>
  <c r="F49" i="3"/>
  <c r="E49" i="3"/>
  <c r="D49" i="3"/>
  <c r="D61" i="3"/>
  <c r="E61" i="3"/>
  <c r="F61" i="3"/>
  <c r="F8" i="3" l="1"/>
  <c r="E8" i="3"/>
  <c r="D8" i="3"/>
  <c r="G8" i="3" l="1"/>
  <c r="F9" i="3" s="1"/>
  <c r="F314" i="12"/>
  <c r="E314" i="12"/>
  <c r="D314" i="12"/>
  <c r="F8" i="11"/>
  <c r="E8" i="11"/>
  <c r="D8" i="11"/>
  <c r="F314" i="11"/>
  <c r="E314" i="11"/>
  <c r="D314" i="11"/>
  <c r="F314" i="10"/>
  <c r="E314" i="10"/>
  <c r="D314" i="10"/>
  <c r="F8" i="10"/>
  <c r="E8" i="10"/>
  <c r="D8" i="10"/>
  <c r="F230" i="15"/>
  <c r="E230" i="15"/>
  <c r="D230" i="15"/>
  <c r="F314" i="14"/>
  <c r="E314" i="14"/>
  <c r="D314" i="14"/>
  <c r="F314" i="9"/>
  <c r="E314" i="9"/>
  <c r="D314" i="9"/>
  <c r="F8" i="9"/>
  <c r="E8" i="9"/>
  <c r="D8" i="9"/>
  <c r="F314" i="6"/>
  <c r="E314" i="6"/>
  <c r="D314" i="6"/>
  <c r="F230" i="6"/>
  <c r="E230" i="6"/>
  <c r="D230" i="6"/>
  <c r="F8" i="6"/>
  <c r="E8" i="6"/>
  <c r="D8" i="6"/>
  <c r="F8" i="5"/>
  <c r="E8" i="5"/>
  <c r="D8" i="5"/>
  <c r="F314" i="5"/>
  <c r="E314" i="5"/>
  <c r="D314" i="5"/>
  <c r="F314" i="4"/>
  <c r="E314" i="4"/>
  <c r="D314" i="4"/>
  <c r="D9" i="3" l="1"/>
  <c r="E9" i="3"/>
  <c r="D234" i="16"/>
  <c r="G9" i="3" l="1"/>
  <c r="D228" i="9"/>
  <c r="E318" i="16" l="1"/>
  <c r="F318" i="16"/>
  <c r="G366" i="12" l="1"/>
  <c r="D410" i="16" l="1"/>
  <c r="D408" i="16"/>
  <c r="E410" i="16"/>
  <c r="E408" i="16"/>
  <c r="F38" i="15"/>
  <c r="E38" i="15"/>
  <c r="D38" i="15"/>
  <c r="F36" i="15"/>
  <c r="E36" i="15"/>
  <c r="D36" i="15"/>
  <c r="F38" i="1"/>
  <c r="E38" i="1"/>
  <c r="D38" i="1"/>
  <c r="F36" i="1"/>
  <c r="E36" i="1"/>
  <c r="D36" i="1"/>
  <c r="G36" i="1" s="1"/>
  <c r="F38" i="10"/>
  <c r="F386" i="10" s="1"/>
  <c r="E38" i="10"/>
  <c r="E386" i="10" s="1"/>
  <c r="D38" i="10"/>
  <c r="D386" i="10" s="1"/>
  <c r="F36" i="10"/>
  <c r="E36" i="10"/>
  <c r="D36" i="10"/>
  <c r="F38" i="11"/>
  <c r="F386" i="11" s="1"/>
  <c r="E38" i="11"/>
  <c r="E386" i="11" s="1"/>
  <c r="D38" i="11"/>
  <c r="D386" i="11" s="1"/>
  <c r="F36" i="11"/>
  <c r="E36" i="11"/>
  <c r="D36" i="11"/>
  <c r="F38" i="12"/>
  <c r="F386" i="12" s="1"/>
  <c r="E38" i="12"/>
  <c r="E386" i="12" s="1"/>
  <c r="D38" i="12"/>
  <c r="F36" i="12"/>
  <c r="E36" i="12"/>
  <c r="D36" i="12"/>
  <c r="F38" i="13"/>
  <c r="E38" i="13"/>
  <c r="D38" i="13"/>
  <c r="F36" i="13"/>
  <c r="E36" i="13"/>
  <c r="D36" i="13"/>
  <c r="F38" i="14"/>
  <c r="E38" i="14"/>
  <c r="D38" i="14"/>
  <c r="F36" i="14"/>
  <c r="E36" i="14"/>
  <c r="D36" i="14"/>
  <c r="E38" i="9"/>
  <c r="E386" i="9" s="1"/>
  <c r="F38" i="9"/>
  <c r="F386" i="9" s="1"/>
  <c r="D38" i="9"/>
  <c r="G242" i="5"/>
  <c r="F230" i="5"/>
  <c r="E230" i="5"/>
  <c r="D230" i="5"/>
  <c r="E38" i="5"/>
  <c r="F38" i="5"/>
  <c r="D38" i="5"/>
  <c r="F38" i="4"/>
  <c r="F386" i="4" s="1"/>
  <c r="E38" i="4"/>
  <c r="E386" i="4" s="1"/>
  <c r="D38" i="4"/>
  <c r="D386" i="4" s="1"/>
  <c r="E230" i="3"/>
  <c r="F230" i="3"/>
  <c r="D230" i="3"/>
  <c r="E38" i="3"/>
  <c r="F38" i="3"/>
  <c r="D38" i="3"/>
  <c r="D230" i="14"/>
  <c r="D228" i="14"/>
  <c r="F230" i="14"/>
  <c r="E230" i="14"/>
  <c r="E230" i="9"/>
  <c r="F230" i="9"/>
  <c r="D230" i="9"/>
  <c r="F320" i="16"/>
  <c r="E320" i="16"/>
  <c r="D320" i="16"/>
  <c r="D318" i="16"/>
  <c r="F314" i="16"/>
  <c r="E314" i="16"/>
  <c r="D314" i="16"/>
  <c r="F312" i="16"/>
  <c r="E312" i="16"/>
  <c r="D312" i="16"/>
  <c r="F308" i="16"/>
  <c r="E308" i="16"/>
  <c r="D308" i="16"/>
  <c r="F306" i="16"/>
  <c r="E306" i="16"/>
  <c r="D306" i="16"/>
  <c r="F302" i="16"/>
  <c r="E302" i="16"/>
  <c r="D302" i="16"/>
  <c r="F300" i="16"/>
  <c r="E300" i="16"/>
  <c r="D300" i="16"/>
  <c r="F296" i="16"/>
  <c r="E296" i="16"/>
  <c r="D296" i="16"/>
  <c r="F294" i="16"/>
  <c r="E294" i="16"/>
  <c r="D294" i="16"/>
  <c r="F290" i="16"/>
  <c r="E290" i="16"/>
  <c r="D290" i="16"/>
  <c r="F288" i="16"/>
  <c r="E288" i="16"/>
  <c r="D288" i="16"/>
  <c r="F284" i="16"/>
  <c r="E284" i="16"/>
  <c r="D284" i="16"/>
  <c r="F282" i="16"/>
  <c r="E282" i="16"/>
  <c r="D282" i="16"/>
  <c r="F278" i="16"/>
  <c r="E278" i="16"/>
  <c r="D278" i="16"/>
  <c r="F276" i="16"/>
  <c r="E276" i="16"/>
  <c r="D276" i="16"/>
  <c r="F272" i="16"/>
  <c r="E272" i="16"/>
  <c r="D272" i="16"/>
  <c r="F270" i="16"/>
  <c r="E270" i="16"/>
  <c r="D270" i="16"/>
  <c r="F266" i="16"/>
  <c r="E266" i="16"/>
  <c r="D266" i="16"/>
  <c r="E264" i="16"/>
  <c r="F264" i="16"/>
  <c r="D264" i="16"/>
  <c r="D40" i="15" l="1"/>
  <c r="G36" i="13"/>
  <c r="F40" i="14"/>
  <c r="E40" i="14"/>
  <c r="G36" i="14"/>
  <c r="E40" i="15"/>
  <c r="G38" i="12"/>
  <c r="D386" i="12"/>
  <c r="F386" i="3"/>
  <c r="D386" i="5"/>
  <c r="D40" i="1"/>
  <c r="G40" i="1" s="1"/>
  <c r="F41" i="1" s="1"/>
  <c r="F40" i="15"/>
  <c r="D386" i="3"/>
  <c r="E386" i="3"/>
  <c r="E386" i="5"/>
  <c r="E40" i="13"/>
  <c r="E40" i="1"/>
  <c r="F386" i="5"/>
  <c r="G38" i="14"/>
  <c r="F40" i="13"/>
  <c r="F40" i="1"/>
  <c r="G36" i="15"/>
  <c r="D386" i="9"/>
  <c r="D40" i="13"/>
  <c r="E412" i="16"/>
  <c r="G36" i="12"/>
  <c r="E40" i="12"/>
  <c r="F40" i="12"/>
  <c r="E40" i="11"/>
  <c r="D40" i="11"/>
  <c r="F40" i="11"/>
  <c r="G36" i="11"/>
  <c r="E37" i="11" s="1"/>
  <c r="E40" i="10"/>
  <c r="F40" i="10"/>
  <c r="G36" i="10"/>
  <c r="D40" i="10"/>
  <c r="F37" i="1"/>
  <c r="E37" i="1"/>
  <c r="D37" i="1"/>
  <c r="D41" i="1"/>
  <c r="D40" i="12"/>
  <c r="D40" i="14"/>
  <c r="G38" i="13"/>
  <c r="G38" i="11"/>
  <c r="G38" i="10"/>
  <c r="G38" i="1"/>
  <c r="G38" i="15"/>
  <c r="E37" i="15" l="1"/>
  <c r="F37" i="15"/>
  <c r="G40" i="15"/>
  <c r="D37" i="15"/>
  <c r="D37" i="13"/>
  <c r="E37" i="13"/>
  <c r="F37" i="13"/>
  <c r="G40" i="13"/>
  <c r="F39" i="12"/>
  <c r="E37" i="12"/>
  <c r="E39" i="12"/>
  <c r="G40" i="12"/>
  <c r="F37" i="10"/>
  <c r="E39" i="14"/>
  <c r="D37" i="14"/>
  <c r="F39" i="14"/>
  <c r="G40" i="14"/>
  <c r="E37" i="14"/>
  <c r="F37" i="14"/>
  <c r="E41" i="1"/>
  <c r="F37" i="12"/>
  <c r="D39" i="12"/>
  <c r="D39" i="14"/>
  <c r="F37" i="11"/>
  <c r="D37" i="12"/>
  <c r="D37" i="11"/>
  <c r="G40" i="11"/>
  <c r="D37" i="10"/>
  <c r="G40" i="10"/>
  <c r="E37" i="10"/>
  <c r="F39" i="15"/>
  <c r="E39" i="15"/>
  <c r="D39" i="15"/>
  <c r="F39" i="1"/>
  <c r="E39" i="1"/>
  <c r="D39" i="1"/>
  <c r="F39" i="10"/>
  <c r="E39" i="10"/>
  <c r="D39" i="10"/>
  <c r="F39" i="11"/>
  <c r="E39" i="11"/>
  <c r="D39" i="11"/>
  <c r="F39" i="13"/>
  <c r="E39" i="13"/>
  <c r="D39" i="13"/>
  <c r="G41" i="1"/>
  <c r="G37" i="1"/>
  <c r="G37" i="15" l="1"/>
  <c r="E41" i="15"/>
  <c r="D41" i="15"/>
  <c r="F41" i="15"/>
  <c r="G37" i="13"/>
  <c r="D41" i="13"/>
  <c r="G39" i="13"/>
  <c r="E41" i="13"/>
  <c r="F41" i="13"/>
  <c r="G39" i="12"/>
  <c r="F41" i="12"/>
  <c r="D41" i="12"/>
  <c r="E41" i="12"/>
  <c r="F41" i="10"/>
  <c r="G37" i="10"/>
  <c r="D41" i="14"/>
  <c r="E41" i="14"/>
  <c r="G39" i="14"/>
  <c r="F41" i="14"/>
  <c r="G37" i="14"/>
  <c r="G39" i="15"/>
  <c r="G37" i="12"/>
  <c r="G37" i="11"/>
  <c r="D41" i="10"/>
  <c r="F41" i="11"/>
  <c r="E41" i="11"/>
  <c r="D41" i="11"/>
  <c r="E41" i="10"/>
  <c r="G39" i="1"/>
  <c r="G39" i="11"/>
  <c r="G39" i="10"/>
  <c r="G41" i="15" l="1"/>
  <c r="G41" i="13"/>
  <c r="G41" i="12"/>
  <c r="G41" i="14"/>
  <c r="G41" i="10"/>
  <c r="G41" i="11"/>
  <c r="G306" i="6" l="1"/>
  <c r="E434" i="16" l="1"/>
  <c r="F434" i="16"/>
  <c r="D434" i="16"/>
  <c r="E432" i="16"/>
  <c r="F432" i="16"/>
  <c r="D432" i="16"/>
  <c r="F416" i="16" l="1"/>
  <c r="E416" i="16"/>
  <c r="D416" i="16"/>
  <c r="F414" i="16"/>
  <c r="E414" i="16"/>
  <c r="D414" i="16"/>
  <c r="F410" i="16"/>
  <c r="F411" i="16" s="1"/>
  <c r="F408" i="16"/>
  <c r="F404" i="16"/>
  <c r="E404" i="16"/>
  <c r="D404" i="16"/>
  <c r="F402" i="16"/>
  <c r="E402" i="16"/>
  <c r="D402" i="16"/>
  <c r="F398" i="16"/>
  <c r="E398" i="16"/>
  <c r="D398" i="16"/>
  <c r="F396" i="16"/>
  <c r="E396" i="16"/>
  <c r="D396" i="16"/>
  <c r="F392" i="16"/>
  <c r="F393" i="16" s="1"/>
  <c r="E392" i="16"/>
  <c r="D392" i="16"/>
  <c r="D393" i="16" s="1"/>
  <c r="F390" i="16"/>
  <c r="E390" i="16"/>
  <c r="D390" i="16"/>
  <c r="F386" i="16"/>
  <c r="F387" i="16" s="1"/>
  <c r="E386" i="16"/>
  <c r="D386" i="16"/>
  <c r="D387" i="16" s="1"/>
  <c r="F384" i="16"/>
  <c r="E384" i="16"/>
  <c r="D384" i="16"/>
  <c r="F380" i="16"/>
  <c r="F381" i="16" s="1"/>
  <c r="E380" i="16"/>
  <c r="D380" i="16"/>
  <c r="D381" i="16" s="1"/>
  <c r="F378" i="16"/>
  <c r="E378" i="16"/>
  <c r="D378" i="16"/>
  <c r="F374" i="16"/>
  <c r="F375" i="16" s="1"/>
  <c r="E374" i="16"/>
  <c r="D374" i="16"/>
  <c r="F372" i="16"/>
  <c r="E372" i="16"/>
  <c r="D372" i="16"/>
  <c r="F368" i="16"/>
  <c r="F369" i="16" s="1"/>
  <c r="E368" i="16"/>
  <c r="D368" i="16"/>
  <c r="F366" i="16"/>
  <c r="E366" i="16"/>
  <c r="D366" i="16"/>
  <c r="F362" i="16"/>
  <c r="E362" i="16"/>
  <c r="D362" i="16"/>
  <c r="F360" i="16"/>
  <c r="E360" i="16"/>
  <c r="D360" i="16"/>
  <c r="E350" i="16"/>
  <c r="F350" i="16"/>
  <c r="D350" i="16"/>
  <c r="E348" i="16"/>
  <c r="F348" i="16"/>
  <c r="D348" i="16"/>
  <c r="F313" i="16"/>
  <c r="F315" i="16"/>
  <c r="F267" i="16"/>
  <c r="F271" i="16"/>
  <c r="D273" i="16"/>
  <c r="F277" i="16"/>
  <c r="E279" i="16"/>
  <c r="F283" i="16"/>
  <c r="E285" i="16"/>
  <c r="F285" i="16"/>
  <c r="F289" i="16"/>
  <c r="E291" i="16"/>
  <c r="F291" i="16"/>
  <c r="E295" i="16"/>
  <c r="F295" i="16"/>
  <c r="E297" i="16"/>
  <c r="F297" i="16"/>
  <c r="F301" i="16"/>
  <c r="E303" i="16"/>
  <c r="F303" i="16"/>
  <c r="D309" i="16"/>
  <c r="E309" i="16"/>
  <c r="F309" i="16"/>
  <c r="D192" i="16"/>
  <c r="E192" i="16"/>
  <c r="F192" i="16"/>
  <c r="F193" i="16" s="1"/>
  <c r="D194" i="16"/>
  <c r="E194" i="16"/>
  <c r="F194" i="16"/>
  <c r="F195" i="16" s="1"/>
  <c r="D198" i="16"/>
  <c r="E198" i="16"/>
  <c r="F198" i="16"/>
  <c r="D200" i="16"/>
  <c r="E200" i="16"/>
  <c r="F200" i="16"/>
  <c r="F201" i="16" s="1"/>
  <c r="D204" i="16"/>
  <c r="E204" i="16"/>
  <c r="F204" i="16"/>
  <c r="F205" i="16" s="1"/>
  <c r="D206" i="16"/>
  <c r="E206" i="16"/>
  <c r="F206" i="16"/>
  <c r="D210" i="16"/>
  <c r="E210" i="16"/>
  <c r="F210" i="16"/>
  <c r="F211" i="16" s="1"/>
  <c r="D212" i="16"/>
  <c r="E212" i="16"/>
  <c r="F212" i="16"/>
  <c r="F213" i="16" s="1"/>
  <c r="D216" i="16"/>
  <c r="E216" i="16"/>
  <c r="F216" i="16"/>
  <c r="D218" i="16"/>
  <c r="E218" i="16"/>
  <c r="F218" i="16"/>
  <c r="F219" i="16" s="1"/>
  <c r="D222" i="16"/>
  <c r="E222" i="16"/>
  <c r="F222" i="16"/>
  <c r="D224" i="16"/>
  <c r="E224" i="16"/>
  <c r="F224" i="16"/>
  <c r="D228" i="16"/>
  <c r="E228" i="16"/>
  <c r="F228" i="16"/>
  <c r="D230" i="16"/>
  <c r="E230" i="16"/>
  <c r="F230" i="16"/>
  <c r="E234" i="16"/>
  <c r="F234" i="16"/>
  <c r="F235" i="16" s="1"/>
  <c r="D236" i="16"/>
  <c r="E236" i="16"/>
  <c r="E237" i="16" s="1"/>
  <c r="F236" i="16"/>
  <c r="F237" i="16" s="1"/>
  <c r="D240" i="16"/>
  <c r="E240" i="16"/>
  <c r="F240" i="16"/>
  <c r="F241" i="16" s="1"/>
  <c r="D242" i="16"/>
  <c r="E242" i="16"/>
  <c r="F242" i="16"/>
  <c r="D246" i="16"/>
  <c r="E246" i="16"/>
  <c r="F246" i="16"/>
  <c r="D248" i="16"/>
  <c r="E248" i="16"/>
  <c r="E249" i="16" s="1"/>
  <c r="F248" i="16"/>
  <c r="F249" i="16" s="1"/>
  <c r="D252" i="16"/>
  <c r="E252" i="16"/>
  <c r="F252" i="16"/>
  <c r="D254" i="16"/>
  <c r="E254" i="16"/>
  <c r="F254" i="16"/>
  <c r="D72" i="16"/>
  <c r="E72" i="16"/>
  <c r="F72" i="16"/>
  <c r="D74" i="16"/>
  <c r="E74" i="16"/>
  <c r="F74" i="16"/>
  <c r="D78" i="16"/>
  <c r="E78" i="16"/>
  <c r="F78" i="16"/>
  <c r="D80" i="16"/>
  <c r="E80" i="16"/>
  <c r="F80" i="16"/>
  <c r="D84" i="16"/>
  <c r="E84" i="16"/>
  <c r="F84" i="16"/>
  <c r="D86" i="16"/>
  <c r="E86" i="16"/>
  <c r="F86" i="16"/>
  <c r="F87" i="16" s="1"/>
  <c r="D90" i="16"/>
  <c r="E90" i="16"/>
  <c r="F90" i="16"/>
  <c r="D92" i="16"/>
  <c r="E92" i="16"/>
  <c r="F92" i="16"/>
  <c r="D96" i="16"/>
  <c r="E96" i="16"/>
  <c r="F96" i="16"/>
  <c r="D98" i="16"/>
  <c r="E98" i="16"/>
  <c r="F98" i="16"/>
  <c r="D102" i="16"/>
  <c r="E102" i="16"/>
  <c r="F102" i="16"/>
  <c r="D104" i="16"/>
  <c r="E104" i="16"/>
  <c r="F104" i="16"/>
  <c r="D108" i="16"/>
  <c r="E108" i="16"/>
  <c r="F108" i="16"/>
  <c r="F109" i="16" s="1"/>
  <c r="D110" i="16"/>
  <c r="E110" i="16"/>
  <c r="F110" i="16"/>
  <c r="D114" i="16"/>
  <c r="E114" i="16"/>
  <c r="F114" i="16"/>
  <c r="D116" i="16"/>
  <c r="E116" i="16"/>
  <c r="F116" i="16"/>
  <c r="F117" i="16" s="1"/>
  <c r="D120" i="16"/>
  <c r="E120" i="16"/>
  <c r="F120" i="16"/>
  <c r="D122" i="16"/>
  <c r="E122" i="16"/>
  <c r="F122" i="16"/>
  <c r="F123" i="16" s="1"/>
  <c r="D126" i="16"/>
  <c r="E126" i="16"/>
  <c r="F126" i="16"/>
  <c r="D128" i="16"/>
  <c r="E128" i="16"/>
  <c r="F128" i="16"/>
  <c r="F129" i="16" s="1"/>
  <c r="D132" i="16"/>
  <c r="E132" i="16"/>
  <c r="F132" i="16"/>
  <c r="F133" i="16" s="1"/>
  <c r="D134" i="16"/>
  <c r="E134" i="16"/>
  <c r="F134" i="16"/>
  <c r="D138" i="16"/>
  <c r="E138" i="16"/>
  <c r="F138" i="16"/>
  <c r="D140" i="16"/>
  <c r="E140" i="16"/>
  <c r="F140" i="16"/>
  <c r="F141" i="16" s="1"/>
  <c r="D144" i="16"/>
  <c r="E144" i="16"/>
  <c r="F144" i="16"/>
  <c r="F145" i="16" s="1"/>
  <c r="D146" i="16"/>
  <c r="E146" i="16"/>
  <c r="E147" i="16" s="1"/>
  <c r="F146" i="16"/>
  <c r="F147" i="16" s="1"/>
  <c r="D150" i="16"/>
  <c r="E150" i="16"/>
  <c r="F150" i="16"/>
  <c r="F151" i="16" s="1"/>
  <c r="D152" i="16"/>
  <c r="E152" i="16"/>
  <c r="E153" i="16" s="1"/>
  <c r="F152" i="16"/>
  <c r="F153" i="16" s="1"/>
  <c r="D156" i="16"/>
  <c r="E156" i="16"/>
  <c r="F156" i="16"/>
  <c r="D158" i="16"/>
  <c r="E158" i="16"/>
  <c r="F158" i="16"/>
  <c r="F159" i="16" s="1"/>
  <c r="D162" i="16"/>
  <c r="E162" i="16"/>
  <c r="F162" i="16"/>
  <c r="D164" i="16"/>
  <c r="E164" i="16"/>
  <c r="F164" i="16"/>
  <c r="D168" i="16"/>
  <c r="E168" i="16"/>
  <c r="F168" i="16"/>
  <c r="F169" i="16" s="1"/>
  <c r="D170" i="16"/>
  <c r="E170" i="16"/>
  <c r="F170" i="16"/>
  <c r="D174" i="16"/>
  <c r="E174" i="16"/>
  <c r="F174" i="16"/>
  <c r="D176" i="16"/>
  <c r="E176" i="16"/>
  <c r="F176" i="16"/>
  <c r="F177" i="16" s="1"/>
  <c r="D180" i="16"/>
  <c r="E180" i="16"/>
  <c r="F180" i="16"/>
  <c r="F181" i="16" s="1"/>
  <c r="D182" i="16"/>
  <c r="E182" i="16"/>
  <c r="F182" i="16"/>
  <c r="F183" i="16" s="1"/>
  <c r="D186" i="16"/>
  <c r="E186" i="16"/>
  <c r="F186" i="16"/>
  <c r="D188" i="16"/>
  <c r="E188" i="16"/>
  <c r="F188" i="16"/>
  <c r="D42" i="16"/>
  <c r="E42" i="16"/>
  <c r="F42" i="16"/>
  <c r="D44" i="16"/>
  <c r="E44" i="16"/>
  <c r="F44" i="16"/>
  <c r="D48" i="16"/>
  <c r="E48" i="16"/>
  <c r="F48" i="16"/>
  <c r="D50" i="16"/>
  <c r="E50" i="16"/>
  <c r="F50" i="16"/>
  <c r="D54" i="16"/>
  <c r="E54" i="16"/>
  <c r="F54" i="16"/>
  <c r="D56" i="16"/>
  <c r="E56" i="16"/>
  <c r="F56" i="16"/>
  <c r="E38" i="16"/>
  <c r="F38" i="16"/>
  <c r="D38" i="16"/>
  <c r="E354" i="16" l="1"/>
  <c r="D354" i="16"/>
  <c r="F361" i="16"/>
  <c r="F354" i="16"/>
  <c r="D356" i="16"/>
  <c r="F118" i="16"/>
  <c r="F383" i="16"/>
  <c r="F58" i="16"/>
  <c r="D112" i="16"/>
  <c r="F76" i="16"/>
  <c r="D389" i="16"/>
  <c r="F395" i="16"/>
  <c r="F52" i="16"/>
  <c r="E166" i="16"/>
  <c r="E142" i="16"/>
  <c r="D190" i="16"/>
  <c r="D166" i="16"/>
  <c r="D244" i="16"/>
  <c r="F226" i="16"/>
  <c r="E106" i="16"/>
  <c r="F100" i="16"/>
  <c r="E268" i="16"/>
  <c r="F322" i="16"/>
  <c r="E58" i="16"/>
  <c r="E76" i="16"/>
  <c r="E52" i="16"/>
  <c r="D148" i="16"/>
  <c r="F82" i="16"/>
  <c r="F46" i="16"/>
  <c r="D250" i="16"/>
  <c r="F232" i="16"/>
  <c r="F209" i="16"/>
  <c r="E304" i="16"/>
  <c r="E274" i="16"/>
  <c r="F268" i="16"/>
  <c r="D370" i="16"/>
  <c r="D394" i="16"/>
  <c r="F400" i="16"/>
  <c r="D418" i="16"/>
  <c r="F190" i="16"/>
  <c r="E94" i="16"/>
  <c r="D196" i="16"/>
  <c r="D316" i="16"/>
  <c r="E370" i="16"/>
  <c r="E394" i="16"/>
  <c r="E88" i="16"/>
  <c r="E154" i="16"/>
  <c r="E124" i="16"/>
  <c r="F317" i="16"/>
  <c r="E190" i="16"/>
  <c r="D52" i="16"/>
  <c r="D178" i="16"/>
  <c r="D172" i="16"/>
  <c r="D94" i="16"/>
  <c r="E82" i="16"/>
  <c r="D76" i="16"/>
  <c r="D220" i="16"/>
  <c r="D208" i="16"/>
  <c r="D298" i="16"/>
  <c r="F203" i="16"/>
  <c r="F137" i="16"/>
  <c r="E118" i="16"/>
  <c r="D88" i="16"/>
  <c r="E202" i="16"/>
  <c r="E184" i="16"/>
  <c r="F136" i="16"/>
  <c r="E46" i="16"/>
  <c r="D184" i="16"/>
  <c r="F172" i="16"/>
  <c r="F160" i="16"/>
  <c r="E136" i="16"/>
  <c r="E100" i="16"/>
  <c r="F215" i="16"/>
  <c r="D154" i="16"/>
  <c r="D136" i="16"/>
  <c r="F130" i="16"/>
  <c r="F106" i="16"/>
  <c r="D100" i="16"/>
  <c r="D304" i="16"/>
  <c r="E267" i="16"/>
  <c r="F202" i="16"/>
  <c r="F274" i="16"/>
  <c r="D160" i="16"/>
  <c r="E112" i="16"/>
  <c r="F250" i="16"/>
  <c r="F299" i="16"/>
  <c r="F286" i="16"/>
  <c r="E286" i="16"/>
  <c r="E322" i="16"/>
  <c r="F142" i="16"/>
  <c r="D106" i="16"/>
  <c r="F298" i="16"/>
  <c r="D286" i="16"/>
  <c r="F376" i="16"/>
  <c r="D58" i="16"/>
  <c r="E160" i="16"/>
  <c r="F124" i="16"/>
  <c r="D118" i="16"/>
  <c r="F239" i="16"/>
  <c r="E418" i="16"/>
  <c r="F166" i="16"/>
  <c r="D142" i="16"/>
  <c r="E130" i="16"/>
  <c r="D256" i="16"/>
  <c r="F244" i="16"/>
  <c r="F238" i="16"/>
  <c r="F199" i="16"/>
  <c r="F287" i="16"/>
  <c r="F178" i="16"/>
  <c r="E172" i="16"/>
  <c r="D130" i="16"/>
  <c r="D124" i="16"/>
  <c r="F112" i="16"/>
  <c r="F94" i="16"/>
  <c r="F251" i="16"/>
  <c r="D232" i="16"/>
  <c r="F273" i="16"/>
  <c r="E178" i="16"/>
  <c r="F149" i="16"/>
  <c r="F135" i="16"/>
  <c r="D274" i="16"/>
  <c r="D82" i="16"/>
  <c r="F310" i="16"/>
  <c r="D310" i="16"/>
  <c r="F269" i="16"/>
  <c r="F265" i="16"/>
  <c r="D46" i="16"/>
  <c r="E187" i="16"/>
  <c r="F214" i="16"/>
  <c r="E310" i="16"/>
  <c r="F279" i="16"/>
  <c r="E273" i="16"/>
  <c r="D268" i="16"/>
  <c r="E376" i="16"/>
  <c r="E400" i="16"/>
  <c r="F179" i="16"/>
  <c r="F175" i="16"/>
  <c r="F171" i="16"/>
  <c r="F111" i="16"/>
  <c r="F247" i="16"/>
  <c r="F207" i="16"/>
  <c r="F293" i="16"/>
  <c r="F275" i="16"/>
  <c r="F88" i="16"/>
  <c r="E250" i="16"/>
  <c r="D238" i="16"/>
  <c r="E299" i="16"/>
  <c r="F185" i="16"/>
  <c r="F148" i="16"/>
  <c r="E226" i="16"/>
  <c r="F281" i="16"/>
  <c r="E364" i="16"/>
  <c r="E388" i="16"/>
  <c r="F184" i="16"/>
  <c r="F173" i="16"/>
  <c r="F155" i="16"/>
  <c r="E148" i="16"/>
  <c r="F113" i="16"/>
  <c r="F256" i="16"/>
  <c r="F305" i="16"/>
  <c r="E298" i="16"/>
  <c r="D382" i="16"/>
  <c r="F388" i="16"/>
  <c r="F412" i="16"/>
  <c r="F154" i="16"/>
  <c r="F243" i="16"/>
  <c r="E214" i="16"/>
  <c r="F197" i="16"/>
  <c r="F304" i="16"/>
  <c r="E382" i="16"/>
  <c r="E406" i="16"/>
  <c r="D406" i="16"/>
  <c r="D376" i="16"/>
  <c r="D412" i="16"/>
  <c r="F418" i="16"/>
  <c r="F373" i="16"/>
  <c r="F377" i="16"/>
  <c r="D379" i="16"/>
  <c r="D383" i="16"/>
  <c r="F385" i="16"/>
  <c r="F389" i="16"/>
  <c r="D391" i="16"/>
  <c r="D395" i="16"/>
  <c r="F397" i="16"/>
  <c r="F382" i="16"/>
  <c r="F394" i="16"/>
  <c r="D400" i="16"/>
  <c r="F370" i="16"/>
  <c r="D388" i="16"/>
  <c r="F406" i="16"/>
  <c r="F379" i="16"/>
  <c r="D385" i="16"/>
  <c r="F391" i="16"/>
  <c r="F403" i="16"/>
  <c r="F415" i="16"/>
  <c r="F356" i="16"/>
  <c r="E356" i="16"/>
  <c r="D364" i="16"/>
  <c r="D363" i="16"/>
  <c r="F363" i="16"/>
  <c r="D361" i="16"/>
  <c r="F364" i="16"/>
  <c r="D322" i="16"/>
  <c r="F316" i="16"/>
  <c r="E315" i="16"/>
  <c r="E316" i="16"/>
  <c r="E238" i="16"/>
  <c r="E243" i="16"/>
  <c r="D226" i="16"/>
  <c r="F220" i="16"/>
  <c r="D214" i="16"/>
  <c r="F208" i="16"/>
  <c r="D202" i="16"/>
  <c r="F196" i="16"/>
  <c r="E256" i="16"/>
  <c r="F245" i="16"/>
  <c r="E244" i="16"/>
  <c r="E232" i="16"/>
  <c r="E220" i="16"/>
  <c r="E208" i="16"/>
  <c r="E196" i="16"/>
  <c r="F370" i="9"/>
  <c r="E370" i="9"/>
  <c r="D370" i="9"/>
  <c r="F364" i="9"/>
  <c r="E364" i="9"/>
  <c r="D364" i="9"/>
  <c r="F358" i="9"/>
  <c r="E358" i="9"/>
  <c r="D358" i="9"/>
  <c r="F352" i="9"/>
  <c r="E352" i="9"/>
  <c r="D352" i="9"/>
  <c r="F346" i="9"/>
  <c r="E346" i="9"/>
  <c r="D346" i="9"/>
  <c r="F340" i="9"/>
  <c r="E340" i="9"/>
  <c r="D340" i="9"/>
  <c r="F334" i="9"/>
  <c r="E334" i="9"/>
  <c r="D334" i="9"/>
  <c r="F328" i="9"/>
  <c r="E328" i="9"/>
  <c r="D328" i="9"/>
  <c r="F322" i="9"/>
  <c r="E322" i="9"/>
  <c r="D322" i="9"/>
  <c r="G120" i="9"/>
  <c r="E358" i="16" l="1"/>
  <c r="F358" i="16"/>
  <c r="D358" i="16"/>
  <c r="G324" i="11"/>
  <c r="G320" i="11" l="1"/>
  <c r="F34" i="11" l="1"/>
  <c r="E34" i="11"/>
  <c r="D34" i="11"/>
  <c r="F28" i="11"/>
  <c r="E28" i="11"/>
  <c r="D28" i="11"/>
  <c r="F22" i="11"/>
  <c r="E22" i="11"/>
  <c r="D22" i="11"/>
  <c r="F16" i="11"/>
  <c r="E16" i="11"/>
  <c r="D16" i="11"/>
  <c r="F6" i="11"/>
  <c r="E6" i="11"/>
  <c r="D6" i="11"/>
  <c r="F34" i="10"/>
  <c r="E34" i="10"/>
  <c r="D34" i="10"/>
  <c r="F28" i="10"/>
  <c r="E28" i="10"/>
  <c r="D28" i="10"/>
  <c r="F22" i="10"/>
  <c r="E22" i="10"/>
  <c r="D22" i="10"/>
  <c r="F16" i="10"/>
  <c r="E16" i="10"/>
  <c r="D16" i="10"/>
  <c r="F6" i="10"/>
  <c r="E6" i="10"/>
  <c r="D6" i="10"/>
  <c r="F34" i="14"/>
  <c r="E34" i="14"/>
  <c r="D34" i="14"/>
  <c r="F28" i="14"/>
  <c r="E28" i="14"/>
  <c r="D28" i="14"/>
  <c r="F22" i="14"/>
  <c r="E22" i="14"/>
  <c r="D22" i="14"/>
  <c r="F16" i="14"/>
  <c r="E16" i="14"/>
  <c r="D16" i="14"/>
  <c r="F8" i="14"/>
  <c r="F386" i="14" s="1"/>
  <c r="E8" i="14"/>
  <c r="E386" i="14" s="1"/>
  <c r="D8" i="14"/>
  <c r="D386" i="14" s="1"/>
  <c r="F6" i="14"/>
  <c r="E6" i="14"/>
  <c r="D6" i="14"/>
  <c r="F34" i="9"/>
  <c r="E34" i="9"/>
  <c r="D34" i="9"/>
  <c r="F28" i="9"/>
  <c r="E28" i="9"/>
  <c r="D28" i="9"/>
  <c r="F22" i="9"/>
  <c r="E22" i="9"/>
  <c r="D22" i="9"/>
  <c r="F16" i="9"/>
  <c r="E16" i="9"/>
  <c r="D16" i="9"/>
  <c r="F6" i="9"/>
  <c r="E6" i="9"/>
  <c r="D6" i="9"/>
  <c r="F34" i="6"/>
  <c r="E34" i="6"/>
  <c r="D34" i="6"/>
  <c r="F28" i="6"/>
  <c r="E28" i="6"/>
  <c r="D28" i="6"/>
  <c r="F22" i="6"/>
  <c r="E22" i="6"/>
  <c r="D22" i="6"/>
  <c r="F16" i="6"/>
  <c r="E16" i="6"/>
  <c r="D16" i="6"/>
  <c r="F6" i="6"/>
  <c r="E6" i="6"/>
  <c r="D6" i="6"/>
  <c r="F34" i="5"/>
  <c r="E34" i="5"/>
  <c r="D34" i="5"/>
  <c r="F28" i="5"/>
  <c r="E28" i="5"/>
  <c r="D28" i="5"/>
  <c r="F22" i="5"/>
  <c r="E22" i="5"/>
  <c r="D22" i="5"/>
  <c r="F16" i="5"/>
  <c r="E16" i="5"/>
  <c r="D16" i="5"/>
  <c r="F6" i="5"/>
  <c r="E6" i="5"/>
  <c r="D6" i="5"/>
  <c r="F34" i="3"/>
  <c r="E34" i="3"/>
  <c r="D34" i="3"/>
  <c r="F28" i="3"/>
  <c r="E28" i="3"/>
  <c r="D28" i="3"/>
  <c r="F22" i="3"/>
  <c r="E22" i="3"/>
  <c r="D22" i="3"/>
  <c r="F16" i="3"/>
  <c r="E16" i="3"/>
  <c r="D16" i="3"/>
  <c r="F6" i="3"/>
  <c r="E6" i="3"/>
  <c r="D6" i="3"/>
  <c r="D384" i="3" s="1"/>
  <c r="F370" i="13"/>
  <c r="E370" i="13"/>
  <c r="D370" i="13"/>
  <c r="F364" i="13"/>
  <c r="E364" i="13"/>
  <c r="D364" i="13"/>
  <c r="F358" i="13"/>
  <c r="E358" i="13"/>
  <c r="D358" i="13"/>
  <c r="F352" i="13"/>
  <c r="E352" i="13"/>
  <c r="D352" i="13"/>
  <c r="F346" i="13"/>
  <c r="E346" i="13"/>
  <c r="D346" i="13"/>
  <c r="F340" i="13"/>
  <c r="E340" i="13"/>
  <c r="D340" i="13"/>
  <c r="F334" i="13"/>
  <c r="E334" i="13"/>
  <c r="D334" i="13"/>
  <c r="F328" i="13"/>
  <c r="E328" i="13"/>
  <c r="D328" i="13"/>
  <c r="F322" i="13"/>
  <c r="E322" i="13"/>
  <c r="D322" i="13"/>
  <c r="F314" i="13"/>
  <c r="E314" i="13"/>
  <c r="D314" i="13"/>
  <c r="F312" i="13"/>
  <c r="E312" i="13"/>
  <c r="D312" i="13"/>
  <c r="F370" i="12"/>
  <c r="E370" i="12"/>
  <c r="D370" i="12"/>
  <c r="F364" i="12"/>
  <c r="E364" i="12"/>
  <c r="D364" i="12"/>
  <c r="F358" i="12"/>
  <c r="E358" i="12"/>
  <c r="D358" i="12"/>
  <c r="F352" i="12"/>
  <c r="E352" i="12"/>
  <c r="D352" i="12"/>
  <c r="F346" i="12"/>
  <c r="E346" i="12"/>
  <c r="D346" i="12"/>
  <c r="F340" i="12"/>
  <c r="E340" i="12"/>
  <c r="D340" i="12"/>
  <c r="F334" i="12"/>
  <c r="E334" i="12"/>
  <c r="D334" i="12"/>
  <c r="F328" i="12"/>
  <c r="E328" i="12"/>
  <c r="D328" i="12"/>
  <c r="F322" i="12"/>
  <c r="E322" i="12"/>
  <c r="D322" i="12"/>
  <c r="F312" i="12"/>
  <c r="E312" i="12"/>
  <c r="D312" i="12"/>
  <c r="F370" i="11"/>
  <c r="E370" i="11"/>
  <c r="D370" i="11"/>
  <c r="F364" i="11"/>
  <c r="E364" i="11"/>
  <c r="D364" i="11"/>
  <c r="F358" i="11"/>
  <c r="E358" i="11"/>
  <c r="D358" i="11"/>
  <c r="F352" i="11"/>
  <c r="E352" i="11"/>
  <c r="D352" i="11"/>
  <c r="F346" i="11"/>
  <c r="E346" i="11"/>
  <c r="D346" i="11"/>
  <c r="F340" i="11"/>
  <c r="E340" i="11"/>
  <c r="D340" i="11"/>
  <c r="F334" i="11"/>
  <c r="E334" i="11"/>
  <c r="D334" i="11"/>
  <c r="F328" i="11"/>
  <c r="E328" i="11"/>
  <c r="D328" i="11"/>
  <c r="F322" i="11"/>
  <c r="E322" i="11"/>
  <c r="D322" i="11"/>
  <c r="F312" i="11"/>
  <c r="E312" i="11"/>
  <c r="D312" i="11"/>
  <c r="F370" i="10"/>
  <c r="E370" i="10"/>
  <c r="D370" i="10"/>
  <c r="F364" i="10"/>
  <c r="E364" i="10"/>
  <c r="D364" i="10"/>
  <c r="F358" i="10"/>
  <c r="E358" i="10"/>
  <c r="D358" i="10"/>
  <c r="F352" i="10"/>
  <c r="E352" i="10"/>
  <c r="D352" i="10"/>
  <c r="F346" i="10"/>
  <c r="E346" i="10"/>
  <c r="D346" i="10"/>
  <c r="F340" i="10"/>
  <c r="E340" i="10"/>
  <c r="D340" i="10"/>
  <c r="F334" i="10"/>
  <c r="E334" i="10"/>
  <c r="D334" i="10"/>
  <c r="F328" i="10"/>
  <c r="E328" i="10"/>
  <c r="D328" i="10"/>
  <c r="F322" i="10"/>
  <c r="E322" i="10"/>
  <c r="D322" i="10"/>
  <c r="F312" i="10"/>
  <c r="E312" i="10"/>
  <c r="D312" i="10"/>
  <c r="F370" i="1"/>
  <c r="E370" i="1"/>
  <c r="D370" i="1"/>
  <c r="F364" i="1"/>
  <c r="E364" i="1"/>
  <c r="D364" i="1"/>
  <c r="F358" i="1"/>
  <c r="E358" i="1"/>
  <c r="D358" i="1"/>
  <c r="F352" i="1"/>
  <c r="E352" i="1"/>
  <c r="D352" i="1"/>
  <c r="F346" i="1"/>
  <c r="E346" i="1"/>
  <c r="D346" i="1"/>
  <c r="F340" i="1"/>
  <c r="E340" i="1"/>
  <c r="D340" i="1"/>
  <c r="F334" i="1"/>
  <c r="E334" i="1"/>
  <c r="D334" i="1"/>
  <c r="F328" i="1"/>
  <c r="E328" i="1"/>
  <c r="D328" i="1"/>
  <c r="F322" i="1"/>
  <c r="E322" i="1"/>
  <c r="D322" i="1"/>
  <c r="F314" i="1"/>
  <c r="E314" i="1"/>
  <c r="D314" i="1"/>
  <c r="F312" i="1"/>
  <c r="E312" i="1"/>
  <c r="D312" i="1"/>
  <c r="F312" i="9"/>
  <c r="E312" i="9"/>
  <c r="D312" i="9"/>
  <c r="F370" i="7"/>
  <c r="E370" i="7"/>
  <c r="D370" i="7"/>
  <c r="F364" i="7"/>
  <c r="E364" i="7"/>
  <c r="D364" i="7"/>
  <c r="F358" i="7"/>
  <c r="E358" i="7"/>
  <c r="D358" i="7"/>
  <c r="F352" i="7"/>
  <c r="E352" i="7"/>
  <c r="D352" i="7"/>
  <c r="F346" i="7"/>
  <c r="E346" i="7"/>
  <c r="D346" i="7"/>
  <c r="F340" i="7"/>
  <c r="E340" i="7"/>
  <c r="D340" i="7"/>
  <c r="F334" i="7"/>
  <c r="E334" i="7"/>
  <c r="D334" i="7"/>
  <c r="F328" i="7"/>
  <c r="E328" i="7"/>
  <c r="D328" i="7"/>
  <c r="F322" i="7"/>
  <c r="E322" i="7"/>
  <c r="D322" i="7"/>
  <c r="F314" i="7"/>
  <c r="E314" i="7"/>
  <c r="D314" i="7"/>
  <c r="F312" i="7"/>
  <c r="E312" i="7"/>
  <c r="D312" i="7"/>
  <c r="F370" i="6"/>
  <c r="E370" i="6"/>
  <c r="D370" i="6"/>
  <c r="F364" i="6"/>
  <c r="E364" i="6"/>
  <c r="D364" i="6"/>
  <c r="F358" i="6"/>
  <c r="E358" i="6"/>
  <c r="D358" i="6"/>
  <c r="F352" i="6"/>
  <c r="E352" i="6"/>
  <c r="D352" i="6"/>
  <c r="F346" i="6"/>
  <c r="E346" i="6"/>
  <c r="D346" i="6"/>
  <c r="F340" i="6"/>
  <c r="E340" i="6"/>
  <c r="D340" i="6"/>
  <c r="F334" i="6"/>
  <c r="E334" i="6"/>
  <c r="D334" i="6"/>
  <c r="F328" i="6"/>
  <c r="E328" i="6"/>
  <c r="D328" i="6"/>
  <c r="F322" i="6"/>
  <c r="E322" i="6"/>
  <c r="D322" i="6"/>
  <c r="F312" i="6"/>
  <c r="E312" i="6"/>
  <c r="D312" i="6"/>
  <c r="F370" i="5"/>
  <c r="E370" i="5"/>
  <c r="D370" i="5"/>
  <c r="F364" i="5"/>
  <c r="E364" i="5"/>
  <c r="D364" i="5"/>
  <c r="F358" i="5"/>
  <c r="E358" i="5"/>
  <c r="D358" i="5"/>
  <c r="F352" i="5"/>
  <c r="E352" i="5"/>
  <c r="D352" i="5"/>
  <c r="F346" i="5"/>
  <c r="E346" i="5"/>
  <c r="D346" i="5"/>
  <c r="F340" i="5"/>
  <c r="E340" i="5"/>
  <c r="D340" i="5"/>
  <c r="F334" i="5"/>
  <c r="E334" i="5"/>
  <c r="D334" i="5"/>
  <c r="F328" i="5"/>
  <c r="E328" i="5"/>
  <c r="D328" i="5"/>
  <c r="F322" i="5"/>
  <c r="E322" i="5"/>
  <c r="D322" i="5"/>
  <c r="F312" i="5"/>
  <c r="E312" i="5"/>
  <c r="D312" i="5"/>
  <c r="F370" i="4"/>
  <c r="E370" i="4"/>
  <c r="D370" i="4"/>
  <c r="F364" i="4"/>
  <c r="E364" i="4"/>
  <c r="D364" i="4"/>
  <c r="F358" i="4"/>
  <c r="E358" i="4"/>
  <c r="D358" i="4"/>
  <c r="F352" i="4"/>
  <c r="E352" i="4"/>
  <c r="D352" i="4"/>
  <c r="F346" i="4"/>
  <c r="E346" i="4"/>
  <c r="D346" i="4"/>
  <c r="F340" i="4"/>
  <c r="E340" i="4"/>
  <c r="D340" i="4"/>
  <c r="F334" i="4"/>
  <c r="E334" i="4"/>
  <c r="D334" i="4"/>
  <c r="F328" i="4"/>
  <c r="E328" i="4"/>
  <c r="D328" i="4"/>
  <c r="F322" i="4"/>
  <c r="E322" i="4"/>
  <c r="D322" i="4"/>
  <c r="F312" i="4"/>
  <c r="E312" i="4"/>
  <c r="D312" i="4"/>
  <c r="D312" i="3"/>
  <c r="E312" i="3"/>
  <c r="F312" i="3"/>
  <c r="D322" i="3"/>
  <c r="E322" i="3"/>
  <c r="F322" i="3"/>
  <c r="D328" i="3"/>
  <c r="E328" i="3"/>
  <c r="F328" i="3"/>
  <c r="D334" i="3"/>
  <c r="E334" i="3"/>
  <c r="F334" i="3"/>
  <c r="D340" i="3"/>
  <c r="E340" i="3"/>
  <c r="F340" i="3"/>
  <c r="D346" i="3"/>
  <c r="E346" i="3"/>
  <c r="F346" i="3"/>
  <c r="D352" i="3"/>
  <c r="E352" i="3"/>
  <c r="F352" i="3"/>
  <c r="D358" i="3"/>
  <c r="E358" i="3"/>
  <c r="F358" i="3"/>
  <c r="D364" i="3"/>
  <c r="E364" i="3"/>
  <c r="F364" i="3"/>
  <c r="D370" i="3"/>
  <c r="E370" i="3"/>
  <c r="F370" i="3"/>
  <c r="F32" i="16"/>
  <c r="E32" i="16"/>
  <c r="E30" i="16"/>
  <c r="D30" i="16"/>
  <c r="D10" i="9" l="1"/>
  <c r="E10" i="6"/>
  <c r="F10" i="6"/>
  <c r="D316" i="13"/>
  <c r="E316" i="12"/>
  <c r="E10" i="3"/>
  <c r="E10" i="5"/>
  <c r="D10" i="6"/>
  <c r="D10" i="14"/>
  <c r="F316" i="11"/>
  <c r="G36" i="16"/>
  <c r="G42" i="16"/>
  <c r="G48" i="16"/>
  <c r="G54" i="16"/>
  <c r="F316" i="10"/>
  <c r="F316" i="1"/>
  <c r="D316" i="5"/>
  <c r="F316" i="3"/>
  <c r="D316" i="9"/>
  <c r="D316" i="6"/>
  <c r="D316" i="12"/>
  <c r="E316" i="10"/>
  <c r="E316" i="1"/>
  <c r="E316" i="9"/>
  <c r="D316" i="7"/>
  <c r="E316" i="6"/>
  <c r="E316" i="5"/>
  <c r="F316" i="5"/>
  <c r="D316" i="3"/>
  <c r="E316" i="13"/>
  <c r="F316" i="13"/>
  <c r="F316" i="12"/>
  <c r="E316" i="11"/>
  <c r="D316" i="10"/>
  <c r="D316" i="1"/>
  <c r="E316" i="7"/>
  <c r="F316" i="7"/>
  <c r="F316" i="6"/>
  <c r="E316" i="4"/>
  <c r="D316" i="4"/>
  <c r="F316" i="4"/>
  <c r="E316" i="3"/>
  <c r="D316" i="11"/>
  <c r="F316" i="9"/>
  <c r="D10" i="3"/>
  <c r="D10" i="10"/>
  <c r="E10" i="10"/>
  <c r="E10" i="9"/>
  <c r="D10" i="5"/>
  <c r="F10" i="3"/>
  <c r="D10" i="11"/>
  <c r="E10" i="11"/>
  <c r="F10" i="11"/>
  <c r="F10" i="10"/>
  <c r="E10" i="14"/>
  <c r="F10" i="9"/>
  <c r="F10" i="5"/>
  <c r="F10" i="14"/>
  <c r="D365" i="16"/>
  <c r="G38" i="16"/>
  <c r="G44" i="16"/>
  <c r="E34" i="16"/>
  <c r="F30" i="16"/>
  <c r="E40" i="16"/>
  <c r="G50" i="16"/>
  <c r="G56" i="16"/>
  <c r="F40" i="16"/>
  <c r="D32" i="16"/>
  <c r="D40" i="16"/>
  <c r="E39" i="16" l="1"/>
  <c r="F37" i="16"/>
  <c r="D49" i="16"/>
  <c r="E49" i="16"/>
  <c r="F49" i="16"/>
  <c r="E43" i="16"/>
  <c r="D43" i="16"/>
  <c r="F43" i="16"/>
  <c r="E57" i="16"/>
  <c r="F57" i="16"/>
  <c r="D57" i="16"/>
  <c r="E51" i="16"/>
  <c r="F51" i="16"/>
  <c r="D51" i="16"/>
  <c r="F45" i="16"/>
  <c r="D45" i="16"/>
  <c r="E45" i="16"/>
  <c r="E55" i="16"/>
  <c r="F55" i="16"/>
  <c r="D55" i="16"/>
  <c r="G52" i="16"/>
  <c r="G58" i="16"/>
  <c r="D37" i="16"/>
  <c r="G46" i="16"/>
  <c r="E37" i="16"/>
  <c r="F39" i="16"/>
  <c r="D39" i="16"/>
  <c r="G40" i="16"/>
  <c r="G32" i="16"/>
  <c r="D34" i="16"/>
  <c r="G30" i="16"/>
  <c r="F34" i="16"/>
  <c r="F33" i="16" l="1"/>
  <c r="E53" i="16"/>
  <c r="D53" i="16"/>
  <c r="F53" i="16"/>
  <c r="E47" i="16"/>
  <c r="D47" i="16"/>
  <c r="F47" i="16"/>
  <c r="E59" i="16"/>
  <c r="D59" i="16"/>
  <c r="F59" i="16"/>
  <c r="G55" i="16"/>
  <c r="G49" i="16"/>
  <c r="G43" i="16"/>
  <c r="G37" i="16"/>
  <c r="G39" i="16"/>
  <c r="G57" i="16"/>
  <c r="G51" i="16"/>
  <c r="G45" i="16"/>
  <c r="G31" i="16"/>
  <c r="E31" i="16"/>
  <c r="D31" i="16"/>
  <c r="F31" i="16"/>
  <c r="G34" i="16"/>
  <c r="F41" i="16"/>
  <c r="D41" i="16"/>
  <c r="E41" i="16"/>
  <c r="G33" i="16"/>
  <c r="E33" i="16"/>
  <c r="D33" i="16"/>
  <c r="G53" i="16" l="1"/>
  <c r="G59" i="16"/>
  <c r="G41" i="16"/>
  <c r="G47" i="16"/>
  <c r="G35" i="16"/>
  <c r="E35" i="16"/>
  <c r="D35" i="16"/>
  <c r="F35" i="16"/>
  <c r="G84" i="16" l="1"/>
  <c r="F424" i="16"/>
  <c r="E424" i="16"/>
  <c r="D424" i="16"/>
  <c r="G422" i="16"/>
  <c r="F421" i="16"/>
  <c r="G420" i="16"/>
  <c r="G416" i="16"/>
  <c r="G410" i="16"/>
  <c r="G404" i="16"/>
  <c r="G398" i="16"/>
  <c r="G392" i="16"/>
  <c r="G386" i="16"/>
  <c r="G380" i="16"/>
  <c r="G374" i="16"/>
  <c r="G368" i="16"/>
  <c r="G362" i="16"/>
  <c r="F352" i="16"/>
  <c r="D351" i="16"/>
  <c r="G350" i="16"/>
  <c r="E352" i="16"/>
  <c r="F346" i="16"/>
  <c r="F347" i="16" s="1"/>
  <c r="E346" i="16"/>
  <c r="D346" i="16"/>
  <c r="F345" i="16"/>
  <c r="E345" i="16"/>
  <c r="D345" i="16"/>
  <c r="F343" i="16"/>
  <c r="F340" i="16"/>
  <c r="E340" i="16"/>
  <c r="D340" i="16"/>
  <c r="F339" i="16"/>
  <c r="E339" i="16"/>
  <c r="D339" i="16"/>
  <c r="F337" i="16"/>
  <c r="E337" i="16"/>
  <c r="F64" i="16"/>
  <c r="E64" i="16"/>
  <c r="D64" i="16"/>
  <c r="G62" i="16"/>
  <c r="G60" i="16"/>
  <c r="F28" i="16"/>
  <c r="E28" i="16"/>
  <c r="D28" i="16"/>
  <c r="G26" i="16"/>
  <c r="G24" i="16"/>
  <c r="F22" i="16"/>
  <c r="E22" i="16"/>
  <c r="D22" i="16"/>
  <c r="G20" i="16"/>
  <c r="G18" i="16"/>
  <c r="F16" i="16"/>
  <c r="E16" i="16"/>
  <c r="D16" i="16"/>
  <c r="G14" i="16"/>
  <c r="G12" i="16"/>
  <c r="F8" i="16"/>
  <c r="E8" i="16"/>
  <c r="D8" i="16"/>
  <c r="F6" i="16"/>
  <c r="E6" i="16"/>
  <c r="D6" i="16"/>
  <c r="F394" i="15"/>
  <c r="E394" i="15"/>
  <c r="D394" i="15"/>
  <c r="G392" i="15"/>
  <c r="G390" i="15"/>
  <c r="G383" i="15"/>
  <c r="G382" i="15"/>
  <c r="G381" i="15"/>
  <c r="G380" i="15"/>
  <c r="G379" i="15"/>
  <c r="G378" i="15"/>
  <c r="F376" i="15"/>
  <c r="E376" i="15"/>
  <c r="D376" i="15"/>
  <c r="G374" i="15"/>
  <c r="D375" i="15" s="1"/>
  <c r="G372" i="15"/>
  <c r="F370" i="15"/>
  <c r="E370" i="15"/>
  <c r="D370" i="15"/>
  <c r="G368" i="15"/>
  <c r="G366" i="15"/>
  <c r="F364" i="15"/>
  <c r="E364" i="15"/>
  <c r="D364" i="15"/>
  <c r="G362" i="15"/>
  <c r="G360" i="15"/>
  <c r="F358" i="15"/>
  <c r="E358" i="15"/>
  <c r="D358" i="15"/>
  <c r="G356" i="15"/>
  <c r="G354" i="15"/>
  <c r="F352" i="15"/>
  <c r="E352" i="15"/>
  <c r="D352" i="15"/>
  <c r="G350" i="15"/>
  <c r="E351" i="15" s="1"/>
  <c r="G348" i="15"/>
  <c r="E349" i="15" s="1"/>
  <c r="F346" i="15"/>
  <c r="E346" i="15"/>
  <c r="D346" i="15"/>
  <c r="G344" i="15"/>
  <c r="E345" i="15" s="1"/>
  <c r="G342" i="15"/>
  <c r="F340" i="15"/>
  <c r="E340" i="15"/>
  <c r="D340" i="15"/>
  <c r="G338" i="15"/>
  <c r="G336" i="15"/>
  <c r="F334" i="15"/>
  <c r="E334" i="15"/>
  <c r="D334" i="15"/>
  <c r="G332" i="15"/>
  <c r="E333" i="15" s="1"/>
  <c r="G330" i="15"/>
  <c r="E331" i="15" s="1"/>
  <c r="F328" i="15"/>
  <c r="E328" i="15"/>
  <c r="D328" i="15"/>
  <c r="G326" i="15"/>
  <c r="E327" i="15" s="1"/>
  <c r="G324" i="15"/>
  <c r="F322" i="15"/>
  <c r="E322" i="15"/>
  <c r="D322" i="15"/>
  <c r="G320" i="15"/>
  <c r="D321" i="15" s="1"/>
  <c r="G318" i="15"/>
  <c r="F314" i="15"/>
  <c r="E314" i="15"/>
  <c r="D314" i="15"/>
  <c r="F312" i="15"/>
  <c r="E312" i="15"/>
  <c r="D312" i="15"/>
  <c r="F310" i="15"/>
  <c r="E310" i="15"/>
  <c r="D310" i="15"/>
  <c r="G308" i="15"/>
  <c r="D309" i="15" s="1"/>
  <c r="G306" i="15"/>
  <c r="F292" i="15"/>
  <c r="E292" i="15"/>
  <c r="D292" i="15"/>
  <c r="G290" i="15"/>
  <c r="G288" i="15"/>
  <c r="E289" i="15" s="1"/>
  <c r="F286" i="15"/>
  <c r="E286" i="15"/>
  <c r="D286" i="15"/>
  <c r="G284" i="15"/>
  <c r="E285" i="15" s="1"/>
  <c r="G282" i="15"/>
  <c r="E283" i="15" s="1"/>
  <c r="F280" i="15"/>
  <c r="E280" i="15"/>
  <c r="D280" i="15"/>
  <c r="G278" i="15"/>
  <c r="E279" i="15" s="1"/>
  <c r="G276" i="15"/>
  <c r="F274" i="15"/>
  <c r="E274" i="15"/>
  <c r="D274" i="15"/>
  <c r="G272" i="15"/>
  <c r="D273" i="15" s="1"/>
  <c r="G270" i="15"/>
  <c r="E271" i="15" s="1"/>
  <c r="F268" i="15"/>
  <c r="E268" i="15"/>
  <c r="D268" i="15"/>
  <c r="G266" i="15"/>
  <c r="E267" i="15" s="1"/>
  <c r="G264" i="15"/>
  <c r="F262" i="15"/>
  <c r="E262" i="15"/>
  <c r="D262" i="15"/>
  <c r="G260" i="15"/>
  <c r="E261" i="15" s="1"/>
  <c r="G258" i="15"/>
  <c r="F256" i="15"/>
  <c r="E256" i="15"/>
  <c r="D256" i="15"/>
  <c r="G254" i="15"/>
  <c r="G252" i="15"/>
  <c r="F250" i="15"/>
  <c r="E250" i="15"/>
  <c r="D250" i="15"/>
  <c r="G248" i="15"/>
  <c r="G246" i="15"/>
  <c r="F244" i="15"/>
  <c r="E244" i="15"/>
  <c r="D244" i="15"/>
  <c r="G242" i="15"/>
  <c r="G240" i="15"/>
  <c r="E241" i="15" s="1"/>
  <c r="F238" i="15"/>
  <c r="E238" i="15"/>
  <c r="D238" i="15"/>
  <c r="G236" i="15"/>
  <c r="G234" i="15"/>
  <c r="G305" i="15"/>
  <c r="G304" i="15"/>
  <c r="G303" i="15"/>
  <c r="G302" i="15"/>
  <c r="G301" i="15"/>
  <c r="G300" i="15"/>
  <c r="G299" i="15"/>
  <c r="G298" i="15"/>
  <c r="G297" i="15"/>
  <c r="G296" i="15"/>
  <c r="G295" i="15"/>
  <c r="G294" i="15"/>
  <c r="F228" i="15"/>
  <c r="E228" i="15"/>
  <c r="D228" i="15"/>
  <c r="F226" i="15"/>
  <c r="E226" i="15"/>
  <c r="D226" i="15"/>
  <c r="G224" i="15"/>
  <c r="E225" i="15" s="1"/>
  <c r="G222" i="15"/>
  <c r="F220" i="15"/>
  <c r="E220" i="15"/>
  <c r="D220" i="15"/>
  <c r="G218" i="15"/>
  <c r="E219" i="15" s="1"/>
  <c r="G216" i="15"/>
  <c r="F214" i="15"/>
  <c r="E214" i="15"/>
  <c r="D214" i="15"/>
  <c r="G212" i="15"/>
  <c r="E213" i="15" s="1"/>
  <c r="G210" i="15"/>
  <c r="F208" i="15"/>
  <c r="E208" i="15"/>
  <c r="D208" i="15"/>
  <c r="G206" i="15"/>
  <c r="G204" i="15"/>
  <c r="E205" i="15" s="1"/>
  <c r="F202" i="15"/>
  <c r="E202" i="15"/>
  <c r="D202" i="15"/>
  <c r="G200" i="15"/>
  <c r="G198" i="15"/>
  <c r="F196" i="15"/>
  <c r="E196" i="15"/>
  <c r="D196" i="15"/>
  <c r="G194" i="15"/>
  <c r="E195" i="15" s="1"/>
  <c r="G192" i="15"/>
  <c r="E193" i="15" s="1"/>
  <c r="F190" i="15"/>
  <c r="E190" i="15"/>
  <c r="D190" i="15"/>
  <c r="G188" i="15"/>
  <c r="F189" i="15" s="1"/>
  <c r="G186" i="15"/>
  <c r="F187" i="15" s="1"/>
  <c r="F184" i="15"/>
  <c r="E184" i="15"/>
  <c r="D184" i="15"/>
  <c r="G182" i="15"/>
  <c r="F183" i="15" s="1"/>
  <c r="G180" i="15"/>
  <c r="F178" i="15"/>
  <c r="E178" i="15"/>
  <c r="D178" i="15"/>
  <c r="G176" i="15"/>
  <c r="F177" i="15" s="1"/>
  <c r="G174" i="15"/>
  <c r="F175" i="15" s="1"/>
  <c r="F172" i="15"/>
  <c r="E172" i="15"/>
  <c r="D172" i="15"/>
  <c r="G170" i="15"/>
  <c r="F171" i="15" s="1"/>
  <c r="G168" i="15"/>
  <c r="F169" i="15" s="1"/>
  <c r="F166" i="15"/>
  <c r="E166" i="15"/>
  <c r="D166" i="15"/>
  <c r="G164" i="15"/>
  <c r="G162" i="15"/>
  <c r="F160" i="15"/>
  <c r="E160" i="15"/>
  <c r="D160" i="15"/>
  <c r="G158" i="15"/>
  <c r="F159" i="15" s="1"/>
  <c r="G156" i="15"/>
  <c r="F154" i="15"/>
  <c r="E154" i="15"/>
  <c r="D154" i="15"/>
  <c r="G152" i="15"/>
  <c r="F153" i="15" s="1"/>
  <c r="G150" i="15"/>
  <c r="F151" i="15" s="1"/>
  <c r="F148" i="15"/>
  <c r="E148" i="15"/>
  <c r="D148" i="15"/>
  <c r="G146" i="15"/>
  <c r="D147" i="15" s="1"/>
  <c r="G144" i="15"/>
  <c r="D145" i="15" s="1"/>
  <c r="F142" i="15"/>
  <c r="E142" i="15"/>
  <c r="D142" i="15"/>
  <c r="G140" i="15"/>
  <c r="D141" i="15" s="1"/>
  <c r="G138" i="15"/>
  <c r="D139" i="15" s="1"/>
  <c r="F136" i="15"/>
  <c r="E136" i="15"/>
  <c r="D136" i="15"/>
  <c r="G134" i="15"/>
  <c r="D135" i="15" s="1"/>
  <c r="G132" i="15"/>
  <c r="E133" i="15" s="1"/>
  <c r="F130" i="15"/>
  <c r="E130" i="15"/>
  <c r="D130" i="15"/>
  <c r="G128" i="15"/>
  <c r="F129" i="15" s="1"/>
  <c r="G126" i="15"/>
  <c r="F124" i="15"/>
  <c r="E124" i="15"/>
  <c r="D124" i="15"/>
  <c r="G122" i="15"/>
  <c r="E123" i="15" s="1"/>
  <c r="G120" i="15"/>
  <c r="F118" i="15"/>
  <c r="E118" i="15"/>
  <c r="D118" i="15"/>
  <c r="G116" i="15"/>
  <c r="G114" i="15"/>
  <c r="F112" i="15"/>
  <c r="E112" i="15"/>
  <c r="D112" i="15"/>
  <c r="G110" i="15"/>
  <c r="D111" i="15" s="1"/>
  <c r="G108" i="15"/>
  <c r="F109" i="15" s="1"/>
  <c r="F106" i="15"/>
  <c r="E106" i="15"/>
  <c r="D106" i="15"/>
  <c r="G104" i="15"/>
  <c r="F105" i="15" s="1"/>
  <c r="G102" i="15"/>
  <c r="F103" i="15" s="1"/>
  <c r="F100" i="15"/>
  <c r="E100" i="15"/>
  <c r="D100" i="15"/>
  <c r="G98" i="15"/>
  <c r="F99" i="15" s="1"/>
  <c r="G96" i="15"/>
  <c r="F97" i="15" s="1"/>
  <c r="F94" i="15"/>
  <c r="E94" i="15"/>
  <c r="D94" i="15"/>
  <c r="G92" i="15"/>
  <c r="G90" i="15"/>
  <c r="F88" i="15"/>
  <c r="E88" i="15"/>
  <c r="D88" i="15"/>
  <c r="G86" i="15"/>
  <c r="F87" i="15" s="1"/>
  <c r="G84" i="15"/>
  <c r="F85" i="15" s="1"/>
  <c r="F82" i="15"/>
  <c r="E82" i="15"/>
  <c r="D82" i="15"/>
  <c r="G80" i="15"/>
  <c r="F81" i="15" s="1"/>
  <c r="G78" i="15"/>
  <c r="F79" i="15" s="1"/>
  <c r="F76" i="15"/>
  <c r="E76" i="15"/>
  <c r="D76" i="15"/>
  <c r="G74" i="15"/>
  <c r="F75" i="15" s="1"/>
  <c r="G72" i="15"/>
  <c r="D73" i="15" s="1"/>
  <c r="F70" i="15"/>
  <c r="E70" i="15"/>
  <c r="D70" i="15"/>
  <c r="G68" i="15"/>
  <c r="E69" i="15" s="1"/>
  <c r="G66" i="15"/>
  <c r="F64" i="15"/>
  <c r="E64" i="15"/>
  <c r="D64" i="15"/>
  <c r="G62" i="15"/>
  <c r="G60" i="15"/>
  <c r="F58" i="15"/>
  <c r="E58" i="15"/>
  <c r="D58" i="15"/>
  <c r="G56" i="15"/>
  <c r="F57" i="15" s="1"/>
  <c r="G54" i="15"/>
  <c r="E55" i="15" s="1"/>
  <c r="F52" i="15"/>
  <c r="E52" i="15"/>
  <c r="D52" i="15"/>
  <c r="G50" i="15"/>
  <c r="E51" i="15" s="1"/>
  <c r="G48" i="15"/>
  <c r="E49" i="15" s="1"/>
  <c r="F46" i="15"/>
  <c r="E46" i="15"/>
  <c r="D46" i="15"/>
  <c r="G44" i="15"/>
  <c r="G42" i="15"/>
  <c r="F34" i="15"/>
  <c r="E34" i="15"/>
  <c r="D34" i="15"/>
  <c r="G32" i="15"/>
  <c r="G30" i="15"/>
  <c r="E31" i="15" s="1"/>
  <c r="F28" i="15"/>
  <c r="E28" i="15"/>
  <c r="D28" i="15"/>
  <c r="G26" i="15"/>
  <c r="D27" i="15" s="1"/>
  <c r="G24" i="15"/>
  <c r="E25" i="15" s="1"/>
  <c r="F22" i="15"/>
  <c r="E22" i="15"/>
  <c r="D22" i="15"/>
  <c r="G20" i="15"/>
  <c r="F21" i="15" s="1"/>
  <c r="G18" i="15"/>
  <c r="F16" i="15"/>
  <c r="E16" i="15"/>
  <c r="D16" i="15"/>
  <c r="G14" i="15"/>
  <c r="D15" i="15" s="1"/>
  <c r="G12" i="15"/>
  <c r="F8" i="15"/>
  <c r="E8" i="15"/>
  <c r="D8" i="15"/>
  <c r="F6" i="15"/>
  <c r="E6" i="15"/>
  <c r="D6" i="15"/>
  <c r="F394" i="14"/>
  <c r="E394" i="14"/>
  <c r="D394" i="14"/>
  <c r="G392" i="14"/>
  <c r="G390" i="14"/>
  <c r="G383" i="14"/>
  <c r="G382" i="14"/>
  <c r="G381" i="14"/>
  <c r="G380" i="14"/>
  <c r="G379" i="14"/>
  <c r="G378" i="14"/>
  <c r="F376" i="14"/>
  <c r="E376" i="14"/>
  <c r="D376" i="14"/>
  <c r="G374" i="14"/>
  <c r="G372" i="14"/>
  <c r="F370" i="14"/>
  <c r="E370" i="14"/>
  <c r="D370" i="14"/>
  <c r="G368" i="14"/>
  <c r="G366" i="14"/>
  <c r="F364" i="14"/>
  <c r="E364" i="14"/>
  <c r="D364" i="14"/>
  <c r="G362" i="14"/>
  <c r="G360" i="14"/>
  <c r="F358" i="14"/>
  <c r="E358" i="14"/>
  <c r="D358" i="14"/>
  <c r="G356" i="14"/>
  <c r="G354" i="14"/>
  <c r="F352" i="14"/>
  <c r="E352" i="14"/>
  <c r="D352" i="14"/>
  <c r="G350" i="14"/>
  <c r="G348" i="14"/>
  <c r="F346" i="14"/>
  <c r="E346" i="14"/>
  <c r="D346" i="14"/>
  <c r="G344" i="14"/>
  <c r="G342" i="14"/>
  <c r="F340" i="14"/>
  <c r="E340" i="14"/>
  <c r="D340" i="14"/>
  <c r="G338" i="14"/>
  <c r="G336" i="14"/>
  <c r="F334" i="14"/>
  <c r="E334" i="14"/>
  <c r="D334" i="14"/>
  <c r="G332" i="14"/>
  <c r="G330" i="14"/>
  <c r="F328" i="14"/>
  <c r="E328" i="14"/>
  <c r="D328" i="14"/>
  <c r="G326" i="14"/>
  <c r="G324" i="14"/>
  <c r="F322" i="14"/>
  <c r="E322" i="14"/>
  <c r="D322" i="14"/>
  <c r="G320" i="14"/>
  <c r="G318" i="14"/>
  <c r="E319" i="14" s="1"/>
  <c r="F312" i="14"/>
  <c r="E312" i="14"/>
  <c r="D312" i="14"/>
  <c r="F310" i="14"/>
  <c r="E310" i="14"/>
  <c r="D310" i="14"/>
  <c r="G308" i="14"/>
  <c r="G306" i="14"/>
  <c r="E307" i="14" s="1"/>
  <c r="F292" i="14"/>
  <c r="E292" i="14"/>
  <c r="D292" i="14"/>
  <c r="G290" i="14"/>
  <c r="G288" i="14"/>
  <c r="F286" i="14"/>
  <c r="E286" i="14"/>
  <c r="D286" i="14"/>
  <c r="G284" i="14"/>
  <c r="G282" i="14"/>
  <c r="F280" i="14"/>
  <c r="E280" i="14"/>
  <c r="D280" i="14"/>
  <c r="G278" i="14"/>
  <c r="G276" i="14"/>
  <c r="F274" i="14"/>
  <c r="E274" i="14"/>
  <c r="D274" i="14"/>
  <c r="G272" i="14"/>
  <c r="G270" i="14"/>
  <c r="F268" i="14"/>
  <c r="E268" i="14"/>
  <c r="D268" i="14"/>
  <c r="G266" i="14"/>
  <c r="G264" i="14"/>
  <c r="F262" i="14"/>
  <c r="E262" i="14"/>
  <c r="D262" i="14"/>
  <c r="G260" i="14"/>
  <c r="G258" i="14"/>
  <c r="F256" i="14"/>
  <c r="E256" i="14"/>
  <c r="D256" i="14"/>
  <c r="G254" i="14"/>
  <c r="G252" i="14"/>
  <c r="F250" i="14"/>
  <c r="E250" i="14"/>
  <c r="D250" i="14"/>
  <c r="G248" i="14"/>
  <c r="G246" i="14"/>
  <c r="F244" i="14"/>
  <c r="E244" i="14"/>
  <c r="D244" i="14"/>
  <c r="G242" i="14"/>
  <c r="G240" i="14"/>
  <c r="F238" i="14"/>
  <c r="E238" i="14"/>
  <c r="D238" i="14"/>
  <c r="G236" i="14"/>
  <c r="G234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F228" i="14"/>
  <c r="E228" i="14"/>
  <c r="F226" i="14"/>
  <c r="E226" i="14"/>
  <c r="D226" i="14"/>
  <c r="G224" i="14"/>
  <c r="G222" i="14"/>
  <c r="F220" i="14"/>
  <c r="E220" i="14"/>
  <c r="D220" i="14"/>
  <c r="G218" i="14"/>
  <c r="G216" i="14"/>
  <c r="F214" i="14"/>
  <c r="E214" i="14"/>
  <c r="D214" i="14"/>
  <c r="G212" i="14"/>
  <c r="G210" i="14"/>
  <c r="F208" i="14"/>
  <c r="E208" i="14"/>
  <c r="D208" i="14"/>
  <c r="G206" i="14"/>
  <c r="G204" i="14"/>
  <c r="F202" i="14"/>
  <c r="E202" i="14"/>
  <c r="D202" i="14"/>
  <c r="G200" i="14"/>
  <c r="G198" i="14"/>
  <c r="F196" i="14"/>
  <c r="E196" i="14"/>
  <c r="D196" i="14"/>
  <c r="G194" i="14"/>
  <c r="G192" i="14"/>
  <c r="F190" i="14"/>
  <c r="E190" i="14"/>
  <c r="D190" i="14"/>
  <c r="G188" i="14"/>
  <c r="G186" i="14"/>
  <c r="F184" i="14"/>
  <c r="E184" i="14"/>
  <c r="D184" i="14"/>
  <c r="G182" i="14"/>
  <c r="G180" i="14"/>
  <c r="F178" i="14"/>
  <c r="E178" i="14"/>
  <c r="D178" i="14"/>
  <c r="G176" i="14"/>
  <c r="G174" i="14"/>
  <c r="F172" i="14"/>
  <c r="E172" i="14"/>
  <c r="D172" i="14"/>
  <c r="G170" i="14"/>
  <c r="G168" i="14"/>
  <c r="F166" i="14"/>
  <c r="E166" i="14"/>
  <c r="D166" i="14"/>
  <c r="G164" i="14"/>
  <c r="G162" i="14"/>
  <c r="F160" i="14"/>
  <c r="E160" i="14"/>
  <c r="D160" i="14"/>
  <c r="G158" i="14"/>
  <c r="G156" i="14"/>
  <c r="F154" i="14"/>
  <c r="E154" i="14"/>
  <c r="D154" i="14"/>
  <c r="G152" i="14"/>
  <c r="G150" i="14"/>
  <c r="F148" i="14"/>
  <c r="E148" i="14"/>
  <c r="D148" i="14"/>
  <c r="G146" i="14"/>
  <c r="G144" i="14"/>
  <c r="F142" i="14"/>
  <c r="E142" i="14"/>
  <c r="D142" i="14"/>
  <c r="G140" i="14"/>
  <c r="G138" i="14"/>
  <c r="F136" i="14"/>
  <c r="E136" i="14"/>
  <c r="D136" i="14"/>
  <c r="G134" i="14"/>
  <c r="G132" i="14"/>
  <c r="F130" i="14"/>
  <c r="E130" i="14"/>
  <c r="D130" i="14"/>
  <c r="G128" i="14"/>
  <c r="G126" i="14"/>
  <c r="F124" i="14"/>
  <c r="E124" i="14"/>
  <c r="D124" i="14"/>
  <c r="G122" i="14"/>
  <c r="G120" i="14"/>
  <c r="F118" i="14"/>
  <c r="E118" i="14"/>
  <c r="D118" i="14"/>
  <c r="G116" i="14"/>
  <c r="G114" i="14"/>
  <c r="F112" i="14"/>
  <c r="E112" i="14"/>
  <c r="D112" i="14"/>
  <c r="G110" i="14"/>
  <c r="G108" i="14"/>
  <c r="F106" i="14"/>
  <c r="E106" i="14"/>
  <c r="D106" i="14"/>
  <c r="G104" i="14"/>
  <c r="G102" i="14"/>
  <c r="F100" i="14"/>
  <c r="E100" i="14"/>
  <c r="D100" i="14"/>
  <c r="G98" i="14"/>
  <c r="G96" i="14"/>
  <c r="F94" i="14"/>
  <c r="E94" i="14"/>
  <c r="D94" i="14"/>
  <c r="G92" i="14"/>
  <c r="G90" i="14"/>
  <c r="F88" i="14"/>
  <c r="E88" i="14"/>
  <c r="D88" i="14"/>
  <c r="G86" i="14"/>
  <c r="G84" i="14"/>
  <c r="F82" i="14"/>
  <c r="E82" i="14"/>
  <c r="D82" i="14"/>
  <c r="G80" i="14"/>
  <c r="G78" i="14"/>
  <c r="F76" i="14"/>
  <c r="E76" i="14"/>
  <c r="D76" i="14"/>
  <c r="G74" i="14"/>
  <c r="G72" i="14"/>
  <c r="F70" i="14"/>
  <c r="E70" i="14"/>
  <c r="D70" i="14"/>
  <c r="G68" i="14"/>
  <c r="G66" i="14"/>
  <c r="F64" i="14"/>
  <c r="E64" i="14"/>
  <c r="D64" i="14"/>
  <c r="G62" i="14"/>
  <c r="G60" i="14"/>
  <c r="F58" i="14"/>
  <c r="E58" i="14"/>
  <c r="D58" i="14"/>
  <c r="G56" i="14"/>
  <c r="G54" i="14"/>
  <c r="F52" i="14"/>
  <c r="E52" i="14"/>
  <c r="D52" i="14"/>
  <c r="G50" i="14"/>
  <c r="G48" i="14"/>
  <c r="F46" i="14"/>
  <c r="E46" i="14"/>
  <c r="D46" i="14"/>
  <c r="G44" i="14"/>
  <c r="G42" i="14"/>
  <c r="G34" i="14"/>
  <c r="G32" i="14"/>
  <c r="G30" i="14"/>
  <c r="G28" i="14"/>
  <c r="G26" i="14"/>
  <c r="G24" i="14"/>
  <c r="G22" i="14"/>
  <c r="G20" i="14"/>
  <c r="G18" i="14"/>
  <c r="G16" i="14"/>
  <c r="G14" i="14"/>
  <c r="G12" i="14"/>
  <c r="G10" i="14"/>
  <c r="F394" i="13"/>
  <c r="E394" i="13"/>
  <c r="D394" i="13"/>
  <c r="G392" i="13"/>
  <c r="G390" i="13"/>
  <c r="G383" i="13"/>
  <c r="G382" i="13"/>
  <c r="G381" i="13"/>
  <c r="G380" i="13"/>
  <c r="G379" i="13"/>
  <c r="G378" i="13"/>
  <c r="F376" i="13"/>
  <c r="E376" i="13"/>
  <c r="D376" i="13"/>
  <c r="G374" i="13"/>
  <c r="G372" i="13"/>
  <c r="G370" i="13"/>
  <c r="G368" i="13"/>
  <c r="G366" i="13"/>
  <c r="G362" i="13"/>
  <c r="G360" i="13"/>
  <c r="G356" i="13"/>
  <c r="G354" i="13"/>
  <c r="G350" i="13"/>
  <c r="G348" i="13"/>
  <c r="G344" i="13"/>
  <c r="G342" i="13"/>
  <c r="G338" i="13"/>
  <c r="G336" i="13"/>
  <c r="G332" i="13"/>
  <c r="G330" i="13"/>
  <c r="G326" i="13"/>
  <c r="G324" i="13"/>
  <c r="G320" i="13"/>
  <c r="G318" i="13"/>
  <c r="G312" i="13"/>
  <c r="F310" i="13"/>
  <c r="E310" i="13"/>
  <c r="D310" i="13"/>
  <c r="G308" i="13"/>
  <c r="G306" i="13"/>
  <c r="F292" i="13"/>
  <c r="E292" i="13"/>
  <c r="D292" i="13"/>
  <c r="G290" i="13"/>
  <c r="G288" i="13"/>
  <c r="D289" i="13" s="1"/>
  <c r="F286" i="13"/>
  <c r="E286" i="13"/>
  <c r="D286" i="13"/>
  <c r="G284" i="13"/>
  <c r="E285" i="13" s="1"/>
  <c r="G282" i="13"/>
  <c r="D283" i="13" s="1"/>
  <c r="F280" i="13"/>
  <c r="E280" i="13"/>
  <c r="D280" i="13"/>
  <c r="G278" i="13"/>
  <c r="D279" i="13" s="1"/>
  <c r="G276" i="13"/>
  <c r="D277" i="13" s="1"/>
  <c r="F274" i="13"/>
  <c r="E274" i="13"/>
  <c r="D274" i="13"/>
  <c r="G272" i="13"/>
  <c r="E273" i="13" s="1"/>
  <c r="G270" i="13"/>
  <c r="D271" i="13" s="1"/>
  <c r="F268" i="13"/>
  <c r="E268" i="13"/>
  <c r="D268" i="13"/>
  <c r="G266" i="13"/>
  <c r="G264" i="13"/>
  <c r="D265" i="13" s="1"/>
  <c r="F262" i="13"/>
  <c r="E262" i="13"/>
  <c r="D262" i="13"/>
  <c r="G260" i="13"/>
  <c r="E261" i="13" s="1"/>
  <c r="G258" i="13"/>
  <c r="D259" i="13" s="1"/>
  <c r="F256" i="13"/>
  <c r="E256" i="13"/>
  <c r="D256" i="13"/>
  <c r="G254" i="13"/>
  <c r="D255" i="13" s="1"/>
  <c r="G252" i="13"/>
  <c r="D253" i="13" s="1"/>
  <c r="F250" i="13"/>
  <c r="E250" i="13"/>
  <c r="D250" i="13"/>
  <c r="G248" i="13"/>
  <c r="E249" i="13" s="1"/>
  <c r="G246" i="13"/>
  <c r="D247" i="13" s="1"/>
  <c r="F244" i="13"/>
  <c r="E244" i="13"/>
  <c r="D244" i="13"/>
  <c r="G242" i="13"/>
  <c r="G240" i="13"/>
  <c r="D241" i="13" s="1"/>
  <c r="F238" i="13"/>
  <c r="E238" i="13"/>
  <c r="D238" i="13"/>
  <c r="G236" i="13"/>
  <c r="E237" i="13" s="1"/>
  <c r="G234" i="13"/>
  <c r="D235" i="13" s="1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F230" i="13"/>
  <c r="E230" i="13"/>
  <c r="D230" i="13"/>
  <c r="F228" i="13"/>
  <c r="E228" i="13"/>
  <c r="D228" i="13"/>
  <c r="F226" i="13"/>
  <c r="E226" i="13"/>
  <c r="D226" i="13"/>
  <c r="G224" i="13"/>
  <c r="E225" i="13" s="1"/>
  <c r="G222" i="13"/>
  <c r="F220" i="13"/>
  <c r="E220" i="13"/>
  <c r="D220" i="13"/>
  <c r="G218" i="13"/>
  <c r="G216" i="13"/>
  <c r="D217" i="13" s="1"/>
  <c r="F214" i="13"/>
  <c r="E214" i="13"/>
  <c r="D214" i="13"/>
  <c r="G212" i="13"/>
  <c r="G210" i="13"/>
  <c r="D211" i="13" s="1"/>
  <c r="F208" i="13"/>
  <c r="E208" i="13"/>
  <c r="D208" i="13"/>
  <c r="G206" i="13"/>
  <c r="D207" i="13" s="1"/>
  <c r="G204" i="13"/>
  <c r="F202" i="13"/>
  <c r="E202" i="13"/>
  <c r="D202" i="13"/>
  <c r="G200" i="13"/>
  <c r="G198" i="13"/>
  <c r="F199" i="13" s="1"/>
  <c r="F196" i="13"/>
  <c r="E196" i="13"/>
  <c r="D196" i="13"/>
  <c r="G194" i="13"/>
  <c r="D195" i="13" s="1"/>
  <c r="G192" i="13"/>
  <c r="F190" i="13"/>
  <c r="E190" i="13"/>
  <c r="D190" i="13"/>
  <c r="G188" i="13"/>
  <c r="G186" i="13"/>
  <c r="F187" i="13" s="1"/>
  <c r="F184" i="13"/>
  <c r="E184" i="13"/>
  <c r="D184" i="13"/>
  <c r="G182" i="13"/>
  <c r="D183" i="13" s="1"/>
  <c r="G180" i="13"/>
  <c r="D181" i="13" s="1"/>
  <c r="F178" i="13"/>
  <c r="E178" i="13"/>
  <c r="D178" i="13"/>
  <c r="G176" i="13"/>
  <c r="G174" i="13"/>
  <c r="F175" i="13" s="1"/>
  <c r="F172" i="13"/>
  <c r="E172" i="13"/>
  <c r="D172" i="13"/>
  <c r="G170" i="13"/>
  <c r="D171" i="13" s="1"/>
  <c r="G168" i="13"/>
  <c r="F166" i="13"/>
  <c r="E166" i="13"/>
  <c r="D166" i="13"/>
  <c r="G164" i="13"/>
  <c r="G162" i="13"/>
  <c r="F163" i="13" s="1"/>
  <c r="F160" i="13"/>
  <c r="E160" i="13"/>
  <c r="D160" i="13"/>
  <c r="G158" i="13"/>
  <c r="D159" i="13" s="1"/>
  <c r="G156" i="13"/>
  <c r="F154" i="13"/>
  <c r="E154" i="13"/>
  <c r="D154" i="13"/>
  <c r="G152" i="13"/>
  <c r="G150" i="13"/>
  <c r="F148" i="13"/>
  <c r="E148" i="13"/>
  <c r="D148" i="13"/>
  <c r="G146" i="13"/>
  <c r="D147" i="13" s="1"/>
  <c r="G144" i="13"/>
  <c r="D145" i="13" s="1"/>
  <c r="F142" i="13"/>
  <c r="E142" i="13"/>
  <c r="D142" i="13"/>
  <c r="G140" i="13"/>
  <c r="G138" i="13"/>
  <c r="F139" i="13" s="1"/>
  <c r="F136" i="13"/>
  <c r="E136" i="13"/>
  <c r="D136" i="13"/>
  <c r="G134" i="13"/>
  <c r="D135" i="13" s="1"/>
  <c r="G132" i="13"/>
  <c r="F130" i="13"/>
  <c r="E130" i="13"/>
  <c r="D130" i="13"/>
  <c r="G128" i="13"/>
  <c r="G126" i="13"/>
  <c r="F127" i="13" s="1"/>
  <c r="F124" i="13"/>
  <c r="E124" i="13"/>
  <c r="D124" i="13"/>
  <c r="G122" i="13"/>
  <c r="D123" i="13" s="1"/>
  <c r="G120" i="13"/>
  <c r="D121" i="13" s="1"/>
  <c r="F118" i="13"/>
  <c r="E118" i="13"/>
  <c r="D118" i="13"/>
  <c r="G116" i="13"/>
  <c r="D117" i="13" s="1"/>
  <c r="G114" i="13"/>
  <c r="D115" i="13" s="1"/>
  <c r="F112" i="13"/>
  <c r="E112" i="13"/>
  <c r="D112" i="13"/>
  <c r="G110" i="13"/>
  <c r="D111" i="13" s="1"/>
  <c r="G108" i="13"/>
  <c r="D109" i="13" s="1"/>
  <c r="F106" i="13"/>
  <c r="E106" i="13"/>
  <c r="D106" i="13"/>
  <c r="G104" i="13"/>
  <c r="D105" i="13" s="1"/>
  <c r="G102" i="13"/>
  <c r="F100" i="13"/>
  <c r="E100" i="13"/>
  <c r="D100" i="13"/>
  <c r="G98" i="13"/>
  <c r="D99" i="13" s="1"/>
  <c r="G96" i="13"/>
  <c r="F94" i="13"/>
  <c r="E94" i="13"/>
  <c r="D94" i="13"/>
  <c r="G92" i="13"/>
  <c r="D93" i="13" s="1"/>
  <c r="G90" i="13"/>
  <c r="D91" i="13" s="1"/>
  <c r="F88" i="13"/>
  <c r="E88" i="13"/>
  <c r="D88" i="13"/>
  <c r="G86" i="13"/>
  <c r="D87" i="13" s="1"/>
  <c r="G84" i="13"/>
  <c r="F85" i="13" s="1"/>
  <c r="F82" i="13"/>
  <c r="E82" i="13"/>
  <c r="D82" i="13"/>
  <c r="G80" i="13"/>
  <c r="D81" i="13" s="1"/>
  <c r="G78" i="13"/>
  <c r="D79" i="13" s="1"/>
  <c r="F76" i="13"/>
  <c r="E76" i="13"/>
  <c r="D76" i="13"/>
  <c r="G74" i="13"/>
  <c r="D75" i="13" s="1"/>
  <c r="G72" i="13"/>
  <c r="D73" i="13" s="1"/>
  <c r="F70" i="13"/>
  <c r="E70" i="13"/>
  <c r="D70" i="13"/>
  <c r="G68" i="13"/>
  <c r="G66" i="13"/>
  <c r="F64" i="13"/>
  <c r="E64" i="13"/>
  <c r="D64" i="13"/>
  <c r="G62" i="13"/>
  <c r="D63" i="13" s="1"/>
  <c r="G60" i="13"/>
  <c r="D61" i="13" s="1"/>
  <c r="F58" i="13"/>
  <c r="E58" i="13"/>
  <c r="D58" i="13"/>
  <c r="G56" i="13"/>
  <c r="D57" i="13" s="1"/>
  <c r="G54" i="13"/>
  <c r="D55" i="13" s="1"/>
  <c r="F52" i="13"/>
  <c r="E52" i="13"/>
  <c r="D52" i="13"/>
  <c r="G50" i="13"/>
  <c r="D51" i="13" s="1"/>
  <c r="G48" i="13"/>
  <c r="D49" i="13" s="1"/>
  <c r="F46" i="13"/>
  <c r="E46" i="13"/>
  <c r="D46" i="13"/>
  <c r="G44" i="13"/>
  <c r="D45" i="13" s="1"/>
  <c r="G42" i="13"/>
  <c r="E43" i="13" s="1"/>
  <c r="F34" i="13"/>
  <c r="E34" i="13"/>
  <c r="D34" i="13"/>
  <c r="G32" i="13"/>
  <c r="F33" i="13" s="1"/>
  <c r="G30" i="13"/>
  <c r="F31" i="13" s="1"/>
  <c r="F28" i="13"/>
  <c r="E28" i="13"/>
  <c r="D28" i="13"/>
  <c r="G26" i="13"/>
  <c r="G24" i="13"/>
  <c r="E25" i="13" s="1"/>
  <c r="F22" i="13"/>
  <c r="E22" i="13"/>
  <c r="D22" i="13"/>
  <c r="G20" i="13"/>
  <c r="E21" i="13" s="1"/>
  <c r="G18" i="13"/>
  <c r="F16" i="13"/>
  <c r="E16" i="13"/>
  <c r="D16" i="13"/>
  <c r="G14" i="13"/>
  <c r="E15" i="13" s="1"/>
  <c r="G12" i="13"/>
  <c r="E13" i="13" s="1"/>
  <c r="F8" i="13"/>
  <c r="E8" i="13"/>
  <c r="D8" i="13"/>
  <c r="F6" i="13"/>
  <c r="E6" i="13"/>
  <c r="D6" i="13"/>
  <c r="F394" i="12"/>
  <c r="E394" i="12"/>
  <c r="D394" i="12"/>
  <c r="G392" i="12"/>
  <c r="G390" i="12"/>
  <c r="G383" i="12"/>
  <c r="G382" i="12"/>
  <c r="G381" i="12"/>
  <c r="G380" i="12"/>
  <c r="G379" i="12"/>
  <c r="G378" i="12"/>
  <c r="F376" i="12"/>
  <c r="E376" i="12"/>
  <c r="D376" i="12"/>
  <c r="G374" i="12"/>
  <c r="G372" i="12"/>
  <c r="G370" i="12"/>
  <c r="G368" i="12"/>
  <c r="G364" i="12"/>
  <c r="G362" i="12"/>
  <c r="G360" i="12"/>
  <c r="G356" i="12"/>
  <c r="G354" i="12"/>
  <c r="G350" i="12"/>
  <c r="G348" i="12"/>
  <c r="G346" i="12"/>
  <c r="G344" i="12"/>
  <c r="G342" i="12"/>
  <c r="G340" i="12"/>
  <c r="G338" i="12"/>
  <c r="G336" i="12"/>
  <c r="G332" i="12"/>
  <c r="G330" i="12"/>
  <c r="G328" i="12"/>
  <c r="G326" i="12"/>
  <c r="G324" i="12"/>
  <c r="G320" i="12"/>
  <c r="G318" i="12"/>
  <c r="F310" i="12"/>
  <c r="E310" i="12"/>
  <c r="D310" i="12"/>
  <c r="G308" i="12"/>
  <c r="G306" i="12"/>
  <c r="F292" i="12"/>
  <c r="E292" i="12"/>
  <c r="D292" i="12"/>
  <c r="G290" i="12"/>
  <c r="G288" i="12"/>
  <c r="F286" i="12"/>
  <c r="E286" i="12"/>
  <c r="D286" i="12"/>
  <c r="G284" i="12"/>
  <c r="F285" i="12" s="1"/>
  <c r="G282" i="12"/>
  <c r="F280" i="12"/>
  <c r="E280" i="12"/>
  <c r="D280" i="12"/>
  <c r="G278" i="12"/>
  <c r="E279" i="12" s="1"/>
  <c r="G276" i="12"/>
  <c r="E277" i="12" s="1"/>
  <c r="F274" i="12"/>
  <c r="E274" i="12"/>
  <c r="D274" i="12"/>
  <c r="G272" i="12"/>
  <c r="G270" i="12"/>
  <c r="F268" i="12"/>
  <c r="E268" i="12"/>
  <c r="D268" i="12"/>
  <c r="G266" i="12"/>
  <c r="G264" i="12"/>
  <c r="E265" i="12" s="1"/>
  <c r="F262" i="12"/>
  <c r="E262" i="12"/>
  <c r="D262" i="12"/>
  <c r="G260" i="12"/>
  <c r="F261" i="12" s="1"/>
  <c r="G258" i="12"/>
  <c r="F256" i="12"/>
  <c r="E256" i="12"/>
  <c r="D256" i="12"/>
  <c r="G254" i="12"/>
  <c r="E255" i="12" s="1"/>
  <c r="G252" i="12"/>
  <c r="F250" i="12"/>
  <c r="E250" i="12"/>
  <c r="D250" i="12"/>
  <c r="G248" i="12"/>
  <c r="F249" i="12" s="1"/>
  <c r="G246" i="12"/>
  <c r="F244" i="12"/>
  <c r="E244" i="12"/>
  <c r="D244" i="12"/>
  <c r="G242" i="12"/>
  <c r="E243" i="12" s="1"/>
  <c r="G240" i="12"/>
  <c r="E241" i="12" s="1"/>
  <c r="F238" i="12"/>
  <c r="E238" i="12"/>
  <c r="D238" i="12"/>
  <c r="G236" i="12"/>
  <c r="G234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F228" i="12"/>
  <c r="E228" i="12"/>
  <c r="D228" i="12"/>
  <c r="F226" i="12"/>
  <c r="E226" i="12"/>
  <c r="D226" i="12"/>
  <c r="G224" i="12"/>
  <c r="F225" i="12" s="1"/>
  <c r="G222" i="12"/>
  <c r="F220" i="12"/>
  <c r="E220" i="12"/>
  <c r="D220" i="12"/>
  <c r="G218" i="12"/>
  <c r="G216" i="12"/>
  <c r="E217" i="12" s="1"/>
  <c r="F214" i="12"/>
  <c r="E214" i="12"/>
  <c r="D214" i="12"/>
  <c r="G212" i="12"/>
  <c r="G210" i="12"/>
  <c r="E211" i="12" s="1"/>
  <c r="F208" i="12"/>
  <c r="E208" i="12"/>
  <c r="D208" i="12"/>
  <c r="G206" i="12"/>
  <c r="G204" i="12"/>
  <c r="F202" i="12"/>
  <c r="E202" i="12"/>
  <c r="D202" i="12"/>
  <c r="G200" i="12"/>
  <c r="E201" i="12" s="1"/>
  <c r="G198" i="12"/>
  <c r="F196" i="12"/>
  <c r="E196" i="12"/>
  <c r="D196" i="12"/>
  <c r="G194" i="12"/>
  <c r="G192" i="12"/>
  <c r="F190" i="12"/>
  <c r="E190" i="12"/>
  <c r="D190" i="12"/>
  <c r="G188" i="12"/>
  <c r="E189" i="12" s="1"/>
  <c r="G186" i="12"/>
  <c r="F184" i="12"/>
  <c r="E184" i="12"/>
  <c r="D184" i="12"/>
  <c r="G182" i="12"/>
  <c r="G180" i="12"/>
  <c r="F178" i="12"/>
  <c r="E178" i="12"/>
  <c r="D178" i="12"/>
  <c r="G176" i="12"/>
  <c r="E177" i="12" s="1"/>
  <c r="G174" i="12"/>
  <c r="F172" i="12"/>
  <c r="E172" i="12"/>
  <c r="D172" i="12"/>
  <c r="G170" i="12"/>
  <c r="G168" i="12"/>
  <c r="D169" i="12" s="1"/>
  <c r="F166" i="12"/>
  <c r="E166" i="12"/>
  <c r="D166" i="12"/>
  <c r="G164" i="12"/>
  <c r="E165" i="12" s="1"/>
  <c r="G162" i="12"/>
  <c r="F160" i="12"/>
  <c r="E160" i="12"/>
  <c r="D160" i="12"/>
  <c r="G158" i="12"/>
  <c r="G156" i="12"/>
  <c r="D157" i="12" s="1"/>
  <c r="F154" i="12"/>
  <c r="E154" i="12"/>
  <c r="D154" i="12"/>
  <c r="G152" i="12"/>
  <c r="E153" i="12" s="1"/>
  <c r="G150" i="12"/>
  <c r="F148" i="12"/>
  <c r="E148" i="12"/>
  <c r="D148" i="12"/>
  <c r="G146" i="12"/>
  <c r="G144" i="12"/>
  <c r="F142" i="12"/>
  <c r="E142" i="12"/>
  <c r="D142" i="12"/>
  <c r="G140" i="12"/>
  <c r="E141" i="12" s="1"/>
  <c r="G138" i="12"/>
  <c r="F136" i="12"/>
  <c r="E136" i="12"/>
  <c r="D136" i="12"/>
  <c r="G134" i="12"/>
  <c r="G132" i="12"/>
  <c r="D133" i="12" s="1"/>
  <c r="F130" i="12"/>
  <c r="E130" i="12"/>
  <c r="D130" i="12"/>
  <c r="G128" i="12"/>
  <c r="E129" i="12" s="1"/>
  <c r="G126" i="12"/>
  <c r="F124" i="12"/>
  <c r="E124" i="12"/>
  <c r="D124" i="12"/>
  <c r="G122" i="12"/>
  <c r="G120" i="12"/>
  <c r="D121" i="12" s="1"/>
  <c r="F118" i="12"/>
  <c r="E118" i="12"/>
  <c r="D118" i="12"/>
  <c r="G116" i="12"/>
  <c r="E117" i="12" s="1"/>
  <c r="G114" i="12"/>
  <c r="F112" i="12"/>
  <c r="E112" i="12"/>
  <c r="D112" i="12"/>
  <c r="G110" i="12"/>
  <c r="D111" i="12" s="1"/>
  <c r="G108" i="12"/>
  <c r="F106" i="12"/>
  <c r="E106" i="12"/>
  <c r="D106" i="12"/>
  <c r="G104" i="12"/>
  <c r="G102" i="12"/>
  <c r="F100" i="12"/>
  <c r="E100" i="12"/>
  <c r="D100" i="12"/>
  <c r="G98" i="12"/>
  <c r="G96" i="12"/>
  <c r="F94" i="12"/>
  <c r="E94" i="12"/>
  <c r="D94" i="12"/>
  <c r="G92" i="12"/>
  <c r="G90" i="12"/>
  <c r="F88" i="12"/>
  <c r="E88" i="12"/>
  <c r="D88" i="12"/>
  <c r="G86" i="12"/>
  <c r="G84" i="12"/>
  <c r="F82" i="12"/>
  <c r="E82" i="12"/>
  <c r="D82" i="12"/>
  <c r="G80" i="12"/>
  <c r="G78" i="12"/>
  <c r="F76" i="12"/>
  <c r="E76" i="12"/>
  <c r="D76" i="12"/>
  <c r="G74" i="12"/>
  <c r="D75" i="12" s="1"/>
  <c r="G72" i="12"/>
  <c r="F70" i="12"/>
  <c r="E70" i="12"/>
  <c r="D70" i="12"/>
  <c r="G68" i="12"/>
  <c r="G66" i="12"/>
  <c r="F64" i="12"/>
  <c r="E64" i="12"/>
  <c r="D64" i="12"/>
  <c r="G62" i="12"/>
  <c r="G60" i="12"/>
  <c r="F58" i="12"/>
  <c r="E58" i="12"/>
  <c r="D58" i="12"/>
  <c r="G56" i="12"/>
  <c r="G54" i="12"/>
  <c r="F52" i="12"/>
  <c r="E52" i="12"/>
  <c r="D52" i="12"/>
  <c r="G50" i="12"/>
  <c r="D51" i="12" s="1"/>
  <c r="G48" i="12"/>
  <c r="F46" i="12"/>
  <c r="E46" i="12"/>
  <c r="D46" i="12"/>
  <c r="G44" i="12"/>
  <c r="G42" i="12"/>
  <c r="F34" i="12"/>
  <c r="E34" i="12"/>
  <c r="D34" i="12"/>
  <c r="G32" i="12"/>
  <c r="E33" i="12" s="1"/>
  <c r="G30" i="12"/>
  <c r="E31" i="12" s="1"/>
  <c r="F28" i="12"/>
  <c r="E28" i="12"/>
  <c r="D28" i="12"/>
  <c r="G26" i="12"/>
  <c r="E27" i="12" s="1"/>
  <c r="G24" i="12"/>
  <c r="E25" i="12" s="1"/>
  <c r="F22" i="12"/>
  <c r="E22" i="12"/>
  <c r="D22" i="12"/>
  <c r="G20" i="12"/>
  <c r="E21" i="12" s="1"/>
  <c r="G18" i="12"/>
  <c r="E19" i="12" s="1"/>
  <c r="F16" i="12"/>
  <c r="E16" i="12"/>
  <c r="D16" i="12"/>
  <c r="G14" i="12"/>
  <c r="E15" i="12" s="1"/>
  <c r="G12" i="12"/>
  <c r="D13" i="12" s="1"/>
  <c r="F394" i="11"/>
  <c r="E394" i="11"/>
  <c r="D394" i="11"/>
  <c r="G392" i="11"/>
  <c r="F393" i="11" s="1"/>
  <c r="G390" i="11"/>
  <c r="G383" i="11"/>
  <c r="G382" i="11"/>
  <c r="G381" i="11"/>
  <c r="G380" i="11"/>
  <c r="G379" i="11"/>
  <c r="G378" i="11"/>
  <c r="F376" i="11"/>
  <c r="E376" i="11"/>
  <c r="D376" i="11"/>
  <c r="G374" i="11"/>
  <c r="G372" i="11"/>
  <c r="G368" i="11"/>
  <c r="G366" i="11"/>
  <c r="G362" i="11"/>
  <c r="G360" i="11"/>
  <c r="G356" i="11"/>
  <c r="G354" i="11"/>
  <c r="G350" i="11"/>
  <c r="G348" i="11"/>
  <c r="G344" i="11"/>
  <c r="G342" i="11"/>
  <c r="G338" i="11"/>
  <c r="G336" i="11"/>
  <c r="G332" i="11"/>
  <c r="G330" i="11"/>
  <c r="G328" i="11"/>
  <c r="G326" i="11"/>
  <c r="G318" i="11"/>
  <c r="F310" i="11"/>
  <c r="E310" i="11"/>
  <c r="D310" i="11"/>
  <c r="G308" i="11"/>
  <c r="E309" i="11" s="1"/>
  <c r="G306" i="11"/>
  <c r="F292" i="11"/>
  <c r="E292" i="11"/>
  <c r="D292" i="11"/>
  <c r="G290" i="11"/>
  <c r="E291" i="11" s="1"/>
  <c r="G288" i="11"/>
  <c r="F286" i="11"/>
  <c r="E286" i="11"/>
  <c r="D286" i="11"/>
  <c r="G284" i="11"/>
  <c r="E285" i="11" s="1"/>
  <c r="G282" i="11"/>
  <c r="D283" i="11" s="1"/>
  <c r="F280" i="11"/>
  <c r="E280" i="11"/>
  <c r="D280" i="11"/>
  <c r="G278" i="11"/>
  <c r="E279" i="11" s="1"/>
  <c r="G276" i="11"/>
  <c r="F274" i="11"/>
  <c r="E274" i="11"/>
  <c r="D274" i="11"/>
  <c r="G272" i="11"/>
  <c r="E273" i="11" s="1"/>
  <c r="G270" i="11"/>
  <c r="D271" i="11" s="1"/>
  <c r="F268" i="11"/>
  <c r="E268" i="11"/>
  <c r="D268" i="11"/>
  <c r="G266" i="11"/>
  <c r="E267" i="11" s="1"/>
  <c r="G264" i="11"/>
  <c r="F262" i="11"/>
  <c r="E262" i="11"/>
  <c r="D262" i="11"/>
  <c r="G260" i="11"/>
  <c r="E261" i="11" s="1"/>
  <c r="G258" i="11"/>
  <c r="D259" i="11" s="1"/>
  <c r="F256" i="11"/>
  <c r="E256" i="11"/>
  <c r="D256" i="11"/>
  <c r="G254" i="11"/>
  <c r="E255" i="11" s="1"/>
  <c r="G252" i="11"/>
  <c r="F250" i="11"/>
  <c r="E250" i="11"/>
  <c r="D250" i="11"/>
  <c r="G248" i="11"/>
  <c r="E249" i="11" s="1"/>
  <c r="G246" i="11"/>
  <c r="D247" i="11" s="1"/>
  <c r="F244" i="11"/>
  <c r="E244" i="11"/>
  <c r="D244" i="11"/>
  <c r="G242" i="11"/>
  <c r="E243" i="11" s="1"/>
  <c r="G240" i="11"/>
  <c r="F238" i="11"/>
  <c r="E238" i="11"/>
  <c r="D238" i="11"/>
  <c r="G236" i="11"/>
  <c r="E237" i="11" s="1"/>
  <c r="G234" i="11"/>
  <c r="D235" i="11" s="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F228" i="11"/>
  <c r="E228" i="11"/>
  <c r="D228" i="11"/>
  <c r="F226" i="11"/>
  <c r="E226" i="11"/>
  <c r="D226" i="11"/>
  <c r="G224" i="11"/>
  <c r="E225" i="11" s="1"/>
  <c r="G222" i="11"/>
  <c r="D223" i="11" s="1"/>
  <c r="F220" i="11"/>
  <c r="E220" i="11"/>
  <c r="D220" i="11"/>
  <c r="G218" i="11"/>
  <c r="E219" i="11" s="1"/>
  <c r="G216" i="11"/>
  <c r="F217" i="11" s="1"/>
  <c r="F214" i="11"/>
  <c r="E214" i="11"/>
  <c r="D214" i="11"/>
  <c r="G212" i="11"/>
  <c r="E213" i="11" s="1"/>
  <c r="G210" i="11"/>
  <c r="F208" i="11"/>
  <c r="E208" i="11"/>
  <c r="D208" i="11"/>
  <c r="G206" i="11"/>
  <c r="G204" i="11"/>
  <c r="E205" i="11" s="1"/>
  <c r="F202" i="11"/>
  <c r="E202" i="11"/>
  <c r="D202" i="11"/>
  <c r="G200" i="11"/>
  <c r="E201" i="11" s="1"/>
  <c r="G198" i="11"/>
  <c r="E199" i="11" s="1"/>
  <c r="F196" i="11"/>
  <c r="E196" i="11"/>
  <c r="D196" i="11"/>
  <c r="G194" i="11"/>
  <c r="G192" i="11"/>
  <c r="E193" i="11" s="1"/>
  <c r="F190" i="11"/>
  <c r="E190" i="11"/>
  <c r="D190" i="11"/>
  <c r="G188" i="11"/>
  <c r="G186" i="11"/>
  <c r="E187" i="11" s="1"/>
  <c r="F184" i="11"/>
  <c r="E184" i="11"/>
  <c r="D184" i="11"/>
  <c r="G182" i="11"/>
  <c r="D183" i="11" s="1"/>
  <c r="G180" i="11"/>
  <c r="F178" i="11"/>
  <c r="E178" i="11"/>
  <c r="D178" i="11"/>
  <c r="G176" i="11"/>
  <c r="D177" i="11" s="1"/>
  <c r="G174" i="11"/>
  <c r="F175" i="11" s="1"/>
  <c r="F172" i="11"/>
  <c r="E172" i="11"/>
  <c r="D172" i="11"/>
  <c r="G170" i="11"/>
  <c r="F171" i="11" s="1"/>
  <c r="G168" i="11"/>
  <c r="E169" i="11" s="1"/>
  <c r="F166" i="11"/>
  <c r="E166" i="11"/>
  <c r="D166" i="11"/>
  <c r="G164" i="11"/>
  <c r="F165" i="11" s="1"/>
  <c r="G162" i="11"/>
  <c r="E163" i="11" s="1"/>
  <c r="F160" i="11"/>
  <c r="E160" i="11"/>
  <c r="D160" i="11"/>
  <c r="G158" i="11"/>
  <c r="F159" i="11" s="1"/>
  <c r="G156" i="11"/>
  <c r="E157" i="11" s="1"/>
  <c r="F154" i="11"/>
  <c r="E154" i="11"/>
  <c r="D154" i="11"/>
  <c r="G152" i="11"/>
  <c r="E153" i="11" s="1"/>
  <c r="G150" i="11"/>
  <c r="E151" i="11" s="1"/>
  <c r="F148" i="11"/>
  <c r="E148" i="11"/>
  <c r="D148" i="11"/>
  <c r="G146" i="11"/>
  <c r="E147" i="11" s="1"/>
  <c r="G144" i="11"/>
  <c r="D145" i="11" s="1"/>
  <c r="F142" i="11"/>
  <c r="E142" i="11"/>
  <c r="D142" i="11"/>
  <c r="G140" i="11"/>
  <c r="F141" i="11" s="1"/>
  <c r="G138" i="11"/>
  <c r="E139" i="11" s="1"/>
  <c r="F136" i="11"/>
  <c r="E136" i="11"/>
  <c r="D136" i="11"/>
  <c r="G134" i="11"/>
  <c r="G132" i="11"/>
  <c r="F130" i="11"/>
  <c r="E130" i="11"/>
  <c r="D130" i="11"/>
  <c r="G128" i="11"/>
  <c r="G126" i="11"/>
  <c r="F124" i="11"/>
  <c r="E124" i="11"/>
  <c r="D124" i="11"/>
  <c r="G122" i="11"/>
  <c r="F123" i="11" s="1"/>
  <c r="G120" i="11"/>
  <c r="E121" i="11" s="1"/>
  <c r="F118" i="11"/>
  <c r="E118" i="11"/>
  <c r="D118" i="11"/>
  <c r="G116" i="11"/>
  <c r="E117" i="11" s="1"/>
  <c r="G114" i="11"/>
  <c r="E115" i="11" s="1"/>
  <c r="F112" i="11"/>
  <c r="E112" i="11"/>
  <c r="D112" i="11"/>
  <c r="G110" i="11"/>
  <c r="E111" i="11" s="1"/>
  <c r="G108" i="11"/>
  <c r="F109" i="11" s="1"/>
  <c r="F106" i="11"/>
  <c r="E106" i="11"/>
  <c r="D106" i="11"/>
  <c r="G104" i="11"/>
  <c r="E105" i="11" s="1"/>
  <c r="G102" i="11"/>
  <c r="E103" i="11" s="1"/>
  <c r="F100" i="11"/>
  <c r="E100" i="11"/>
  <c r="D100" i="11"/>
  <c r="G98" i="11"/>
  <c r="E99" i="11" s="1"/>
  <c r="G96" i="11"/>
  <c r="E97" i="11" s="1"/>
  <c r="F94" i="11"/>
  <c r="E94" i="11"/>
  <c r="D94" i="11"/>
  <c r="G92" i="11"/>
  <c r="E93" i="11" s="1"/>
  <c r="G90" i="11"/>
  <c r="E91" i="11" s="1"/>
  <c r="F88" i="11"/>
  <c r="E88" i="11"/>
  <c r="D88" i="11"/>
  <c r="G86" i="11"/>
  <c r="D87" i="11" s="1"/>
  <c r="G84" i="11"/>
  <c r="E85" i="11" s="1"/>
  <c r="F82" i="11"/>
  <c r="E82" i="11"/>
  <c r="D82" i="11"/>
  <c r="G80" i="11"/>
  <c r="E81" i="11" s="1"/>
  <c r="G78" i="11"/>
  <c r="E79" i="11" s="1"/>
  <c r="F76" i="11"/>
  <c r="E76" i="11"/>
  <c r="D76" i="11"/>
  <c r="G74" i="11"/>
  <c r="E75" i="11" s="1"/>
  <c r="G72" i="11"/>
  <c r="D73" i="11" s="1"/>
  <c r="F70" i="11"/>
  <c r="E70" i="11"/>
  <c r="D70" i="11"/>
  <c r="G68" i="11"/>
  <c r="F69" i="11" s="1"/>
  <c r="G66" i="11"/>
  <c r="E67" i="11" s="1"/>
  <c r="F64" i="11"/>
  <c r="E64" i="11"/>
  <c r="D64" i="11"/>
  <c r="G62" i="11"/>
  <c r="E63" i="11" s="1"/>
  <c r="G60" i="11"/>
  <c r="E61" i="11" s="1"/>
  <c r="F58" i="11"/>
  <c r="E58" i="11"/>
  <c r="D58" i="11"/>
  <c r="G56" i="11"/>
  <c r="E57" i="11" s="1"/>
  <c r="G54" i="11"/>
  <c r="F55" i="11" s="1"/>
  <c r="F52" i="11"/>
  <c r="E52" i="11"/>
  <c r="D52" i="11"/>
  <c r="G50" i="11"/>
  <c r="F51" i="11" s="1"/>
  <c r="G48" i="11"/>
  <c r="E49" i="11" s="1"/>
  <c r="F46" i="11"/>
  <c r="E46" i="11"/>
  <c r="D46" i="11"/>
  <c r="G44" i="11"/>
  <c r="G42" i="11"/>
  <c r="G32" i="11"/>
  <c r="G30" i="11"/>
  <c r="G26" i="11"/>
  <c r="G24" i="11"/>
  <c r="G22" i="11"/>
  <c r="G20" i="11"/>
  <c r="G18" i="11"/>
  <c r="G16" i="11"/>
  <c r="G14" i="11"/>
  <c r="G12" i="11"/>
  <c r="F394" i="10"/>
  <c r="E394" i="10"/>
  <c r="D394" i="10"/>
  <c r="G392" i="10"/>
  <c r="G390" i="10"/>
  <c r="G383" i="10"/>
  <c r="G382" i="10"/>
  <c r="G381" i="10"/>
  <c r="G380" i="10"/>
  <c r="G379" i="10"/>
  <c r="G378" i="10"/>
  <c r="F376" i="10"/>
  <c r="E376" i="10"/>
  <c r="D376" i="10"/>
  <c r="G374" i="10"/>
  <c r="E375" i="10" s="1"/>
  <c r="G372" i="10"/>
  <c r="F373" i="10" s="1"/>
  <c r="G370" i="10"/>
  <c r="G368" i="10"/>
  <c r="G366" i="10"/>
  <c r="G364" i="10"/>
  <c r="G362" i="10"/>
  <c r="G360" i="10"/>
  <c r="G358" i="10"/>
  <c r="G356" i="10"/>
  <c r="G354" i="10"/>
  <c r="G350" i="10"/>
  <c r="G348" i="10"/>
  <c r="G346" i="10"/>
  <c r="G344" i="10"/>
  <c r="G342" i="10"/>
  <c r="G340" i="10"/>
  <c r="G338" i="10"/>
  <c r="G336" i="10"/>
  <c r="G334" i="10"/>
  <c r="G332" i="10"/>
  <c r="G330" i="10"/>
  <c r="G326" i="10"/>
  <c r="G324" i="10"/>
  <c r="G320" i="10"/>
  <c r="G318" i="10"/>
  <c r="G312" i="10"/>
  <c r="F310" i="10"/>
  <c r="E310" i="10"/>
  <c r="D310" i="10"/>
  <c r="G308" i="10"/>
  <c r="F309" i="10" s="1"/>
  <c r="G306" i="10"/>
  <c r="F307" i="10" s="1"/>
  <c r="F292" i="10"/>
  <c r="E292" i="10"/>
  <c r="D292" i="10"/>
  <c r="G290" i="10"/>
  <c r="F291" i="10" s="1"/>
  <c r="G288" i="10"/>
  <c r="F289" i="10" s="1"/>
  <c r="F286" i="10"/>
  <c r="E286" i="10"/>
  <c r="D286" i="10"/>
  <c r="G284" i="10"/>
  <c r="F285" i="10" s="1"/>
  <c r="G282" i="10"/>
  <c r="F283" i="10" s="1"/>
  <c r="F280" i="10"/>
  <c r="E280" i="10"/>
  <c r="D280" i="10"/>
  <c r="G278" i="10"/>
  <c r="F279" i="10" s="1"/>
  <c r="G276" i="10"/>
  <c r="F274" i="10"/>
  <c r="E274" i="10"/>
  <c r="D274" i="10"/>
  <c r="G272" i="10"/>
  <c r="F273" i="10" s="1"/>
  <c r="G270" i="10"/>
  <c r="F268" i="10"/>
  <c r="E268" i="10"/>
  <c r="D268" i="10"/>
  <c r="G266" i="10"/>
  <c r="G264" i="10"/>
  <c r="F262" i="10"/>
  <c r="E262" i="10"/>
  <c r="D262" i="10"/>
  <c r="G260" i="10"/>
  <c r="G258" i="10"/>
  <c r="F256" i="10"/>
  <c r="E256" i="10"/>
  <c r="D256" i="10"/>
  <c r="G254" i="10"/>
  <c r="G252" i="10"/>
  <c r="F250" i="10"/>
  <c r="E250" i="10"/>
  <c r="D250" i="10"/>
  <c r="G248" i="10"/>
  <c r="E249" i="10" s="1"/>
  <c r="G246" i="10"/>
  <c r="F244" i="10"/>
  <c r="E244" i="10"/>
  <c r="D244" i="10"/>
  <c r="G242" i="10"/>
  <c r="F243" i="10" s="1"/>
  <c r="G240" i="10"/>
  <c r="F238" i="10"/>
  <c r="E238" i="10"/>
  <c r="D238" i="10"/>
  <c r="G236" i="10"/>
  <c r="D237" i="10" s="1"/>
  <c r="G234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F228" i="10"/>
  <c r="E228" i="10"/>
  <c r="D228" i="10"/>
  <c r="F226" i="10"/>
  <c r="E226" i="10"/>
  <c r="D226" i="10"/>
  <c r="G224" i="10"/>
  <c r="G222" i="10"/>
  <c r="F220" i="10"/>
  <c r="E220" i="10"/>
  <c r="D220" i="10"/>
  <c r="G218" i="10"/>
  <c r="G216" i="10"/>
  <c r="F214" i="10"/>
  <c r="E214" i="10"/>
  <c r="D214" i="10"/>
  <c r="G212" i="10"/>
  <c r="G210" i="10"/>
  <c r="E211" i="10" s="1"/>
  <c r="F208" i="10"/>
  <c r="E208" i="10"/>
  <c r="D208" i="10"/>
  <c r="G206" i="10"/>
  <c r="E207" i="10" s="1"/>
  <c r="G204" i="10"/>
  <c r="F202" i="10"/>
  <c r="E202" i="10"/>
  <c r="D202" i="10"/>
  <c r="G200" i="10"/>
  <c r="G198" i="10"/>
  <c r="F196" i="10"/>
  <c r="E196" i="10"/>
  <c r="D196" i="10"/>
  <c r="G194" i="10"/>
  <c r="E195" i="10" s="1"/>
  <c r="G192" i="10"/>
  <c r="F190" i="10"/>
  <c r="E190" i="10"/>
  <c r="D190" i="10"/>
  <c r="G188" i="10"/>
  <c r="E189" i="10" s="1"/>
  <c r="G186" i="10"/>
  <c r="D187" i="10" s="1"/>
  <c r="F184" i="10"/>
  <c r="E184" i="10"/>
  <c r="D184" i="10"/>
  <c r="G182" i="10"/>
  <c r="G180" i="10"/>
  <c r="F178" i="10"/>
  <c r="E178" i="10"/>
  <c r="D178" i="10"/>
  <c r="G176" i="10"/>
  <c r="E177" i="10" s="1"/>
  <c r="G174" i="10"/>
  <c r="D175" i="10" s="1"/>
  <c r="F172" i="10"/>
  <c r="E172" i="10"/>
  <c r="D172" i="10"/>
  <c r="G170" i="10"/>
  <c r="E171" i="10" s="1"/>
  <c r="G168" i="10"/>
  <c r="F169" i="10" s="1"/>
  <c r="F166" i="10"/>
  <c r="E166" i="10"/>
  <c r="D166" i="10"/>
  <c r="G164" i="10"/>
  <c r="G162" i="10"/>
  <c r="F160" i="10"/>
  <c r="E160" i="10"/>
  <c r="D160" i="10"/>
  <c r="G158" i="10"/>
  <c r="E159" i="10" s="1"/>
  <c r="G156" i="10"/>
  <c r="F154" i="10"/>
  <c r="E154" i="10"/>
  <c r="D154" i="10"/>
  <c r="G152" i="10"/>
  <c r="G150" i="10"/>
  <c r="F148" i="10"/>
  <c r="E148" i="10"/>
  <c r="D148" i="10"/>
  <c r="G146" i="10"/>
  <c r="E147" i="10" s="1"/>
  <c r="G144" i="10"/>
  <c r="F145" i="10" s="1"/>
  <c r="F142" i="10"/>
  <c r="E142" i="10"/>
  <c r="D142" i="10"/>
  <c r="G140" i="10"/>
  <c r="E141" i="10" s="1"/>
  <c r="G138" i="10"/>
  <c r="F136" i="10"/>
  <c r="E136" i="10"/>
  <c r="D136" i="10"/>
  <c r="G134" i="10"/>
  <c r="E135" i="10" s="1"/>
  <c r="G132" i="10"/>
  <c r="F133" i="10" s="1"/>
  <c r="F130" i="10"/>
  <c r="E130" i="10"/>
  <c r="D130" i="10"/>
  <c r="G128" i="10"/>
  <c r="E129" i="10" s="1"/>
  <c r="G126" i="10"/>
  <c r="F124" i="10"/>
  <c r="E124" i="10"/>
  <c r="D124" i="10"/>
  <c r="G122" i="10"/>
  <c r="G120" i="10"/>
  <c r="F118" i="10"/>
  <c r="E118" i="10"/>
  <c r="D118" i="10"/>
  <c r="G116" i="10"/>
  <c r="G114" i="10"/>
  <c r="D115" i="10" s="1"/>
  <c r="F112" i="10"/>
  <c r="E112" i="10"/>
  <c r="D112" i="10"/>
  <c r="G110" i="10"/>
  <c r="F111" i="10" s="1"/>
  <c r="G108" i="10"/>
  <c r="F109" i="10" s="1"/>
  <c r="F106" i="10"/>
  <c r="E106" i="10"/>
  <c r="D106" i="10"/>
  <c r="G104" i="10"/>
  <c r="G102" i="10"/>
  <c r="F100" i="10"/>
  <c r="E100" i="10"/>
  <c r="D100" i="10"/>
  <c r="G98" i="10"/>
  <c r="G96" i="10"/>
  <c r="F94" i="10"/>
  <c r="E94" i="10"/>
  <c r="D94" i="10"/>
  <c r="G92" i="10"/>
  <c r="G90" i="10"/>
  <c r="F88" i="10"/>
  <c r="E88" i="10"/>
  <c r="D88" i="10"/>
  <c r="G86" i="10"/>
  <c r="G84" i="10"/>
  <c r="F82" i="10"/>
  <c r="E82" i="10"/>
  <c r="D82" i="10"/>
  <c r="G80" i="10"/>
  <c r="G78" i="10"/>
  <c r="F76" i="10"/>
  <c r="E76" i="10"/>
  <c r="D76" i="10"/>
  <c r="G74" i="10"/>
  <c r="G72" i="10"/>
  <c r="F70" i="10"/>
  <c r="E70" i="10"/>
  <c r="D70" i="10"/>
  <c r="G68" i="10"/>
  <c r="G66" i="10"/>
  <c r="F64" i="10"/>
  <c r="E64" i="10"/>
  <c r="D64" i="10"/>
  <c r="G62" i="10"/>
  <c r="G60" i="10"/>
  <c r="F58" i="10"/>
  <c r="E58" i="10"/>
  <c r="D58" i="10"/>
  <c r="G56" i="10"/>
  <c r="G54" i="10"/>
  <c r="F52" i="10"/>
  <c r="E52" i="10"/>
  <c r="D52" i="10"/>
  <c r="G50" i="10"/>
  <c r="G48" i="10"/>
  <c r="F46" i="10"/>
  <c r="E46" i="10"/>
  <c r="D46" i="10"/>
  <c r="G44" i="10"/>
  <c r="G42" i="10"/>
  <c r="G34" i="10"/>
  <c r="G32" i="10"/>
  <c r="G30" i="10"/>
  <c r="G28" i="10"/>
  <c r="G26" i="10"/>
  <c r="G24" i="10"/>
  <c r="G22" i="10"/>
  <c r="G20" i="10"/>
  <c r="G18" i="10"/>
  <c r="G14" i="10"/>
  <c r="G12" i="10"/>
  <c r="G6" i="10"/>
  <c r="F394" i="9"/>
  <c r="E394" i="9"/>
  <c r="D394" i="9"/>
  <c r="G392" i="9"/>
  <c r="G390" i="9"/>
  <c r="E391" i="9" s="1"/>
  <c r="G383" i="9"/>
  <c r="G382" i="9"/>
  <c r="G381" i="9"/>
  <c r="G380" i="9"/>
  <c r="G379" i="9"/>
  <c r="G378" i="9"/>
  <c r="F376" i="9"/>
  <c r="E376" i="9"/>
  <c r="D376" i="9"/>
  <c r="G374" i="9"/>
  <c r="F375" i="9" s="1"/>
  <c r="G372" i="9"/>
  <c r="E373" i="9" s="1"/>
  <c r="G370" i="9"/>
  <c r="G368" i="9"/>
  <c r="G366" i="9"/>
  <c r="G362" i="9"/>
  <c r="G360" i="9"/>
  <c r="G358" i="9"/>
  <c r="G356" i="9"/>
  <c r="G354" i="9"/>
  <c r="G350" i="9"/>
  <c r="G348" i="9"/>
  <c r="G346" i="9"/>
  <c r="G344" i="9"/>
  <c r="G342" i="9"/>
  <c r="G338" i="9"/>
  <c r="G336" i="9"/>
  <c r="G334" i="9"/>
  <c r="G332" i="9"/>
  <c r="G330" i="9"/>
  <c r="G326" i="9"/>
  <c r="G324" i="9"/>
  <c r="G322" i="9"/>
  <c r="G320" i="9"/>
  <c r="G318" i="9"/>
  <c r="G312" i="9"/>
  <c r="F310" i="9"/>
  <c r="E310" i="9"/>
  <c r="D310" i="9"/>
  <c r="G308" i="9"/>
  <c r="F309" i="9" s="1"/>
  <c r="G306" i="9"/>
  <c r="D307" i="9" s="1"/>
  <c r="F292" i="9"/>
  <c r="E292" i="9"/>
  <c r="D292" i="9"/>
  <c r="G290" i="9"/>
  <c r="E291" i="9" s="1"/>
  <c r="G288" i="9"/>
  <c r="F286" i="9"/>
  <c r="E286" i="9"/>
  <c r="D286" i="9"/>
  <c r="G284" i="9"/>
  <c r="F285" i="9" s="1"/>
  <c r="G282" i="9"/>
  <c r="D283" i="9" s="1"/>
  <c r="F280" i="9"/>
  <c r="E280" i="9"/>
  <c r="D280" i="9"/>
  <c r="G278" i="9"/>
  <c r="E279" i="9" s="1"/>
  <c r="G276" i="9"/>
  <c r="F274" i="9"/>
  <c r="E274" i="9"/>
  <c r="D274" i="9"/>
  <c r="G272" i="9"/>
  <c r="F273" i="9" s="1"/>
  <c r="G270" i="9"/>
  <c r="D271" i="9" s="1"/>
  <c r="F268" i="9"/>
  <c r="E268" i="9"/>
  <c r="D268" i="9"/>
  <c r="G266" i="9"/>
  <c r="E267" i="9" s="1"/>
  <c r="G264" i="9"/>
  <c r="F262" i="9"/>
  <c r="E262" i="9"/>
  <c r="D262" i="9"/>
  <c r="G260" i="9"/>
  <c r="F261" i="9" s="1"/>
  <c r="G258" i="9"/>
  <c r="D259" i="9" s="1"/>
  <c r="F256" i="9"/>
  <c r="E256" i="9"/>
  <c r="D256" i="9"/>
  <c r="G254" i="9"/>
  <c r="E255" i="9" s="1"/>
  <c r="G252" i="9"/>
  <c r="F250" i="9"/>
  <c r="E250" i="9"/>
  <c r="D250" i="9"/>
  <c r="G248" i="9"/>
  <c r="G246" i="9"/>
  <c r="D247" i="9" s="1"/>
  <c r="F244" i="9"/>
  <c r="E244" i="9"/>
  <c r="D244" i="9"/>
  <c r="G242" i="9"/>
  <c r="E243" i="9" s="1"/>
  <c r="G240" i="9"/>
  <c r="F238" i="9"/>
  <c r="E238" i="9"/>
  <c r="D238" i="9"/>
  <c r="G236" i="9"/>
  <c r="G234" i="9"/>
  <c r="D235" i="9" s="1"/>
  <c r="G305" i="9"/>
  <c r="G304" i="9"/>
  <c r="G303" i="9"/>
  <c r="G302" i="9"/>
  <c r="G301" i="9"/>
  <c r="G300" i="9"/>
  <c r="G299" i="9"/>
  <c r="G298" i="9"/>
  <c r="G297" i="9"/>
  <c r="G296" i="9"/>
  <c r="G295" i="9"/>
  <c r="G294" i="9"/>
  <c r="F228" i="9"/>
  <c r="E228" i="9"/>
  <c r="F226" i="9"/>
  <c r="E226" i="9"/>
  <c r="D226" i="9"/>
  <c r="G224" i="9"/>
  <c r="G222" i="9"/>
  <c r="E223" i="9" s="1"/>
  <c r="F220" i="9"/>
  <c r="E220" i="9"/>
  <c r="D220" i="9"/>
  <c r="G218" i="9"/>
  <c r="D219" i="9" s="1"/>
  <c r="G216" i="9"/>
  <c r="E217" i="9" s="1"/>
  <c r="F214" i="9"/>
  <c r="E214" i="9"/>
  <c r="D214" i="9"/>
  <c r="G212" i="9"/>
  <c r="G210" i="9"/>
  <c r="E211" i="9" s="1"/>
  <c r="F208" i="9"/>
  <c r="E208" i="9"/>
  <c r="D208" i="9"/>
  <c r="G206" i="9"/>
  <c r="D207" i="9" s="1"/>
  <c r="G204" i="9"/>
  <c r="E205" i="9" s="1"/>
  <c r="F202" i="9"/>
  <c r="E202" i="9"/>
  <c r="D202" i="9"/>
  <c r="G200" i="9"/>
  <c r="E201" i="9" s="1"/>
  <c r="G198" i="9"/>
  <c r="F196" i="9"/>
  <c r="E196" i="9"/>
  <c r="D196" i="9"/>
  <c r="G194" i="9"/>
  <c r="E195" i="9" s="1"/>
  <c r="G192" i="9"/>
  <c r="E193" i="9" s="1"/>
  <c r="F190" i="9"/>
  <c r="E190" i="9"/>
  <c r="D190" i="9"/>
  <c r="G188" i="9"/>
  <c r="G186" i="9"/>
  <c r="E187" i="9" s="1"/>
  <c r="F184" i="9"/>
  <c r="E184" i="9"/>
  <c r="D184" i="9"/>
  <c r="G182" i="9"/>
  <c r="E183" i="9" s="1"/>
  <c r="G180" i="9"/>
  <c r="E181" i="9" s="1"/>
  <c r="F178" i="9"/>
  <c r="E178" i="9"/>
  <c r="D178" i="9"/>
  <c r="G176" i="9"/>
  <c r="E177" i="9" s="1"/>
  <c r="G174" i="9"/>
  <c r="E175" i="9" s="1"/>
  <c r="F172" i="9"/>
  <c r="E172" i="9"/>
  <c r="D172" i="9"/>
  <c r="G170" i="9"/>
  <c r="G168" i="9"/>
  <c r="E169" i="9" s="1"/>
  <c r="F166" i="9"/>
  <c r="E166" i="9"/>
  <c r="D166" i="9"/>
  <c r="G164" i="9"/>
  <c r="E165" i="9" s="1"/>
  <c r="G162" i="9"/>
  <c r="F160" i="9"/>
  <c r="E160" i="9"/>
  <c r="D160" i="9"/>
  <c r="G158" i="9"/>
  <c r="D159" i="9" s="1"/>
  <c r="G156" i="9"/>
  <c r="F154" i="9"/>
  <c r="E154" i="9"/>
  <c r="D154" i="9"/>
  <c r="G152" i="9"/>
  <c r="F153" i="9" s="1"/>
  <c r="G150" i="9"/>
  <c r="F151" i="9" s="1"/>
  <c r="F148" i="9"/>
  <c r="E148" i="9"/>
  <c r="D148" i="9"/>
  <c r="G146" i="9"/>
  <c r="G144" i="9"/>
  <c r="F145" i="9" s="1"/>
  <c r="F142" i="9"/>
  <c r="E142" i="9"/>
  <c r="D142" i="9"/>
  <c r="G140" i="9"/>
  <c r="G138" i="9"/>
  <c r="F139" i="9" s="1"/>
  <c r="F136" i="9"/>
  <c r="E136" i="9"/>
  <c r="D136" i="9"/>
  <c r="G134" i="9"/>
  <c r="G132" i="9"/>
  <c r="F130" i="9"/>
  <c r="E130" i="9"/>
  <c r="D130" i="9"/>
  <c r="G128" i="9"/>
  <c r="G126" i="9"/>
  <c r="F124" i="9"/>
  <c r="E124" i="9"/>
  <c r="D124" i="9"/>
  <c r="G122" i="9"/>
  <c r="D123" i="9" s="1"/>
  <c r="D121" i="9"/>
  <c r="F118" i="9"/>
  <c r="E118" i="9"/>
  <c r="D118" i="9"/>
  <c r="G116" i="9"/>
  <c r="F117" i="9" s="1"/>
  <c r="G114" i="9"/>
  <c r="D115" i="9" s="1"/>
  <c r="F112" i="9"/>
  <c r="E112" i="9"/>
  <c r="D112" i="9"/>
  <c r="G110" i="9"/>
  <c r="F111" i="9" s="1"/>
  <c r="G108" i="9"/>
  <c r="F106" i="9"/>
  <c r="E106" i="9"/>
  <c r="D106" i="9"/>
  <c r="G104" i="9"/>
  <c r="F105" i="9" s="1"/>
  <c r="G102" i="9"/>
  <c r="D103" i="9" s="1"/>
  <c r="F100" i="9"/>
  <c r="E100" i="9"/>
  <c r="D100" i="9"/>
  <c r="G98" i="9"/>
  <c r="F99" i="9" s="1"/>
  <c r="G96" i="9"/>
  <c r="D97" i="9" s="1"/>
  <c r="F94" i="9"/>
  <c r="E94" i="9"/>
  <c r="D94" i="9"/>
  <c r="G92" i="9"/>
  <c r="F93" i="9" s="1"/>
  <c r="G90" i="9"/>
  <c r="F88" i="9"/>
  <c r="E88" i="9"/>
  <c r="D88" i="9"/>
  <c r="G86" i="9"/>
  <c r="F87" i="9" s="1"/>
  <c r="G84" i="9"/>
  <c r="D85" i="9" s="1"/>
  <c r="F82" i="9"/>
  <c r="E82" i="9"/>
  <c r="D82" i="9"/>
  <c r="G80" i="9"/>
  <c r="F81" i="9" s="1"/>
  <c r="G78" i="9"/>
  <c r="D79" i="9" s="1"/>
  <c r="F76" i="9"/>
  <c r="E76" i="9"/>
  <c r="D76" i="9"/>
  <c r="G74" i="9"/>
  <c r="F75" i="9" s="1"/>
  <c r="G72" i="9"/>
  <c r="F70" i="9"/>
  <c r="E70" i="9"/>
  <c r="D70" i="9"/>
  <c r="G68" i="9"/>
  <c r="G66" i="9"/>
  <c r="D67" i="9" s="1"/>
  <c r="F64" i="9"/>
  <c r="E64" i="9"/>
  <c r="D64" i="9"/>
  <c r="G62" i="9"/>
  <c r="F63" i="9" s="1"/>
  <c r="G60" i="9"/>
  <c r="D61" i="9" s="1"/>
  <c r="F58" i="9"/>
  <c r="E58" i="9"/>
  <c r="D58" i="9"/>
  <c r="G56" i="9"/>
  <c r="F57" i="9" s="1"/>
  <c r="G54" i="9"/>
  <c r="F52" i="9"/>
  <c r="E52" i="9"/>
  <c r="D52" i="9"/>
  <c r="G50" i="9"/>
  <c r="F51" i="9" s="1"/>
  <c r="G48" i="9"/>
  <c r="D49" i="9" s="1"/>
  <c r="F46" i="9"/>
  <c r="E46" i="9"/>
  <c r="D46" i="9"/>
  <c r="G44" i="9"/>
  <c r="G42" i="9"/>
  <c r="F36" i="9"/>
  <c r="E36" i="9"/>
  <c r="D36" i="9"/>
  <c r="G32" i="9"/>
  <c r="G30" i="9"/>
  <c r="G26" i="9"/>
  <c r="G24" i="9"/>
  <c r="G20" i="9"/>
  <c r="G18" i="9"/>
  <c r="G14" i="9"/>
  <c r="G12" i="9"/>
  <c r="F394" i="7"/>
  <c r="E394" i="7"/>
  <c r="D394" i="7"/>
  <c r="G392" i="7"/>
  <c r="F393" i="7" s="1"/>
  <c r="G390" i="7"/>
  <c r="G383" i="7"/>
  <c r="G382" i="7"/>
  <c r="G381" i="7"/>
  <c r="G380" i="7"/>
  <c r="G379" i="7"/>
  <c r="G378" i="7"/>
  <c r="F376" i="7"/>
  <c r="E376" i="7"/>
  <c r="D376" i="7"/>
  <c r="G374" i="7"/>
  <c r="G372" i="7"/>
  <c r="G368" i="7"/>
  <c r="G366" i="7"/>
  <c r="G362" i="7"/>
  <c r="G360" i="7"/>
  <c r="G356" i="7"/>
  <c r="G354" i="7"/>
  <c r="G350" i="7"/>
  <c r="G348" i="7"/>
  <c r="G344" i="7"/>
  <c r="G342" i="7"/>
  <c r="G338" i="7"/>
  <c r="G336" i="7"/>
  <c r="G332" i="7"/>
  <c r="G330" i="7"/>
  <c r="G326" i="7"/>
  <c r="G324" i="7"/>
  <c r="G320" i="7"/>
  <c r="G318" i="7"/>
  <c r="G312" i="7"/>
  <c r="F310" i="7"/>
  <c r="E310" i="7"/>
  <c r="D310" i="7"/>
  <c r="G308" i="7"/>
  <c r="E309" i="7" s="1"/>
  <c r="G306" i="7"/>
  <c r="F292" i="7"/>
  <c r="E292" i="7"/>
  <c r="D292" i="7"/>
  <c r="G290" i="7"/>
  <c r="E291" i="7" s="1"/>
  <c r="G288" i="7"/>
  <c r="D289" i="7" s="1"/>
  <c r="F286" i="7"/>
  <c r="E286" i="7"/>
  <c r="D286" i="7"/>
  <c r="G284" i="7"/>
  <c r="E285" i="7" s="1"/>
  <c r="G282" i="7"/>
  <c r="F280" i="7"/>
  <c r="E280" i="7"/>
  <c r="D280" i="7"/>
  <c r="G278" i="7"/>
  <c r="E279" i="7" s="1"/>
  <c r="G276" i="7"/>
  <c r="D277" i="7" s="1"/>
  <c r="F274" i="7"/>
  <c r="E274" i="7"/>
  <c r="D274" i="7"/>
  <c r="G272" i="7"/>
  <c r="E273" i="7" s="1"/>
  <c r="G270" i="7"/>
  <c r="F268" i="7"/>
  <c r="E268" i="7"/>
  <c r="D268" i="7"/>
  <c r="G266" i="7"/>
  <c r="E267" i="7" s="1"/>
  <c r="G264" i="7"/>
  <c r="D265" i="7" s="1"/>
  <c r="F262" i="7"/>
  <c r="E262" i="7"/>
  <c r="D262" i="7"/>
  <c r="G260" i="7"/>
  <c r="E261" i="7" s="1"/>
  <c r="G258" i="7"/>
  <c r="F256" i="7"/>
  <c r="E256" i="7"/>
  <c r="D256" i="7"/>
  <c r="G254" i="7"/>
  <c r="E255" i="7" s="1"/>
  <c r="G252" i="7"/>
  <c r="D253" i="7" s="1"/>
  <c r="F250" i="7"/>
  <c r="E250" i="7"/>
  <c r="D250" i="7"/>
  <c r="G248" i="7"/>
  <c r="E249" i="7" s="1"/>
  <c r="G246" i="7"/>
  <c r="F244" i="7"/>
  <c r="E244" i="7"/>
  <c r="D244" i="7"/>
  <c r="G242" i="7"/>
  <c r="E243" i="7" s="1"/>
  <c r="G240" i="7"/>
  <c r="D241" i="7" s="1"/>
  <c r="F238" i="7"/>
  <c r="E238" i="7"/>
  <c r="D238" i="7"/>
  <c r="G236" i="7"/>
  <c r="E237" i="7" s="1"/>
  <c r="G234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F230" i="7"/>
  <c r="E230" i="7"/>
  <c r="D230" i="7"/>
  <c r="F228" i="7"/>
  <c r="E228" i="7"/>
  <c r="D228" i="7"/>
  <c r="F226" i="7"/>
  <c r="E226" i="7"/>
  <c r="D226" i="7"/>
  <c r="G224" i="7"/>
  <c r="E225" i="7" s="1"/>
  <c r="G222" i="7"/>
  <c r="F220" i="7"/>
  <c r="E220" i="7"/>
  <c r="D220" i="7"/>
  <c r="G218" i="7"/>
  <c r="E219" i="7" s="1"/>
  <c r="G216" i="7"/>
  <c r="D217" i="7" s="1"/>
  <c r="F214" i="7"/>
  <c r="E214" i="7"/>
  <c r="D214" i="7"/>
  <c r="G212" i="7"/>
  <c r="E213" i="7" s="1"/>
  <c r="G210" i="7"/>
  <c r="F208" i="7"/>
  <c r="E208" i="7"/>
  <c r="D208" i="7"/>
  <c r="G206" i="7"/>
  <c r="E207" i="7" s="1"/>
  <c r="G204" i="7"/>
  <c r="F202" i="7"/>
  <c r="E202" i="7"/>
  <c r="D202" i="7"/>
  <c r="G200" i="7"/>
  <c r="E201" i="7" s="1"/>
  <c r="G198" i="7"/>
  <c r="F196" i="7"/>
  <c r="E196" i="7"/>
  <c r="D196" i="7"/>
  <c r="G194" i="7"/>
  <c r="E195" i="7" s="1"/>
  <c r="G192" i="7"/>
  <c r="F190" i="7"/>
  <c r="E190" i="7"/>
  <c r="D190" i="7"/>
  <c r="G188" i="7"/>
  <c r="E189" i="7" s="1"/>
  <c r="G186" i="7"/>
  <c r="F184" i="7"/>
  <c r="E184" i="7"/>
  <c r="D184" i="7"/>
  <c r="G182" i="7"/>
  <c r="E183" i="7" s="1"/>
  <c r="G180" i="7"/>
  <c r="F178" i="7"/>
  <c r="E178" i="7"/>
  <c r="D178" i="7"/>
  <c r="G176" i="7"/>
  <c r="E177" i="7" s="1"/>
  <c r="G174" i="7"/>
  <c r="F172" i="7"/>
  <c r="E172" i="7"/>
  <c r="D172" i="7"/>
  <c r="G170" i="7"/>
  <c r="G168" i="7"/>
  <c r="F166" i="7"/>
  <c r="E166" i="7"/>
  <c r="D166" i="7"/>
  <c r="G164" i="7"/>
  <c r="E165" i="7" s="1"/>
  <c r="G162" i="7"/>
  <c r="F160" i="7"/>
  <c r="E160" i="7"/>
  <c r="D160" i="7"/>
  <c r="G158" i="7"/>
  <c r="E159" i="7" s="1"/>
  <c r="G156" i="7"/>
  <c r="F154" i="7"/>
  <c r="E154" i="7"/>
  <c r="D154" i="7"/>
  <c r="G152" i="7"/>
  <c r="E153" i="7" s="1"/>
  <c r="G150" i="7"/>
  <c r="F148" i="7"/>
  <c r="E148" i="7"/>
  <c r="D148" i="7"/>
  <c r="G146" i="7"/>
  <c r="E147" i="7" s="1"/>
  <c r="G144" i="7"/>
  <c r="F142" i="7"/>
  <c r="E142" i="7"/>
  <c r="D142" i="7"/>
  <c r="G140" i="7"/>
  <c r="E141" i="7" s="1"/>
  <c r="G138" i="7"/>
  <c r="F136" i="7"/>
  <c r="E136" i="7"/>
  <c r="D136" i="7"/>
  <c r="G134" i="7"/>
  <c r="E135" i="7" s="1"/>
  <c r="G132" i="7"/>
  <c r="F130" i="7"/>
  <c r="E130" i="7"/>
  <c r="D130" i="7"/>
  <c r="G128" i="7"/>
  <c r="G126" i="7"/>
  <c r="F124" i="7"/>
  <c r="E124" i="7"/>
  <c r="D124" i="7"/>
  <c r="G122" i="7"/>
  <c r="E123" i="7" s="1"/>
  <c r="G120" i="7"/>
  <c r="F118" i="7"/>
  <c r="E118" i="7"/>
  <c r="D118" i="7"/>
  <c r="G116" i="7"/>
  <c r="E117" i="7" s="1"/>
  <c r="G114" i="7"/>
  <c r="F112" i="7"/>
  <c r="E112" i="7"/>
  <c r="D112" i="7"/>
  <c r="G110" i="7"/>
  <c r="E111" i="7" s="1"/>
  <c r="G108" i="7"/>
  <c r="F106" i="7"/>
  <c r="E106" i="7"/>
  <c r="D106" i="7"/>
  <c r="G104" i="7"/>
  <c r="E105" i="7" s="1"/>
  <c r="G102" i="7"/>
  <c r="F100" i="7"/>
  <c r="E100" i="7"/>
  <c r="D100" i="7"/>
  <c r="G98" i="7"/>
  <c r="E99" i="7" s="1"/>
  <c r="G96" i="7"/>
  <c r="E97" i="7" s="1"/>
  <c r="F94" i="7"/>
  <c r="E94" i="7"/>
  <c r="D94" i="7"/>
  <c r="G92" i="7"/>
  <c r="E93" i="7" s="1"/>
  <c r="G90" i="7"/>
  <c r="E91" i="7" s="1"/>
  <c r="F88" i="7"/>
  <c r="E88" i="7"/>
  <c r="D88" i="7"/>
  <c r="G86" i="7"/>
  <c r="E87" i="7" s="1"/>
  <c r="G84" i="7"/>
  <c r="D85" i="7" s="1"/>
  <c r="F82" i="7"/>
  <c r="E82" i="7"/>
  <c r="D82" i="7"/>
  <c r="G80" i="7"/>
  <c r="E81" i="7" s="1"/>
  <c r="G78" i="7"/>
  <c r="D79" i="7" s="1"/>
  <c r="F76" i="7"/>
  <c r="E76" i="7"/>
  <c r="D76" i="7"/>
  <c r="G74" i="7"/>
  <c r="E75" i="7" s="1"/>
  <c r="G72" i="7"/>
  <c r="D73" i="7" s="1"/>
  <c r="F70" i="7"/>
  <c r="E70" i="7"/>
  <c r="D70" i="7"/>
  <c r="G68" i="7"/>
  <c r="E69" i="7" s="1"/>
  <c r="G66" i="7"/>
  <c r="D67" i="7" s="1"/>
  <c r="F64" i="7"/>
  <c r="E64" i="7"/>
  <c r="D64" i="7"/>
  <c r="G62" i="7"/>
  <c r="E63" i="7" s="1"/>
  <c r="G60" i="7"/>
  <c r="D61" i="7" s="1"/>
  <c r="F58" i="7"/>
  <c r="E58" i="7"/>
  <c r="D58" i="7"/>
  <c r="G56" i="7"/>
  <c r="E57" i="7" s="1"/>
  <c r="G54" i="7"/>
  <c r="F52" i="7"/>
  <c r="E52" i="7"/>
  <c r="D52" i="7"/>
  <c r="G50" i="7"/>
  <c r="E51" i="7" s="1"/>
  <c r="G48" i="7"/>
  <c r="D49" i="7" s="1"/>
  <c r="F46" i="7"/>
  <c r="E46" i="7"/>
  <c r="D46" i="7"/>
  <c r="G44" i="7"/>
  <c r="E45" i="7" s="1"/>
  <c r="G42" i="7"/>
  <c r="D43" i="7" s="1"/>
  <c r="F38" i="7"/>
  <c r="E38" i="7"/>
  <c r="D38" i="7"/>
  <c r="F36" i="7"/>
  <c r="E36" i="7"/>
  <c r="D36" i="7"/>
  <c r="F34" i="7"/>
  <c r="E34" i="7"/>
  <c r="D34" i="7"/>
  <c r="G32" i="7"/>
  <c r="G30" i="7"/>
  <c r="F31" i="7" s="1"/>
  <c r="F28" i="7"/>
  <c r="E28" i="7"/>
  <c r="D28" i="7"/>
  <c r="G26" i="7"/>
  <c r="F27" i="7" s="1"/>
  <c r="G24" i="7"/>
  <c r="F22" i="7"/>
  <c r="E22" i="7"/>
  <c r="D22" i="7"/>
  <c r="G20" i="7"/>
  <c r="G18" i="7"/>
  <c r="D19" i="7" s="1"/>
  <c r="F16" i="7"/>
  <c r="E16" i="7"/>
  <c r="D16" i="7"/>
  <c r="G14" i="7"/>
  <c r="G12" i="7"/>
  <c r="F13" i="7" s="1"/>
  <c r="F8" i="7"/>
  <c r="E8" i="7"/>
  <c r="D8" i="7"/>
  <c r="F6" i="7"/>
  <c r="E6" i="7"/>
  <c r="D6" i="7"/>
  <c r="F394" i="6"/>
  <c r="E394" i="6"/>
  <c r="D394" i="6"/>
  <c r="G392" i="6"/>
  <c r="F393" i="6" s="1"/>
  <c r="G390" i="6"/>
  <c r="G383" i="6"/>
  <c r="G382" i="6"/>
  <c r="G381" i="6"/>
  <c r="G380" i="6"/>
  <c r="G379" i="6"/>
  <c r="G378" i="6"/>
  <c r="F376" i="6"/>
  <c r="E376" i="6"/>
  <c r="D376" i="6"/>
  <c r="G374" i="6"/>
  <c r="F375" i="6" s="1"/>
  <c r="G372" i="6"/>
  <c r="G368" i="6"/>
  <c r="G366" i="6"/>
  <c r="G362" i="6"/>
  <c r="G360" i="6"/>
  <c r="G356" i="6"/>
  <c r="G354" i="6"/>
  <c r="G350" i="6"/>
  <c r="G348" i="6"/>
  <c r="G344" i="6"/>
  <c r="G342" i="6"/>
  <c r="G338" i="6"/>
  <c r="G336" i="6"/>
  <c r="G332" i="6"/>
  <c r="G330" i="6"/>
  <c r="G326" i="6"/>
  <c r="G324" i="6"/>
  <c r="G320" i="6"/>
  <c r="G318" i="6"/>
  <c r="F310" i="6"/>
  <c r="E310" i="6"/>
  <c r="D310" i="6"/>
  <c r="G308" i="6"/>
  <c r="D307" i="6"/>
  <c r="F292" i="6"/>
  <c r="E292" i="6"/>
  <c r="D292" i="6"/>
  <c r="G290" i="6"/>
  <c r="E291" i="6" s="1"/>
  <c r="G288" i="6"/>
  <c r="D289" i="6" s="1"/>
  <c r="F286" i="6"/>
  <c r="E286" i="6"/>
  <c r="D286" i="6"/>
  <c r="G284" i="6"/>
  <c r="G282" i="6"/>
  <c r="D283" i="6" s="1"/>
  <c r="F280" i="6"/>
  <c r="E280" i="6"/>
  <c r="D280" i="6"/>
  <c r="G278" i="6"/>
  <c r="E279" i="6" s="1"/>
  <c r="G276" i="6"/>
  <c r="F274" i="6"/>
  <c r="E274" i="6"/>
  <c r="D274" i="6"/>
  <c r="G272" i="6"/>
  <c r="G270" i="6"/>
  <c r="D271" i="6" s="1"/>
  <c r="F268" i="6"/>
  <c r="E268" i="6"/>
  <c r="D268" i="6"/>
  <c r="G266" i="6"/>
  <c r="E267" i="6" s="1"/>
  <c r="G264" i="6"/>
  <c r="D265" i="6" s="1"/>
  <c r="F262" i="6"/>
  <c r="E262" i="6"/>
  <c r="D262" i="6"/>
  <c r="G260" i="6"/>
  <c r="G258" i="6"/>
  <c r="D259" i="6" s="1"/>
  <c r="F256" i="6"/>
  <c r="E256" i="6"/>
  <c r="D256" i="6"/>
  <c r="G254" i="6"/>
  <c r="E255" i="6" s="1"/>
  <c r="G252" i="6"/>
  <c r="D253" i="6" s="1"/>
  <c r="F250" i="6"/>
  <c r="E250" i="6"/>
  <c r="D250" i="6"/>
  <c r="G248" i="6"/>
  <c r="G246" i="6"/>
  <c r="D247" i="6" s="1"/>
  <c r="F244" i="6"/>
  <c r="E244" i="6"/>
  <c r="D244" i="6"/>
  <c r="G242" i="6"/>
  <c r="E243" i="6" s="1"/>
  <c r="G240" i="6"/>
  <c r="D241" i="6" s="1"/>
  <c r="F238" i="6"/>
  <c r="E238" i="6"/>
  <c r="D238" i="6"/>
  <c r="G236" i="6"/>
  <c r="G234" i="6"/>
  <c r="D235" i="6" s="1"/>
  <c r="G305" i="6"/>
  <c r="G304" i="6"/>
  <c r="G303" i="6"/>
  <c r="G302" i="6"/>
  <c r="G301" i="6"/>
  <c r="G300" i="6"/>
  <c r="G299" i="6"/>
  <c r="G298" i="6"/>
  <c r="G297" i="6"/>
  <c r="G296" i="6"/>
  <c r="G295" i="6"/>
  <c r="G294" i="6"/>
  <c r="F228" i="6"/>
  <c r="E228" i="6"/>
  <c r="D228" i="6"/>
  <c r="F226" i="6"/>
  <c r="E226" i="6"/>
  <c r="D226" i="6"/>
  <c r="G224" i="6"/>
  <c r="G222" i="6"/>
  <c r="D223" i="6" s="1"/>
  <c r="F220" i="6"/>
  <c r="E220" i="6"/>
  <c r="D220" i="6"/>
  <c r="G218" i="6"/>
  <c r="E219" i="6" s="1"/>
  <c r="G216" i="6"/>
  <c r="F214" i="6"/>
  <c r="E214" i="6"/>
  <c r="D214" i="6"/>
  <c r="G212" i="6"/>
  <c r="G210" i="6"/>
  <c r="F208" i="6"/>
  <c r="E208" i="6"/>
  <c r="D208" i="6"/>
  <c r="G206" i="6"/>
  <c r="F207" i="6" s="1"/>
  <c r="G204" i="6"/>
  <c r="F202" i="6"/>
  <c r="E202" i="6"/>
  <c r="D202" i="6"/>
  <c r="G200" i="6"/>
  <c r="F201" i="6" s="1"/>
  <c r="G198" i="6"/>
  <c r="F196" i="6"/>
  <c r="E196" i="6"/>
  <c r="D196" i="6"/>
  <c r="G194" i="6"/>
  <c r="F195" i="6" s="1"/>
  <c r="G192" i="6"/>
  <c r="F190" i="6"/>
  <c r="E190" i="6"/>
  <c r="D190" i="6"/>
  <c r="G188" i="6"/>
  <c r="F189" i="6" s="1"/>
  <c r="G186" i="6"/>
  <c r="F184" i="6"/>
  <c r="E184" i="6"/>
  <c r="D184" i="6"/>
  <c r="G182" i="6"/>
  <c r="F183" i="6" s="1"/>
  <c r="G180" i="6"/>
  <c r="F178" i="6"/>
  <c r="E178" i="6"/>
  <c r="D178" i="6"/>
  <c r="G176" i="6"/>
  <c r="F177" i="6" s="1"/>
  <c r="G174" i="6"/>
  <c r="F172" i="6"/>
  <c r="E172" i="6"/>
  <c r="D172" i="6"/>
  <c r="G170" i="6"/>
  <c r="D171" i="6" s="1"/>
  <c r="G168" i="6"/>
  <c r="F166" i="6"/>
  <c r="E166" i="6"/>
  <c r="D166" i="6"/>
  <c r="G164" i="6"/>
  <c r="D165" i="6" s="1"/>
  <c r="G162" i="6"/>
  <c r="F160" i="6"/>
  <c r="E160" i="6"/>
  <c r="D160" i="6"/>
  <c r="G158" i="6"/>
  <c r="D159" i="6" s="1"/>
  <c r="G156" i="6"/>
  <c r="F157" i="6" s="1"/>
  <c r="F154" i="6"/>
  <c r="E154" i="6"/>
  <c r="D154" i="6"/>
  <c r="G152" i="6"/>
  <c r="G150" i="6"/>
  <c r="F151" i="6" s="1"/>
  <c r="F148" i="6"/>
  <c r="E148" i="6"/>
  <c r="D148" i="6"/>
  <c r="G146" i="6"/>
  <c r="F147" i="6" s="1"/>
  <c r="G144" i="6"/>
  <c r="F145" i="6" s="1"/>
  <c r="F142" i="6"/>
  <c r="E142" i="6"/>
  <c r="D142" i="6"/>
  <c r="G140" i="6"/>
  <c r="E141" i="6" s="1"/>
  <c r="G138" i="6"/>
  <c r="F139" i="6" s="1"/>
  <c r="F136" i="6"/>
  <c r="E136" i="6"/>
  <c r="D136" i="6"/>
  <c r="G134" i="6"/>
  <c r="F135" i="6" s="1"/>
  <c r="G132" i="6"/>
  <c r="F133" i="6" s="1"/>
  <c r="F130" i="6"/>
  <c r="E130" i="6"/>
  <c r="D130" i="6"/>
  <c r="G128" i="6"/>
  <c r="E129" i="6" s="1"/>
  <c r="G126" i="6"/>
  <c r="F127" i="6" s="1"/>
  <c r="F124" i="6"/>
  <c r="E124" i="6"/>
  <c r="D124" i="6"/>
  <c r="G122" i="6"/>
  <c r="F123" i="6" s="1"/>
  <c r="G120" i="6"/>
  <c r="F121" i="6" s="1"/>
  <c r="F118" i="6"/>
  <c r="E118" i="6"/>
  <c r="D118" i="6"/>
  <c r="G116" i="6"/>
  <c r="D117" i="6" s="1"/>
  <c r="G114" i="6"/>
  <c r="F115" i="6" s="1"/>
  <c r="F112" i="6"/>
  <c r="E112" i="6"/>
  <c r="D112" i="6"/>
  <c r="G110" i="6"/>
  <c r="F111" i="6" s="1"/>
  <c r="G108" i="6"/>
  <c r="F106" i="6"/>
  <c r="E106" i="6"/>
  <c r="D106" i="6"/>
  <c r="G104" i="6"/>
  <c r="G102" i="6"/>
  <c r="F103" i="6" s="1"/>
  <c r="F100" i="6"/>
  <c r="E100" i="6"/>
  <c r="D100" i="6"/>
  <c r="G98" i="6"/>
  <c r="E99" i="6" s="1"/>
  <c r="G96" i="6"/>
  <c r="F94" i="6"/>
  <c r="E94" i="6"/>
  <c r="D94" i="6"/>
  <c r="G92" i="6"/>
  <c r="E93" i="6" s="1"/>
  <c r="G90" i="6"/>
  <c r="F91" i="6" s="1"/>
  <c r="F88" i="6"/>
  <c r="E88" i="6"/>
  <c r="D88" i="6"/>
  <c r="G86" i="6"/>
  <c r="F87" i="6" s="1"/>
  <c r="G84" i="6"/>
  <c r="F85" i="6" s="1"/>
  <c r="F82" i="6"/>
  <c r="E82" i="6"/>
  <c r="D82" i="6"/>
  <c r="G80" i="6"/>
  <c r="F81" i="6" s="1"/>
  <c r="G78" i="6"/>
  <c r="F79" i="6" s="1"/>
  <c r="F76" i="6"/>
  <c r="E76" i="6"/>
  <c r="D76" i="6"/>
  <c r="G74" i="6"/>
  <c r="F75" i="6" s="1"/>
  <c r="G72" i="6"/>
  <c r="F73" i="6" s="1"/>
  <c r="F70" i="6"/>
  <c r="E70" i="6"/>
  <c r="D70" i="6"/>
  <c r="G68" i="6"/>
  <c r="D69" i="6" s="1"/>
  <c r="G66" i="6"/>
  <c r="E67" i="6" s="1"/>
  <c r="F64" i="6"/>
  <c r="E64" i="6"/>
  <c r="D64" i="6"/>
  <c r="G62" i="6"/>
  <c r="F63" i="6" s="1"/>
  <c r="G60" i="6"/>
  <c r="D61" i="6" s="1"/>
  <c r="G56" i="6"/>
  <c r="G54" i="6"/>
  <c r="F52" i="6"/>
  <c r="E52" i="6"/>
  <c r="D52" i="6"/>
  <c r="G50" i="6"/>
  <c r="E51" i="6" s="1"/>
  <c r="G48" i="6"/>
  <c r="F49" i="6" s="1"/>
  <c r="F46" i="6"/>
  <c r="E46" i="6"/>
  <c r="D46" i="6"/>
  <c r="G44" i="6"/>
  <c r="G42" i="6"/>
  <c r="F38" i="6"/>
  <c r="E38" i="6"/>
  <c r="D38" i="6"/>
  <c r="F36" i="6"/>
  <c r="E36" i="6"/>
  <c r="D36" i="6"/>
  <c r="G34" i="6"/>
  <c r="G32" i="6"/>
  <c r="G30" i="6"/>
  <c r="G26" i="6"/>
  <c r="G24" i="6"/>
  <c r="G22" i="6"/>
  <c r="G20" i="6"/>
  <c r="G18" i="6"/>
  <c r="G14" i="6"/>
  <c r="G12" i="6"/>
  <c r="G6" i="6"/>
  <c r="F394" i="5"/>
  <c r="E394" i="5"/>
  <c r="D394" i="5"/>
  <c r="G392" i="5"/>
  <c r="F393" i="5" s="1"/>
  <c r="G390" i="5"/>
  <c r="G383" i="5"/>
  <c r="G382" i="5"/>
  <c r="G381" i="5"/>
  <c r="G380" i="5"/>
  <c r="G379" i="5"/>
  <c r="G378" i="5"/>
  <c r="F376" i="5"/>
  <c r="E376" i="5"/>
  <c r="D376" i="5"/>
  <c r="G374" i="5"/>
  <c r="F375" i="5" s="1"/>
  <c r="G372" i="5"/>
  <c r="G368" i="5"/>
  <c r="G366" i="5"/>
  <c r="G362" i="5"/>
  <c r="G360" i="5"/>
  <c r="G356" i="5"/>
  <c r="G354" i="5"/>
  <c r="G350" i="5"/>
  <c r="G348" i="5"/>
  <c r="G344" i="5"/>
  <c r="G342" i="5"/>
  <c r="G338" i="5"/>
  <c r="G336" i="5"/>
  <c r="G332" i="5"/>
  <c r="G330" i="5"/>
  <c r="G326" i="5"/>
  <c r="G324" i="5"/>
  <c r="G320" i="5"/>
  <c r="G318" i="5"/>
  <c r="F310" i="5"/>
  <c r="E310" i="5"/>
  <c r="D310" i="5"/>
  <c r="G308" i="5"/>
  <c r="G306" i="5"/>
  <c r="F292" i="5"/>
  <c r="E292" i="5"/>
  <c r="D292" i="5"/>
  <c r="G290" i="5"/>
  <c r="G288" i="5"/>
  <c r="F286" i="5"/>
  <c r="E286" i="5"/>
  <c r="D286" i="5"/>
  <c r="G284" i="5"/>
  <c r="G282" i="5"/>
  <c r="D283" i="5" s="1"/>
  <c r="F280" i="5"/>
  <c r="E280" i="5"/>
  <c r="D280" i="5"/>
  <c r="G278" i="5"/>
  <c r="E279" i="5" s="1"/>
  <c r="G276" i="5"/>
  <c r="D277" i="5" s="1"/>
  <c r="F274" i="5"/>
  <c r="E274" i="5"/>
  <c r="D274" i="5"/>
  <c r="G272" i="5"/>
  <c r="G270" i="5"/>
  <c r="D271" i="5" s="1"/>
  <c r="F268" i="5"/>
  <c r="E268" i="5"/>
  <c r="D268" i="5"/>
  <c r="G266" i="5"/>
  <c r="E267" i="5" s="1"/>
  <c r="G264" i="5"/>
  <c r="D265" i="5" s="1"/>
  <c r="F262" i="5"/>
  <c r="E262" i="5"/>
  <c r="D262" i="5"/>
  <c r="G260" i="5"/>
  <c r="G258" i="5"/>
  <c r="D259" i="5" s="1"/>
  <c r="F256" i="5"/>
  <c r="E256" i="5"/>
  <c r="D256" i="5"/>
  <c r="G254" i="5"/>
  <c r="E255" i="5" s="1"/>
  <c r="G252" i="5"/>
  <c r="D253" i="5" s="1"/>
  <c r="F250" i="5"/>
  <c r="E250" i="5"/>
  <c r="D250" i="5"/>
  <c r="G248" i="5"/>
  <c r="G246" i="5"/>
  <c r="D247" i="5" s="1"/>
  <c r="F244" i="5"/>
  <c r="E244" i="5"/>
  <c r="D244" i="5"/>
  <c r="E243" i="5"/>
  <c r="G240" i="5"/>
  <c r="D241" i="5" s="1"/>
  <c r="F238" i="5"/>
  <c r="E238" i="5"/>
  <c r="D238" i="5"/>
  <c r="G236" i="5"/>
  <c r="G234" i="5"/>
  <c r="D235" i="5" s="1"/>
  <c r="G305" i="5"/>
  <c r="G304" i="5"/>
  <c r="G303" i="5"/>
  <c r="G302" i="5"/>
  <c r="G301" i="5"/>
  <c r="G300" i="5"/>
  <c r="G299" i="5"/>
  <c r="G298" i="5"/>
  <c r="G297" i="5"/>
  <c r="G296" i="5"/>
  <c r="G295" i="5"/>
  <c r="G294" i="5"/>
  <c r="F228" i="5"/>
  <c r="E228" i="5"/>
  <c r="D228" i="5"/>
  <c r="F226" i="5"/>
  <c r="E226" i="5"/>
  <c r="D226" i="5"/>
  <c r="G224" i="5"/>
  <c r="G222" i="5"/>
  <c r="D223" i="5" s="1"/>
  <c r="F220" i="5"/>
  <c r="E220" i="5"/>
  <c r="D220" i="5"/>
  <c r="G218" i="5"/>
  <c r="E219" i="5" s="1"/>
  <c r="G216" i="5"/>
  <c r="D217" i="5" s="1"/>
  <c r="F214" i="5"/>
  <c r="E214" i="5"/>
  <c r="D214" i="5"/>
  <c r="G212" i="5"/>
  <c r="G210" i="5"/>
  <c r="D211" i="5" s="1"/>
  <c r="F208" i="5"/>
  <c r="E208" i="5"/>
  <c r="D208" i="5"/>
  <c r="G206" i="5"/>
  <c r="D207" i="5" s="1"/>
  <c r="G204" i="5"/>
  <c r="D205" i="5" s="1"/>
  <c r="F202" i="5"/>
  <c r="E202" i="5"/>
  <c r="D202" i="5"/>
  <c r="G200" i="5"/>
  <c r="D201" i="5" s="1"/>
  <c r="G198" i="5"/>
  <c r="D199" i="5" s="1"/>
  <c r="F196" i="5"/>
  <c r="E196" i="5"/>
  <c r="D196" i="5"/>
  <c r="G194" i="5"/>
  <c r="D195" i="5" s="1"/>
  <c r="G192" i="5"/>
  <c r="D193" i="5" s="1"/>
  <c r="F190" i="5"/>
  <c r="E190" i="5"/>
  <c r="D190" i="5"/>
  <c r="G188" i="5"/>
  <c r="D189" i="5" s="1"/>
  <c r="G186" i="5"/>
  <c r="D187" i="5" s="1"/>
  <c r="F184" i="5"/>
  <c r="E184" i="5"/>
  <c r="D184" i="5"/>
  <c r="G182" i="5"/>
  <c r="D183" i="5" s="1"/>
  <c r="G180" i="5"/>
  <c r="D181" i="5" s="1"/>
  <c r="F178" i="5"/>
  <c r="E178" i="5"/>
  <c r="D178" i="5"/>
  <c r="G176" i="5"/>
  <c r="G174" i="5"/>
  <c r="F172" i="5"/>
  <c r="E172" i="5"/>
  <c r="D172" i="5"/>
  <c r="G170" i="5"/>
  <c r="D171" i="5" s="1"/>
  <c r="G168" i="5"/>
  <c r="D169" i="5" s="1"/>
  <c r="F166" i="5"/>
  <c r="E166" i="5"/>
  <c r="D166" i="5"/>
  <c r="G164" i="5"/>
  <c r="D165" i="5" s="1"/>
  <c r="G162" i="5"/>
  <c r="F163" i="5" s="1"/>
  <c r="F160" i="5"/>
  <c r="E160" i="5"/>
  <c r="D160" i="5"/>
  <c r="G158" i="5"/>
  <c r="D159" i="5" s="1"/>
  <c r="G156" i="5"/>
  <c r="F157" i="5" s="1"/>
  <c r="F154" i="5"/>
  <c r="E154" i="5"/>
  <c r="D154" i="5"/>
  <c r="G152" i="5"/>
  <c r="D153" i="5" s="1"/>
  <c r="G150" i="5"/>
  <c r="E151" i="5" s="1"/>
  <c r="F148" i="5"/>
  <c r="E148" i="5"/>
  <c r="D148" i="5"/>
  <c r="G146" i="5"/>
  <c r="D147" i="5" s="1"/>
  <c r="G144" i="5"/>
  <c r="E145" i="5" s="1"/>
  <c r="F142" i="5"/>
  <c r="E142" i="5"/>
  <c r="D142" i="5"/>
  <c r="G140" i="5"/>
  <c r="G138" i="5"/>
  <c r="E139" i="5" s="1"/>
  <c r="F136" i="5"/>
  <c r="E136" i="5"/>
  <c r="D136" i="5"/>
  <c r="G134" i="5"/>
  <c r="D135" i="5" s="1"/>
  <c r="G132" i="5"/>
  <c r="F133" i="5" s="1"/>
  <c r="F130" i="5"/>
  <c r="E130" i="5"/>
  <c r="D130" i="5"/>
  <c r="G128" i="5"/>
  <c r="D129" i="5" s="1"/>
  <c r="G126" i="5"/>
  <c r="F127" i="5" s="1"/>
  <c r="F124" i="5"/>
  <c r="E124" i="5"/>
  <c r="D124" i="5"/>
  <c r="G122" i="5"/>
  <c r="G120" i="5"/>
  <c r="D121" i="5" s="1"/>
  <c r="F118" i="5"/>
  <c r="E118" i="5"/>
  <c r="D118" i="5"/>
  <c r="G116" i="5"/>
  <c r="D117" i="5" s="1"/>
  <c r="G114" i="5"/>
  <c r="F115" i="5" s="1"/>
  <c r="F112" i="5"/>
  <c r="E112" i="5"/>
  <c r="D112" i="5"/>
  <c r="G110" i="5"/>
  <c r="G108" i="5"/>
  <c r="F109" i="5" s="1"/>
  <c r="F106" i="5"/>
  <c r="E106" i="5"/>
  <c r="D106" i="5"/>
  <c r="G104" i="5"/>
  <c r="D105" i="5" s="1"/>
  <c r="G102" i="5"/>
  <c r="F103" i="5" s="1"/>
  <c r="F100" i="5"/>
  <c r="E100" i="5"/>
  <c r="D100" i="5"/>
  <c r="G98" i="5"/>
  <c r="D99" i="5" s="1"/>
  <c r="G96" i="5"/>
  <c r="F94" i="5"/>
  <c r="E94" i="5"/>
  <c r="D94" i="5"/>
  <c r="G92" i="5"/>
  <c r="D93" i="5" s="1"/>
  <c r="G90" i="5"/>
  <c r="E91" i="5" s="1"/>
  <c r="F88" i="5"/>
  <c r="E88" i="5"/>
  <c r="D88" i="5"/>
  <c r="G86" i="5"/>
  <c r="D87" i="5" s="1"/>
  <c r="G84" i="5"/>
  <c r="D85" i="5" s="1"/>
  <c r="F82" i="5"/>
  <c r="D82" i="5"/>
  <c r="G80" i="5"/>
  <c r="D81" i="5" s="1"/>
  <c r="F79" i="5"/>
  <c r="F76" i="5"/>
  <c r="E76" i="5"/>
  <c r="D76" i="5"/>
  <c r="G74" i="5"/>
  <c r="D75" i="5" s="1"/>
  <c r="G72" i="5"/>
  <c r="F73" i="5" s="1"/>
  <c r="F70" i="5"/>
  <c r="E70" i="5"/>
  <c r="D70" i="5"/>
  <c r="G68" i="5"/>
  <c r="D69" i="5" s="1"/>
  <c r="G66" i="5"/>
  <c r="F67" i="5" s="1"/>
  <c r="F64" i="5"/>
  <c r="E64" i="5"/>
  <c r="D64" i="5"/>
  <c r="G62" i="5"/>
  <c r="D63" i="5" s="1"/>
  <c r="G60" i="5"/>
  <c r="E61" i="5" s="1"/>
  <c r="F58" i="5"/>
  <c r="E58" i="5"/>
  <c r="D58" i="5"/>
  <c r="G56" i="5"/>
  <c r="D57" i="5" s="1"/>
  <c r="G54" i="5"/>
  <c r="F55" i="5" s="1"/>
  <c r="F52" i="5"/>
  <c r="E52" i="5"/>
  <c r="D52" i="5"/>
  <c r="G50" i="5"/>
  <c r="D51" i="5" s="1"/>
  <c r="G48" i="5"/>
  <c r="F46" i="5"/>
  <c r="E46" i="5"/>
  <c r="D46" i="5"/>
  <c r="G44" i="5"/>
  <c r="D45" i="5" s="1"/>
  <c r="G42" i="5"/>
  <c r="F36" i="5"/>
  <c r="E36" i="5"/>
  <c r="D36" i="5"/>
  <c r="G34" i="5"/>
  <c r="G32" i="5"/>
  <c r="G30" i="5"/>
  <c r="G28" i="5"/>
  <c r="G26" i="5"/>
  <c r="G24" i="5"/>
  <c r="G22" i="5"/>
  <c r="G20" i="5"/>
  <c r="G18" i="5"/>
  <c r="G16" i="5"/>
  <c r="G14" i="5"/>
  <c r="G12" i="5"/>
  <c r="G10" i="5"/>
  <c r="F394" i="4"/>
  <c r="E394" i="4"/>
  <c r="D394" i="4"/>
  <c r="G392" i="4"/>
  <c r="F393" i="4" s="1"/>
  <c r="G390" i="4"/>
  <c r="G383" i="4"/>
  <c r="G382" i="4"/>
  <c r="G381" i="4"/>
  <c r="G380" i="4"/>
  <c r="G379" i="4"/>
  <c r="G378" i="4"/>
  <c r="F376" i="4"/>
  <c r="E376" i="4"/>
  <c r="D376" i="4"/>
  <c r="G374" i="4"/>
  <c r="E375" i="4" s="1"/>
  <c r="G372" i="4"/>
  <c r="G368" i="4"/>
  <c r="G366" i="4"/>
  <c r="G362" i="4"/>
  <c r="G360" i="4"/>
  <c r="G356" i="4"/>
  <c r="G354" i="4"/>
  <c r="G350" i="4"/>
  <c r="G348" i="4"/>
  <c r="G346" i="4"/>
  <c r="G344" i="4"/>
  <c r="G342" i="4"/>
  <c r="G338" i="4"/>
  <c r="G336" i="4"/>
  <c r="G334" i="4"/>
  <c r="G332" i="4"/>
  <c r="G330" i="4"/>
  <c r="G326" i="4"/>
  <c r="G324" i="4"/>
  <c r="G320" i="4"/>
  <c r="G318" i="4"/>
  <c r="G314" i="4"/>
  <c r="F310" i="4"/>
  <c r="E310" i="4"/>
  <c r="D310" i="4"/>
  <c r="G308" i="4"/>
  <c r="E309" i="4" s="1"/>
  <c r="G306" i="4"/>
  <c r="F292" i="4"/>
  <c r="E292" i="4"/>
  <c r="D292" i="4"/>
  <c r="G290" i="4"/>
  <c r="E291" i="4" s="1"/>
  <c r="G288" i="4"/>
  <c r="F286" i="4"/>
  <c r="E286" i="4"/>
  <c r="D286" i="4"/>
  <c r="G284" i="4"/>
  <c r="E285" i="4" s="1"/>
  <c r="G282" i="4"/>
  <c r="F280" i="4"/>
  <c r="E280" i="4"/>
  <c r="D280" i="4"/>
  <c r="G278" i="4"/>
  <c r="E279" i="4" s="1"/>
  <c r="G276" i="4"/>
  <c r="F274" i="4"/>
  <c r="E274" i="4"/>
  <c r="D274" i="4"/>
  <c r="G272" i="4"/>
  <c r="E273" i="4" s="1"/>
  <c r="G270" i="4"/>
  <c r="F268" i="4"/>
  <c r="E268" i="4"/>
  <c r="D268" i="4"/>
  <c r="G266" i="4"/>
  <c r="E267" i="4" s="1"/>
  <c r="G264" i="4"/>
  <c r="F262" i="4"/>
  <c r="E262" i="4"/>
  <c r="D262" i="4"/>
  <c r="G260" i="4"/>
  <c r="E261" i="4" s="1"/>
  <c r="G258" i="4"/>
  <c r="F256" i="4"/>
  <c r="E256" i="4"/>
  <c r="D256" i="4"/>
  <c r="G254" i="4"/>
  <c r="E255" i="4" s="1"/>
  <c r="G252" i="4"/>
  <c r="F250" i="4"/>
  <c r="E250" i="4"/>
  <c r="D250" i="4"/>
  <c r="G248" i="4"/>
  <c r="E249" i="4" s="1"/>
  <c r="G246" i="4"/>
  <c r="F244" i="4"/>
  <c r="E244" i="4"/>
  <c r="D244" i="4"/>
  <c r="G242" i="4"/>
  <c r="E243" i="4" s="1"/>
  <c r="G240" i="4"/>
  <c r="F238" i="4"/>
  <c r="E238" i="4"/>
  <c r="D238" i="4"/>
  <c r="G236" i="4"/>
  <c r="F237" i="4" s="1"/>
  <c r="G234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F228" i="4"/>
  <c r="E228" i="4"/>
  <c r="D228" i="4"/>
  <c r="F226" i="4"/>
  <c r="E226" i="4"/>
  <c r="D226" i="4"/>
  <c r="G224" i="4"/>
  <c r="G222" i="4"/>
  <c r="D223" i="4" s="1"/>
  <c r="F220" i="4"/>
  <c r="E220" i="4"/>
  <c r="D220" i="4"/>
  <c r="G218" i="4"/>
  <c r="E219" i="4" s="1"/>
  <c r="G216" i="4"/>
  <c r="F214" i="4"/>
  <c r="E214" i="4"/>
  <c r="D214" i="4"/>
  <c r="G212" i="4"/>
  <c r="E213" i="4" s="1"/>
  <c r="G210" i="4"/>
  <c r="F208" i="4"/>
  <c r="E208" i="4"/>
  <c r="D208" i="4"/>
  <c r="G206" i="4"/>
  <c r="E207" i="4" s="1"/>
  <c r="G204" i="4"/>
  <c r="E205" i="4" s="1"/>
  <c r="F202" i="4"/>
  <c r="E202" i="4"/>
  <c r="D202" i="4"/>
  <c r="G200" i="4"/>
  <c r="E201" i="4" s="1"/>
  <c r="G198" i="4"/>
  <c r="D199" i="4" s="1"/>
  <c r="F196" i="4"/>
  <c r="E196" i="4"/>
  <c r="D196" i="4"/>
  <c r="G194" i="4"/>
  <c r="E195" i="4" s="1"/>
  <c r="G192" i="4"/>
  <c r="D193" i="4" s="1"/>
  <c r="F190" i="4"/>
  <c r="E190" i="4"/>
  <c r="D190" i="4"/>
  <c r="G188" i="4"/>
  <c r="E189" i="4" s="1"/>
  <c r="G186" i="4"/>
  <c r="D187" i="4" s="1"/>
  <c r="F184" i="4"/>
  <c r="E184" i="4"/>
  <c r="D184" i="4"/>
  <c r="G182" i="4"/>
  <c r="E183" i="4" s="1"/>
  <c r="G180" i="4"/>
  <c r="D181" i="4" s="1"/>
  <c r="F178" i="4"/>
  <c r="E178" i="4"/>
  <c r="D178" i="4"/>
  <c r="G176" i="4"/>
  <c r="E177" i="4" s="1"/>
  <c r="G174" i="4"/>
  <c r="D175" i="4" s="1"/>
  <c r="F172" i="4"/>
  <c r="E172" i="4"/>
  <c r="D172" i="4"/>
  <c r="G170" i="4"/>
  <c r="E171" i="4" s="1"/>
  <c r="G168" i="4"/>
  <c r="D169" i="4" s="1"/>
  <c r="F166" i="4"/>
  <c r="E166" i="4"/>
  <c r="D166" i="4"/>
  <c r="G164" i="4"/>
  <c r="E165" i="4" s="1"/>
  <c r="G162" i="4"/>
  <c r="F160" i="4"/>
  <c r="E160" i="4"/>
  <c r="D160" i="4"/>
  <c r="G158" i="4"/>
  <c r="E159" i="4" s="1"/>
  <c r="G156" i="4"/>
  <c r="F154" i="4"/>
  <c r="E154" i="4"/>
  <c r="D154" i="4"/>
  <c r="G152" i="4"/>
  <c r="E153" i="4" s="1"/>
  <c r="G150" i="4"/>
  <c r="D151" i="4" s="1"/>
  <c r="F148" i="4"/>
  <c r="E148" i="4"/>
  <c r="D148" i="4"/>
  <c r="G146" i="4"/>
  <c r="E147" i="4" s="1"/>
  <c r="G144" i="4"/>
  <c r="D145" i="4" s="1"/>
  <c r="F142" i="4"/>
  <c r="E142" i="4"/>
  <c r="D142" i="4"/>
  <c r="G140" i="4"/>
  <c r="E141" i="4" s="1"/>
  <c r="G138" i="4"/>
  <c r="D139" i="4" s="1"/>
  <c r="F136" i="4"/>
  <c r="E136" i="4"/>
  <c r="D136" i="4"/>
  <c r="G134" i="4"/>
  <c r="E135" i="4" s="1"/>
  <c r="G132" i="4"/>
  <c r="D133" i="4" s="1"/>
  <c r="F130" i="4"/>
  <c r="E130" i="4"/>
  <c r="D130" i="4"/>
  <c r="G128" i="4"/>
  <c r="E129" i="4" s="1"/>
  <c r="G126" i="4"/>
  <c r="F124" i="4"/>
  <c r="E124" i="4"/>
  <c r="D124" i="4"/>
  <c r="G122" i="4"/>
  <c r="E123" i="4" s="1"/>
  <c r="G120" i="4"/>
  <c r="D121" i="4" s="1"/>
  <c r="F118" i="4"/>
  <c r="E118" i="4"/>
  <c r="D118" i="4"/>
  <c r="G116" i="4"/>
  <c r="E117" i="4" s="1"/>
  <c r="G114" i="4"/>
  <c r="D115" i="4" s="1"/>
  <c r="F112" i="4"/>
  <c r="E112" i="4"/>
  <c r="D112" i="4"/>
  <c r="G110" i="4"/>
  <c r="E111" i="4" s="1"/>
  <c r="G108" i="4"/>
  <c r="D109" i="4" s="1"/>
  <c r="F106" i="4"/>
  <c r="E106" i="4"/>
  <c r="D106" i="4"/>
  <c r="G104" i="4"/>
  <c r="F105" i="4" s="1"/>
  <c r="G102" i="4"/>
  <c r="F100" i="4"/>
  <c r="E100" i="4"/>
  <c r="D100" i="4"/>
  <c r="G98" i="4"/>
  <c r="F99" i="4" s="1"/>
  <c r="G96" i="4"/>
  <c r="D97" i="4" s="1"/>
  <c r="F94" i="4"/>
  <c r="E94" i="4"/>
  <c r="D94" i="4"/>
  <c r="G92" i="4"/>
  <c r="F93" i="4" s="1"/>
  <c r="G90" i="4"/>
  <c r="D91" i="4" s="1"/>
  <c r="F88" i="4"/>
  <c r="E88" i="4"/>
  <c r="D88" i="4"/>
  <c r="G86" i="4"/>
  <c r="F87" i="4" s="1"/>
  <c r="G84" i="4"/>
  <c r="D85" i="4" s="1"/>
  <c r="F82" i="4"/>
  <c r="E82" i="4"/>
  <c r="D82" i="4"/>
  <c r="G80" i="4"/>
  <c r="F81" i="4" s="1"/>
  <c r="G78" i="4"/>
  <c r="F76" i="4"/>
  <c r="E76" i="4"/>
  <c r="D76" i="4"/>
  <c r="G74" i="4"/>
  <c r="F75" i="4" s="1"/>
  <c r="G72" i="4"/>
  <c r="F73" i="4" s="1"/>
  <c r="F70" i="4"/>
  <c r="E70" i="4"/>
  <c r="D70" i="4"/>
  <c r="G68" i="4"/>
  <c r="F69" i="4" s="1"/>
  <c r="G66" i="4"/>
  <c r="F64" i="4"/>
  <c r="E64" i="4"/>
  <c r="D64" i="4"/>
  <c r="G62" i="4"/>
  <c r="G60" i="4"/>
  <c r="F58" i="4"/>
  <c r="E58" i="4"/>
  <c r="D58" i="4"/>
  <c r="G56" i="4"/>
  <c r="F57" i="4" s="1"/>
  <c r="G54" i="4"/>
  <c r="F55" i="4" s="1"/>
  <c r="F52" i="4"/>
  <c r="E52" i="4"/>
  <c r="D52" i="4"/>
  <c r="G50" i="4"/>
  <c r="F51" i="4" s="1"/>
  <c r="G48" i="4"/>
  <c r="F49" i="4" s="1"/>
  <c r="F46" i="4"/>
  <c r="E46" i="4"/>
  <c r="D46" i="4"/>
  <c r="G44" i="4"/>
  <c r="D45" i="4" s="1"/>
  <c r="G42" i="4"/>
  <c r="D43" i="4" s="1"/>
  <c r="F36" i="4"/>
  <c r="E36" i="4"/>
  <c r="D36" i="4"/>
  <c r="F394" i="3"/>
  <c r="E394" i="3"/>
  <c r="D394" i="3"/>
  <c r="G392" i="3"/>
  <c r="F393" i="3" s="1"/>
  <c r="G390" i="3"/>
  <c r="G383" i="3"/>
  <c r="G382" i="3"/>
  <c r="G381" i="3"/>
  <c r="G380" i="3"/>
  <c r="G379" i="3"/>
  <c r="G378" i="3"/>
  <c r="F376" i="3"/>
  <c r="E376" i="3"/>
  <c r="D376" i="3"/>
  <c r="G374" i="3"/>
  <c r="E375" i="3" s="1"/>
  <c r="G372" i="3"/>
  <c r="G368" i="3"/>
  <c r="G366" i="3"/>
  <c r="G364" i="3"/>
  <c r="G362" i="3"/>
  <c r="G360" i="3"/>
  <c r="G358" i="3"/>
  <c r="G356" i="3"/>
  <c r="G354" i="3"/>
  <c r="G350" i="3"/>
  <c r="G348" i="3"/>
  <c r="G344" i="3"/>
  <c r="G342" i="3"/>
  <c r="G338" i="3"/>
  <c r="G336" i="3"/>
  <c r="G332" i="3"/>
  <c r="G330" i="3"/>
  <c r="G326" i="3"/>
  <c r="G324" i="3"/>
  <c r="G320" i="3"/>
  <c r="G318" i="3"/>
  <c r="F310" i="3"/>
  <c r="E310" i="3"/>
  <c r="D310" i="3"/>
  <c r="G308" i="3"/>
  <c r="E309" i="3" s="1"/>
  <c r="G306" i="3"/>
  <c r="D307" i="3" s="1"/>
  <c r="F292" i="3"/>
  <c r="E292" i="3"/>
  <c r="D292" i="3"/>
  <c r="G290" i="3"/>
  <c r="E291" i="3" s="1"/>
  <c r="G288" i="3"/>
  <c r="F286" i="3"/>
  <c r="E286" i="3"/>
  <c r="D286" i="3"/>
  <c r="G284" i="3"/>
  <c r="E285" i="3" s="1"/>
  <c r="G282" i="3"/>
  <c r="D283" i="3" s="1"/>
  <c r="F280" i="3"/>
  <c r="E280" i="3"/>
  <c r="D280" i="3"/>
  <c r="G278" i="3"/>
  <c r="E279" i="3" s="1"/>
  <c r="G276" i="3"/>
  <c r="F274" i="3"/>
  <c r="E274" i="3"/>
  <c r="D274" i="3"/>
  <c r="G272" i="3"/>
  <c r="E273" i="3" s="1"/>
  <c r="G270" i="3"/>
  <c r="F268" i="3"/>
  <c r="E268" i="3"/>
  <c r="D268" i="3"/>
  <c r="G266" i="3"/>
  <c r="E267" i="3" s="1"/>
  <c r="G264" i="3"/>
  <c r="F265" i="3" s="1"/>
  <c r="F262" i="3"/>
  <c r="E262" i="3"/>
  <c r="D262" i="3"/>
  <c r="G260" i="3"/>
  <c r="E261" i="3" s="1"/>
  <c r="G258" i="3"/>
  <c r="F256" i="3"/>
  <c r="E256" i="3"/>
  <c r="D256" i="3"/>
  <c r="G254" i="3"/>
  <c r="E255" i="3" s="1"/>
  <c r="G252" i="3"/>
  <c r="F253" i="3" s="1"/>
  <c r="F250" i="3"/>
  <c r="E250" i="3"/>
  <c r="D250" i="3"/>
  <c r="G248" i="3"/>
  <c r="E249" i="3" s="1"/>
  <c r="G246" i="3"/>
  <c r="F244" i="3"/>
  <c r="E244" i="3"/>
  <c r="D244" i="3"/>
  <c r="G242" i="3"/>
  <c r="E243" i="3" s="1"/>
  <c r="G240" i="3"/>
  <c r="F241" i="3" s="1"/>
  <c r="F238" i="3"/>
  <c r="E238" i="3"/>
  <c r="D238" i="3"/>
  <c r="G236" i="3"/>
  <c r="E237" i="3" s="1"/>
  <c r="G234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F228" i="3"/>
  <c r="E228" i="3"/>
  <c r="D228" i="3"/>
  <c r="F226" i="3"/>
  <c r="E226" i="3"/>
  <c r="D226" i="3"/>
  <c r="G224" i="3"/>
  <c r="E225" i="3" s="1"/>
  <c r="G222" i="3"/>
  <c r="F220" i="3"/>
  <c r="E220" i="3"/>
  <c r="D220" i="3"/>
  <c r="G218" i="3"/>
  <c r="E219" i="3" s="1"/>
  <c r="G216" i="3"/>
  <c r="F214" i="3"/>
  <c r="E214" i="3"/>
  <c r="D214" i="3"/>
  <c r="G212" i="3"/>
  <c r="E213" i="3" s="1"/>
  <c r="G210" i="3"/>
  <c r="F208" i="3"/>
  <c r="E208" i="3"/>
  <c r="D208" i="3"/>
  <c r="G206" i="3"/>
  <c r="G204" i="3"/>
  <c r="F202" i="3"/>
  <c r="E202" i="3"/>
  <c r="D202" i="3"/>
  <c r="G200" i="3"/>
  <c r="G198" i="3"/>
  <c r="F196" i="3"/>
  <c r="E196" i="3"/>
  <c r="D196" i="3"/>
  <c r="G194" i="3"/>
  <c r="G192" i="3"/>
  <c r="F190" i="3"/>
  <c r="E190" i="3"/>
  <c r="D190" i="3"/>
  <c r="G188" i="3"/>
  <c r="G186" i="3"/>
  <c r="F184" i="3"/>
  <c r="E184" i="3"/>
  <c r="D184" i="3"/>
  <c r="G182" i="3"/>
  <c r="F183" i="3" s="1"/>
  <c r="G180" i="3"/>
  <c r="E181" i="3" s="1"/>
  <c r="G176" i="3"/>
  <c r="G174" i="3"/>
  <c r="E175" i="3" s="1"/>
  <c r="F172" i="3"/>
  <c r="E172" i="3"/>
  <c r="D172" i="3"/>
  <c r="G170" i="3"/>
  <c r="G168" i="3"/>
  <c r="F166" i="3"/>
  <c r="E166" i="3"/>
  <c r="D166" i="3"/>
  <c r="G164" i="3"/>
  <c r="F165" i="3" s="1"/>
  <c r="G162" i="3"/>
  <c r="E163" i="3" s="1"/>
  <c r="F160" i="3"/>
  <c r="E160" i="3"/>
  <c r="D160" i="3"/>
  <c r="G158" i="3"/>
  <c r="F159" i="3" s="1"/>
  <c r="G156" i="3"/>
  <c r="E157" i="3" s="1"/>
  <c r="F154" i="3"/>
  <c r="E154" i="3"/>
  <c r="D154" i="3"/>
  <c r="G152" i="3"/>
  <c r="F153" i="3" s="1"/>
  <c r="G150" i="3"/>
  <c r="E151" i="3" s="1"/>
  <c r="F148" i="3"/>
  <c r="E148" i="3"/>
  <c r="D148" i="3"/>
  <c r="G146" i="3"/>
  <c r="F147" i="3" s="1"/>
  <c r="G144" i="3"/>
  <c r="E145" i="3" s="1"/>
  <c r="F142" i="3"/>
  <c r="E142" i="3"/>
  <c r="D142" i="3"/>
  <c r="G140" i="3"/>
  <c r="D141" i="3" s="1"/>
  <c r="G138" i="3"/>
  <c r="E139" i="3" s="1"/>
  <c r="F136" i="3"/>
  <c r="E136" i="3"/>
  <c r="D136" i="3"/>
  <c r="G134" i="3"/>
  <c r="G132" i="3"/>
  <c r="F130" i="3"/>
  <c r="E130" i="3"/>
  <c r="D130" i="3"/>
  <c r="G128" i="3"/>
  <c r="E129" i="3" s="1"/>
  <c r="G126" i="3"/>
  <c r="F124" i="3"/>
  <c r="E124" i="3"/>
  <c r="D124" i="3"/>
  <c r="G122" i="3"/>
  <c r="F123" i="3" s="1"/>
  <c r="G120" i="3"/>
  <c r="E121" i="3" s="1"/>
  <c r="F118" i="3"/>
  <c r="E118" i="3"/>
  <c r="D118" i="3"/>
  <c r="G116" i="3"/>
  <c r="E117" i="3" s="1"/>
  <c r="G114" i="3"/>
  <c r="E115" i="3" s="1"/>
  <c r="F112" i="3"/>
  <c r="E112" i="3"/>
  <c r="D112" i="3"/>
  <c r="G110" i="3"/>
  <c r="E111" i="3" s="1"/>
  <c r="G108" i="3"/>
  <c r="F106" i="3"/>
  <c r="E106" i="3"/>
  <c r="D106" i="3"/>
  <c r="G104" i="3"/>
  <c r="F105" i="3" s="1"/>
  <c r="G102" i="3"/>
  <c r="E103" i="3" s="1"/>
  <c r="F100" i="3"/>
  <c r="E100" i="3"/>
  <c r="D100" i="3"/>
  <c r="G98" i="3"/>
  <c r="E99" i="3" s="1"/>
  <c r="G96" i="3"/>
  <c r="E97" i="3" s="1"/>
  <c r="F94" i="3"/>
  <c r="E94" i="3"/>
  <c r="D94" i="3"/>
  <c r="G92" i="3"/>
  <c r="E93" i="3" s="1"/>
  <c r="G90" i="3"/>
  <c r="F88" i="3"/>
  <c r="E88" i="3"/>
  <c r="D88" i="3"/>
  <c r="G86" i="3"/>
  <c r="F87" i="3" s="1"/>
  <c r="G84" i="3"/>
  <c r="E85" i="3" s="1"/>
  <c r="F82" i="3"/>
  <c r="E82" i="3"/>
  <c r="D82" i="3"/>
  <c r="G80" i="3"/>
  <c r="E81" i="3" s="1"/>
  <c r="G78" i="3"/>
  <c r="E79" i="3" s="1"/>
  <c r="F76" i="3"/>
  <c r="E76" i="3"/>
  <c r="D76" i="3"/>
  <c r="G74" i="3"/>
  <c r="E75" i="3" s="1"/>
  <c r="G72" i="3"/>
  <c r="D73" i="3" s="1"/>
  <c r="F70" i="3"/>
  <c r="E70" i="3"/>
  <c r="D70" i="3"/>
  <c r="G68" i="3"/>
  <c r="D69" i="3" s="1"/>
  <c r="G66" i="3"/>
  <c r="E67" i="3" s="1"/>
  <c r="F64" i="3"/>
  <c r="E64" i="3"/>
  <c r="D64" i="3"/>
  <c r="G62" i="3"/>
  <c r="G60" i="3"/>
  <c r="F58" i="3"/>
  <c r="E58" i="3"/>
  <c r="D58" i="3"/>
  <c r="G56" i="3"/>
  <c r="E57" i="3" s="1"/>
  <c r="G54" i="3"/>
  <c r="D55" i="3" s="1"/>
  <c r="F52" i="3"/>
  <c r="E52" i="3"/>
  <c r="D52" i="3"/>
  <c r="G50" i="3"/>
  <c r="G48" i="3"/>
  <c r="F46" i="3"/>
  <c r="E46" i="3"/>
  <c r="D46" i="3"/>
  <c r="G44" i="3"/>
  <c r="G42" i="3"/>
  <c r="E43" i="3" s="1"/>
  <c r="F36" i="3"/>
  <c r="E36" i="3"/>
  <c r="D36" i="3"/>
  <c r="G34" i="3"/>
  <c r="G32" i="3"/>
  <c r="G30" i="3"/>
  <c r="G28" i="3"/>
  <c r="G26" i="3"/>
  <c r="G24" i="3"/>
  <c r="G20" i="3"/>
  <c r="G18" i="3"/>
  <c r="G14" i="3"/>
  <c r="G12" i="3"/>
  <c r="F394" i="1"/>
  <c r="E394" i="1"/>
  <c r="D394" i="1"/>
  <c r="G392" i="1"/>
  <c r="G390" i="1"/>
  <c r="D391" i="1" s="1"/>
  <c r="G383" i="1"/>
  <c r="G382" i="1"/>
  <c r="G381" i="1"/>
  <c r="G380" i="1"/>
  <c r="G379" i="1"/>
  <c r="G378" i="1"/>
  <c r="F376" i="1"/>
  <c r="E376" i="1"/>
  <c r="D376" i="1"/>
  <c r="G374" i="1"/>
  <c r="G372" i="1"/>
  <c r="G370" i="1"/>
  <c r="G368" i="1"/>
  <c r="G366" i="1"/>
  <c r="G362" i="1"/>
  <c r="G360" i="1"/>
  <c r="G356" i="1"/>
  <c r="G354" i="1"/>
  <c r="G350" i="1"/>
  <c r="G348" i="1"/>
  <c r="G344" i="1"/>
  <c r="G342" i="1"/>
  <c r="G338" i="1"/>
  <c r="G336" i="1"/>
  <c r="G332" i="1"/>
  <c r="G330" i="1"/>
  <c r="G326" i="1"/>
  <c r="G324" i="1"/>
  <c r="G320" i="1"/>
  <c r="G318" i="1"/>
  <c r="G314" i="1"/>
  <c r="F310" i="1"/>
  <c r="E310" i="1"/>
  <c r="D310" i="1"/>
  <c r="G308" i="1"/>
  <c r="G306" i="1"/>
  <c r="F307" i="1" s="1"/>
  <c r="F292" i="1"/>
  <c r="E292" i="1"/>
  <c r="D292" i="1"/>
  <c r="G290" i="1"/>
  <c r="G288" i="1"/>
  <c r="F289" i="1" s="1"/>
  <c r="F286" i="1"/>
  <c r="E286" i="1"/>
  <c r="D286" i="1"/>
  <c r="G284" i="1"/>
  <c r="G282" i="1"/>
  <c r="E283" i="1" s="1"/>
  <c r="F280" i="1"/>
  <c r="E280" i="1"/>
  <c r="D280" i="1"/>
  <c r="G278" i="1"/>
  <c r="G276" i="1"/>
  <c r="F277" i="1" s="1"/>
  <c r="F274" i="1"/>
  <c r="E274" i="1"/>
  <c r="D274" i="1"/>
  <c r="G272" i="1"/>
  <c r="G270" i="1"/>
  <c r="F271" i="1" s="1"/>
  <c r="F268" i="1"/>
  <c r="E268" i="1"/>
  <c r="D268" i="1"/>
  <c r="G266" i="1"/>
  <c r="G264" i="1"/>
  <c r="E265" i="1" s="1"/>
  <c r="F262" i="1"/>
  <c r="E262" i="1"/>
  <c r="D262" i="1"/>
  <c r="G260" i="1"/>
  <c r="G258" i="1"/>
  <c r="F259" i="1" s="1"/>
  <c r="F256" i="1"/>
  <c r="E256" i="1"/>
  <c r="D256" i="1"/>
  <c r="G254" i="1"/>
  <c r="G252" i="1"/>
  <c r="F253" i="1" s="1"/>
  <c r="F250" i="1"/>
  <c r="E250" i="1"/>
  <c r="D250" i="1"/>
  <c r="G248" i="1"/>
  <c r="G246" i="1"/>
  <c r="F244" i="1"/>
  <c r="E244" i="1"/>
  <c r="D244" i="1"/>
  <c r="G242" i="1"/>
  <c r="G240" i="1"/>
  <c r="F241" i="1" s="1"/>
  <c r="F238" i="1"/>
  <c r="E238" i="1"/>
  <c r="D238" i="1"/>
  <c r="G236" i="1"/>
  <c r="G234" i="1"/>
  <c r="F235" i="1" s="1"/>
  <c r="G305" i="1"/>
  <c r="G304" i="1"/>
  <c r="G303" i="1"/>
  <c r="G302" i="1"/>
  <c r="G301" i="1"/>
  <c r="G300" i="1"/>
  <c r="G299" i="1"/>
  <c r="G298" i="1"/>
  <c r="G297" i="1"/>
  <c r="G296" i="1"/>
  <c r="G295" i="1"/>
  <c r="G294" i="1"/>
  <c r="F230" i="1"/>
  <c r="E230" i="1"/>
  <c r="D230" i="1"/>
  <c r="F228" i="1"/>
  <c r="E228" i="1"/>
  <c r="D228" i="1"/>
  <c r="F226" i="1"/>
  <c r="E226" i="1"/>
  <c r="D226" i="1"/>
  <c r="G224" i="1"/>
  <c r="G222" i="1"/>
  <c r="F223" i="1" s="1"/>
  <c r="F220" i="1"/>
  <c r="E220" i="1"/>
  <c r="D220" i="1"/>
  <c r="G218" i="1"/>
  <c r="G216" i="1"/>
  <c r="F217" i="1" s="1"/>
  <c r="F214" i="1"/>
  <c r="E214" i="1"/>
  <c r="D214" i="1"/>
  <c r="G212" i="1"/>
  <c r="G210" i="1"/>
  <c r="F211" i="1" s="1"/>
  <c r="F208" i="1"/>
  <c r="E208" i="1"/>
  <c r="D208" i="1"/>
  <c r="G206" i="1"/>
  <c r="G204" i="1"/>
  <c r="F205" i="1" s="1"/>
  <c r="F202" i="1"/>
  <c r="E202" i="1"/>
  <c r="D202" i="1"/>
  <c r="G200" i="1"/>
  <c r="G198" i="1"/>
  <c r="F199" i="1" s="1"/>
  <c r="F196" i="1"/>
  <c r="E196" i="1"/>
  <c r="D196" i="1"/>
  <c r="G194" i="1"/>
  <c r="G192" i="1"/>
  <c r="F193" i="1" s="1"/>
  <c r="F190" i="1"/>
  <c r="E190" i="1"/>
  <c r="D190" i="1"/>
  <c r="G188" i="1"/>
  <c r="G186" i="1"/>
  <c r="F187" i="1" s="1"/>
  <c r="F184" i="1"/>
  <c r="E184" i="1"/>
  <c r="D184" i="1"/>
  <c r="G182" i="1"/>
  <c r="D183" i="1" s="1"/>
  <c r="G180" i="1"/>
  <c r="F181" i="1" s="1"/>
  <c r="F178" i="1"/>
  <c r="E178" i="1"/>
  <c r="D178" i="1"/>
  <c r="G176" i="1"/>
  <c r="D177" i="1" s="1"/>
  <c r="G174" i="1"/>
  <c r="D175" i="1" s="1"/>
  <c r="F172" i="1"/>
  <c r="E172" i="1"/>
  <c r="D172" i="1"/>
  <c r="G170" i="1"/>
  <c r="D171" i="1" s="1"/>
  <c r="G168" i="1"/>
  <c r="E169" i="1" s="1"/>
  <c r="F166" i="1"/>
  <c r="E166" i="1"/>
  <c r="D166" i="1"/>
  <c r="G164" i="1"/>
  <c r="D165" i="1" s="1"/>
  <c r="G162" i="1"/>
  <c r="F163" i="1" s="1"/>
  <c r="F160" i="1"/>
  <c r="E160" i="1"/>
  <c r="D160" i="1"/>
  <c r="G158" i="1"/>
  <c r="D159" i="1" s="1"/>
  <c r="G156" i="1"/>
  <c r="E157" i="1" s="1"/>
  <c r="F154" i="1"/>
  <c r="E154" i="1"/>
  <c r="D154" i="1"/>
  <c r="G152" i="1"/>
  <c r="D153" i="1" s="1"/>
  <c r="G150" i="1"/>
  <c r="D151" i="1" s="1"/>
  <c r="F148" i="1"/>
  <c r="E148" i="1"/>
  <c r="D148" i="1"/>
  <c r="G146" i="1"/>
  <c r="D147" i="1" s="1"/>
  <c r="G144" i="1"/>
  <c r="F145" i="1" s="1"/>
  <c r="F142" i="1"/>
  <c r="E142" i="1"/>
  <c r="D142" i="1"/>
  <c r="G140" i="1"/>
  <c r="D141" i="1" s="1"/>
  <c r="G138" i="1"/>
  <c r="E139" i="1" s="1"/>
  <c r="F136" i="1"/>
  <c r="E136" i="1"/>
  <c r="D136" i="1"/>
  <c r="G134" i="1"/>
  <c r="D135" i="1" s="1"/>
  <c r="G132" i="1"/>
  <c r="F133" i="1" s="1"/>
  <c r="F130" i="1"/>
  <c r="E130" i="1"/>
  <c r="D130" i="1"/>
  <c r="G128" i="1"/>
  <c r="F129" i="1" s="1"/>
  <c r="G126" i="1"/>
  <c r="E127" i="1" s="1"/>
  <c r="F124" i="1"/>
  <c r="E124" i="1"/>
  <c r="D124" i="1"/>
  <c r="G122" i="1"/>
  <c r="E123" i="1" s="1"/>
  <c r="G120" i="1"/>
  <c r="E121" i="1" s="1"/>
  <c r="F118" i="1"/>
  <c r="E118" i="1"/>
  <c r="D118" i="1"/>
  <c r="G116" i="1"/>
  <c r="F117" i="1" s="1"/>
  <c r="G114" i="1"/>
  <c r="E115" i="1" s="1"/>
  <c r="F112" i="1"/>
  <c r="E112" i="1"/>
  <c r="D112" i="1"/>
  <c r="G110" i="1"/>
  <c r="D111" i="1" s="1"/>
  <c r="G108" i="1"/>
  <c r="E109" i="1" s="1"/>
  <c r="F106" i="1"/>
  <c r="E106" i="1"/>
  <c r="D106" i="1"/>
  <c r="G104" i="1"/>
  <c r="G102" i="1"/>
  <c r="E103" i="1" s="1"/>
  <c r="F100" i="1"/>
  <c r="E100" i="1"/>
  <c r="D100" i="1"/>
  <c r="G98" i="1"/>
  <c r="E99" i="1" s="1"/>
  <c r="G96" i="1"/>
  <c r="E97" i="1" s="1"/>
  <c r="F94" i="1"/>
  <c r="E94" i="1"/>
  <c r="D94" i="1"/>
  <c r="G92" i="1"/>
  <c r="F93" i="1" s="1"/>
  <c r="G90" i="1"/>
  <c r="E91" i="1" s="1"/>
  <c r="F88" i="1"/>
  <c r="E88" i="1"/>
  <c r="D88" i="1"/>
  <c r="G86" i="1"/>
  <c r="E87" i="1" s="1"/>
  <c r="G84" i="1"/>
  <c r="E85" i="1" s="1"/>
  <c r="F82" i="1"/>
  <c r="E82" i="1"/>
  <c r="D82" i="1"/>
  <c r="G80" i="1"/>
  <c r="F81" i="1" s="1"/>
  <c r="G78" i="1"/>
  <c r="E79" i="1" s="1"/>
  <c r="F76" i="1"/>
  <c r="E76" i="1"/>
  <c r="D76" i="1"/>
  <c r="G74" i="1"/>
  <c r="D75" i="1" s="1"/>
  <c r="G72" i="1"/>
  <c r="E73" i="1" s="1"/>
  <c r="F70" i="1"/>
  <c r="E70" i="1"/>
  <c r="D70" i="1"/>
  <c r="G68" i="1"/>
  <c r="E69" i="1" s="1"/>
  <c r="G66" i="1"/>
  <c r="E67" i="1" s="1"/>
  <c r="F64" i="1"/>
  <c r="E64" i="1"/>
  <c r="D64" i="1"/>
  <c r="G62" i="1"/>
  <c r="E63" i="1" s="1"/>
  <c r="G60" i="1"/>
  <c r="E61" i="1" s="1"/>
  <c r="F58" i="1"/>
  <c r="E58" i="1"/>
  <c r="D58" i="1"/>
  <c r="G56" i="1"/>
  <c r="D57" i="1" s="1"/>
  <c r="G54" i="1"/>
  <c r="E55" i="1" s="1"/>
  <c r="F52" i="1"/>
  <c r="E52" i="1"/>
  <c r="D52" i="1"/>
  <c r="G50" i="1"/>
  <c r="G48" i="1"/>
  <c r="E49" i="1" s="1"/>
  <c r="F46" i="1"/>
  <c r="E46" i="1"/>
  <c r="D46" i="1"/>
  <c r="G44" i="1"/>
  <c r="F45" i="1" s="1"/>
  <c r="G42" i="1"/>
  <c r="E43" i="1" s="1"/>
  <c r="F34" i="1"/>
  <c r="E34" i="1"/>
  <c r="D34" i="1"/>
  <c r="G32" i="1"/>
  <c r="E33" i="1" s="1"/>
  <c r="G30" i="1"/>
  <c r="F28" i="1"/>
  <c r="E28" i="1"/>
  <c r="D28" i="1"/>
  <c r="G26" i="1"/>
  <c r="D27" i="1" s="1"/>
  <c r="G24" i="1"/>
  <c r="D25" i="1" s="1"/>
  <c r="F22" i="1"/>
  <c r="E22" i="1"/>
  <c r="D22" i="1"/>
  <c r="G20" i="1"/>
  <c r="F21" i="1" s="1"/>
  <c r="G18" i="1"/>
  <c r="D19" i="1" s="1"/>
  <c r="F16" i="1"/>
  <c r="E16" i="1"/>
  <c r="D16" i="1"/>
  <c r="G14" i="1"/>
  <c r="G12" i="1"/>
  <c r="D13" i="1" s="1"/>
  <c r="F8" i="1"/>
  <c r="E8" i="1"/>
  <c r="D8" i="1"/>
  <c r="F6" i="1"/>
  <c r="E6" i="1"/>
  <c r="D6" i="1"/>
  <c r="G346" i="16" l="1"/>
  <c r="G347" i="16" s="1"/>
  <c r="G340" i="16"/>
  <c r="G341" i="16" s="1"/>
  <c r="D343" i="16"/>
  <c r="D337" i="16"/>
  <c r="F13" i="16"/>
  <c r="E363" i="16"/>
  <c r="G21" i="16"/>
  <c r="F85" i="16"/>
  <c r="D27" i="16"/>
  <c r="E381" i="16"/>
  <c r="F19" i="16"/>
  <c r="G351" i="16"/>
  <c r="E387" i="16"/>
  <c r="G63" i="16"/>
  <c r="D211" i="11"/>
  <c r="F45" i="11"/>
  <c r="E45" i="11"/>
  <c r="D45" i="11"/>
  <c r="E375" i="11"/>
  <c r="D307" i="11"/>
  <c r="D45" i="15"/>
  <c r="D393" i="15"/>
  <c r="D255" i="15"/>
  <c r="E253" i="15"/>
  <c r="E247" i="15"/>
  <c r="E235" i="15"/>
  <c r="E201" i="15"/>
  <c r="F199" i="15"/>
  <c r="E165" i="15"/>
  <c r="F163" i="15"/>
  <c r="F157" i="15"/>
  <c r="E127" i="15"/>
  <c r="E121" i="15"/>
  <c r="E117" i="15"/>
  <c r="D115" i="15"/>
  <c r="E93" i="15"/>
  <c r="F91" i="15"/>
  <c r="D63" i="15"/>
  <c r="F61" i="15"/>
  <c r="D43" i="15"/>
  <c r="F151" i="13"/>
  <c r="D69" i="13"/>
  <c r="D67" i="13"/>
  <c r="F373" i="13"/>
  <c r="D205" i="12"/>
  <c r="D145" i="12"/>
  <c r="D87" i="12"/>
  <c r="D391" i="12"/>
  <c r="F375" i="12"/>
  <c r="F393" i="12"/>
  <c r="F225" i="10"/>
  <c r="E183" i="10"/>
  <c r="E165" i="10"/>
  <c r="D163" i="10"/>
  <c r="E153" i="10"/>
  <c r="D139" i="10"/>
  <c r="D127" i="10"/>
  <c r="E123" i="10"/>
  <c r="E117" i="10"/>
  <c r="E105" i="10"/>
  <c r="F99" i="10"/>
  <c r="F97" i="10"/>
  <c r="E93" i="10"/>
  <c r="F91" i="10"/>
  <c r="F79" i="10"/>
  <c r="E75" i="10"/>
  <c r="F73" i="10"/>
  <c r="E69" i="10"/>
  <c r="F67" i="10"/>
  <c r="D57" i="10"/>
  <c r="F55" i="10"/>
  <c r="D45" i="10"/>
  <c r="F43" i="10"/>
  <c r="D343" i="10"/>
  <c r="E343" i="10"/>
  <c r="F343" i="10"/>
  <c r="F105" i="6"/>
  <c r="F55" i="6"/>
  <c r="E55" i="6"/>
  <c r="D55" i="6"/>
  <c r="D57" i="6"/>
  <c r="E57" i="6"/>
  <c r="F57" i="6"/>
  <c r="D177" i="5"/>
  <c r="D49" i="5"/>
  <c r="E49" i="5"/>
  <c r="F49" i="5"/>
  <c r="D19" i="5"/>
  <c r="F19" i="5"/>
  <c r="E19" i="5"/>
  <c r="D13" i="5"/>
  <c r="F13" i="5"/>
  <c r="E13" i="5"/>
  <c r="F177" i="3"/>
  <c r="D127" i="3"/>
  <c r="F51" i="3"/>
  <c r="G394" i="5"/>
  <c r="E280" i="16"/>
  <c r="E292" i="16"/>
  <c r="F292" i="16"/>
  <c r="E345" i="11"/>
  <c r="F345" i="11"/>
  <c r="D345" i="11"/>
  <c r="G27" i="16"/>
  <c r="D307" i="13"/>
  <c r="F13" i="13"/>
  <c r="G423" i="16"/>
  <c r="E393" i="16"/>
  <c r="E25" i="16"/>
  <c r="G15" i="16"/>
  <c r="E129" i="11"/>
  <c r="E135" i="11"/>
  <c r="E133" i="11"/>
  <c r="F393" i="10"/>
  <c r="F391" i="10"/>
  <c r="F219" i="10"/>
  <c r="F217" i="10"/>
  <c r="E201" i="10"/>
  <c r="D199" i="10"/>
  <c r="F87" i="10"/>
  <c r="F85" i="10"/>
  <c r="F63" i="10"/>
  <c r="E61" i="10"/>
  <c r="F51" i="10"/>
  <c r="F49" i="10"/>
  <c r="F49" i="14"/>
  <c r="D69" i="14"/>
  <c r="D117" i="14"/>
  <c r="F145" i="14"/>
  <c r="D165" i="14"/>
  <c r="F193" i="14"/>
  <c r="E259" i="14"/>
  <c r="F279" i="14"/>
  <c r="D331" i="14"/>
  <c r="F351" i="14"/>
  <c r="D51" i="14"/>
  <c r="F79" i="14"/>
  <c r="D99" i="14"/>
  <c r="F127" i="14"/>
  <c r="D147" i="14"/>
  <c r="D175" i="14"/>
  <c r="D195" i="14"/>
  <c r="E223" i="14"/>
  <c r="D61" i="14"/>
  <c r="D81" i="14"/>
  <c r="F109" i="14"/>
  <c r="F129" i="14"/>
  <c r="F157" i="14"/>
  <c r="D177" i="14"/>
  <c r="F205" i="14"/>
  <c r="D225" i="14"/>
  <c r="F243" i="14"/>
  <c r="E271" i="14"/>
  <c r="F291" i="14"/>
  <c r="D343" i="14"/>
  <c r="D63" i="14"/>
  <c r="F91" i="14"/>
  <c r="F111" i="14"/>
  <c r="F139" i="14"/>
  <c r="D159" i="14"/>
  <c r="E187" i="14"/>
  <c r="F207" i="14"/>
  <c r="D45" i="14"/>
  <c r="F73" i="14"/>
  <c r="F93" i="14"/>
  <c r="D121" i="14"/>
  <c r="D141" i="14"/>
  <c r="F169" i="14"/>
  <c r="D189" i="14"/>
  <c r="F255" i="14"/>
  <c r="E283" i="14"/>
  <c r="F327" i="14"/>
  <c r="D355" i="14"/>
  <c r="F375" i="14"/>
  <c r="F55" i="14"/>
  <c r="D75" i="14"/>
  <c r="D103" i="14"/>
  <c r="F123" i="14"/>
  <c r="F151" i="14"/>
  <c r="D171" i="14"/>
  <c r="F219" i="14"/>
  <c r="F357" i="14"/>
  <c r="D57" i="14"/>
  <c r="D85" i="14"/>
  <c r="F105" i="14"/>
  <c r="D133" i="14"/>
  <c r="E181" i="14"/>
  <c r="E247" i="14"/>
  <c r="F267" i="14"/>
  <c r="F339" i="14"/>
  <c r="D391" i="14"/>
  <c r="D67" i="14"/>
  <c r="F87" i="14"/>
  <c r="F115" i="14"/>
  <c r="D135" i="14"/>
  <c r="F163" i="14"/>
  <c r="D183" i="14"/>
  <c r="E211" i="14"/>
  <c r="F369" i="14"/>
  <c r="F393" i="14"/>
  <c r="E217" i="14"/>
  <c r="D201" i="14"/>
  <c r="E199" i="14"/>
  <c r="D153" i="14"/>
  <c r="F280" i="16"/>
  <c r="D292" i="16"/>
  <c r="D280" i="16"/>
  <c r="E43" i="9"/>
  <c r="F43" i="9"/>
  <c r="D43" i="9"/>
  <c r="F237" i="9"/>
  <c r="E135" i="9"/>
  <c r="D133" i="9"/>
  <c r="F127" i="9"/>
  <c r="F45" i="9"/>
  <c r="D277" i="6"/>
  <c r="D217" i="6"/>
  <c r="D211" i="6"/>
  <c r="E153" i="6"/>
  <c r="F109" i="6"/>
  <c r="E291" i="5"/>
  <c r="D289" i="5"/>
  <c r="D157" i="4"/>
  <c r="D163" i="4"/>
  <c r="D127" i="4"/>
  <c r="D103" i="4"/>
  <c r="F63" i="3"/>
  <c r="E63" i="3"/>
  <c r="D63" i="3"/>
  <c r="F43" i="6"/>
  <c r="D43" i="6"/>
  <c r="F277" i="3"/>
  <c r="F171" i="3"/>
  <c r="E169" i="3"/>
  <c r="E135" i="3"/>
  <c r="E133" i="3"/>
  <c r="E109" i="3"/>
  <c r="E91" i="3"/>
  <c r="D384" i="10"/>
  <c r="E384" i="10"/>
  <c r="F384" i="10"/>
  <c r="F97" i="14"/>
  <c r="D97" i="14"/>
  <c r="D66" i="16"/>
  <c r="E66" i="16"/>
  <c r="D258" i="16"/>
  <c r="F66" i="16"/>
  <c r="E258" i="16"/>
  <c r="D68" i="16"/>
  <c r="F258" i="16"/>
  <c r="E68" i="16"/>
  <c r="D260" i="16"/>
  <c r="F68" i="16"/>
  <c r="E260" i="16"/>
  <c r="F260" i="16"/>
  <c r="F261" i="16" s="1"/>
  <c r="E411" i="16"/>
  <c r="D411" i="16"/>
  <c r="E369" i="16"/>
  <c r="D369" i="16"/>
  <c r="E417" i="16"/>
  <c r="D417" i="16"/>
  <c r="F417" i="16"/>
  <c r="E405" i="16"/>
  <c r="D405" i="16"/>
  <c r="F405" i="16"/>
  <c r="E375" i="16"/>
  <c r="D375" i="16"/>
  <c r="E399" i="16"/>
  <c r="D399" i="16"/>
  <c r="F399" i="16"/>
  <c r="G417" i="16"/>
  <c r="E85" i="16"/>
  <c r="D85" i="16"/>
  <c r="F27" i="16"/>
  <c r="F347" i="9"/>
  <c r="E347" i="9"/>
  <c r="D347" i="9"/>
  <c r="D325" i="9"/>
  <c r="F325" i="9"/>
  <c r="E325" i="9"/>
  <c r="F335" i="9"/>
  <c r="E335" i="9"/>
  <c r="D335" i="9"/>
  <c r="F355" i="9"/>
  <c r="D355" i="9"/>
  <c r="E355" i="9"/>
  <c r="D363" i="9"/>
  <c r="F363" i="9"/>
  <c r="E363" i="9"/>
  <c r="D327" i="9"/>
  <c r="E327" i="9"/>
  <c r="F327" i="9"/>
  <c r="D357" i="9"/>
  <c r="E357" i="9"/>
  <c r="F357" i="9"/>
  <c r="D321" i="9"/>
  <c r="E321" i="9"/>
  <c r="F321" i="9"/>
  <c r="F331" i="9"/>
  <c r="E331" i="9"/>
  <c r="D331" i="9"/>
  <c r="D339" i="9"/>
  <c r="E339" i="9"/>
  <c r="F339" i="9"/>
  <c r="F349" i="9"/>
  <c r="D349" i="9"/>
  <c r="E349" i="9"/>
  <c r="F359" i="9"/>
  <c r="E359" i="9"/>
  <c r="D359" i="9"/>
  <c r="D369" i="9"/>
  <c r="F369" i="9"/>
  <c r="E369" i="9"/>
  <c r="D345" i="9"/>
  <c r="F345" i="9"/>
  <c r="E345" i="9"/>
  <c r="F319" i="9"/>
  <c r="E319" i="9"/>
  <c r="D319" i="9"/>
  <c r="F337" i="9"/>
  <c r="E337" i="9"/>
  <c r="D337" i="9"/>
  <c r="F367" i="9"/>
  <c r="E367" i="9"/>
  <c r="D367" i="9"/>
  <c r="F323" i="9"/>
  <c r="E323" i="9"/>
  <c r="D323" i="9"/>
  <c r="D333" i="9"/>
  <c r="F333" i="9"/>
  <c r="E333" i="9"/>
  <c r="F343" i="9"/>
  <c r="E343" i="9"/>
  <c r="D343" i="9"/>
  <c r="D351" i="9"/>
  <c r="F351" i="9"/>
  <c r="E351" i="9"/>
  <c r="F361" i="9"/>
  <c r="E361" i="9"/>
  <c r="D361" i="9"/>
  <c r="F371" i="9"/>
  <c r="E371" i="9"/>
  <c r="D371" i="9"/>
  <c r="G28" i="7"/>
  <c r="G358" i="14"/>
  <c r="F25" i="16"/>
  <c r="D157" i="14"/>
  <c r="D63" i="16"/>
  <c r="F61" i="16"/>
  <c r="D61" i="16"/>
  <c r="D25" i="16"/>
  <c r="D33" i="13"/>
  <c r="G190" i="11"/>
  <c r="E191" i="11" s="1"/>
  <c r="F145" i="12"/>
  <c r="F139" i="1"/>
  <c r="G364" i="14"/>
  <c r="E15" i="15"/>
  <c r="G376" i="12"/>
  <c r="G220" i="11"/>
  <c r="E221" i="11" s="1"/>
  <c r="G22" i="15"/>
  <c r="F23" i="15" s="1"/>
  <c r="F15" i="15"/>
  <c r="G70" i="14"/>
  <c r="E71" i="14" s="1"/>
  <c r="G202" i="14"/>
  <c r="D357" i="14"/>
  <c r="F187" i="14"/>
  <c r="G310" i="14"/>
  <c r="E10" i="7"/>
  <c r="E85" i="4"/>
  <c r="F85" i="4"/>
  <c r="D265" i="1"/>
  <c r="G376" i="1"/>
  <c r="F377" i="1" s="1"/>
  <c r="G70" i="4"/>
  <c r="E71" i="4" s="1"/>
  <c r="F375" i="4"/>
  <c r="G64" i="9"/>
  <c r="G160" i="10"/>
  <c r="E161" i="10" s="1"/>
  <c r="D319" i="14"/>
  <c r="G340" i="14"/>
  <c r="G106" i="15"/>
  <c r="F107" i="15" s="1"/>
  <c r="G314" i="15"/>
  <c r="E315" i="15" s="1"/>
  <c r="E21" i="16"/>
  <c r="G262" i="12"/>
  <c r="E263" i="12" s="1"/>
  <c r="G310" i="12"/>
  <c r="G184" i="14"/>
  <c r="F265" i="1"/>
  <c r="G376" i="3"/>
  <c r="F377" i="3" s="1"/>
  <c r="G64" i="5"/>
  <c r="F65" i="5" s="1"/>
  <c r="D31" i="7"/>
  <c r="E157" i="14"/>
  <c r="E375" i="14"/>
  <c r="E21" i="15"/>
  <c r="D81" i="15"/>
  <c r="G88" i="15"/>
  <c r="F89" i="15" s="1"/>
  <c r="D10" i="1"/>
  <c r="E10" i="1"/>
  <c r="F109" i="1"/>
  <c r="F115" i="1"/>
  <c r="F115" i="4"/>
  <c r="F157" i="4"/>
  <c r="E163" i="4"/>
  <c r="G184" i="4"/>
  <c r="F185" i="4" s="1"/>
  <c r="D153" i="7"/>
  <c r="G154" i="9"/>
  <c r="F155" i="9" s="1"/>
  <c r="G172" i="10"/>
  <c r="E173" i="10" s="1"/>
  <c r="G268" i="11"/>
  <c r="E269" i="11" s="1"/>
  <c r="E61" i="14"/>
  <c r="F103" i="14"/>
  <c r="G208" i="14"/>
  <c r="G376" i="14"/>
  <c r="F375" i="11"/>
  <c r="D375" i="11"/>
  <c r="G375" i="11" s="1"/>
  <c r="E373" i="10"/>
  <c r="D375" i="14"/>
  <c r="D373" i="9"/>
  <c r="F373" i="9"/>
  <c r="D375" i="6"/>
  <c r="D375" i="5"/>
  <c r="D375" i="4"/>
  <c r="E369" i="14"/>
  <c r="G364" i="15"/>
  <c r="D316" i="15"/>
  <c r="E357" i="14"/>
  <c r="G346" i="14"/>
  <c r="E339" i="14"/>
  <c r="G334" i="14"/>
  <c r="F327" i="15"/>
  <c r="D327" i="14"/>
  <c r="G314" i="14"/>
  <c r="F307" i="13"/>
  <c r="G310" i="13"/>
  <c r="G310" i="15"/>
  <c r="F311" i="15" s="1"/>
  <c r="F307" i="14"/>
  <c r="F309" i="7"/>
  <c r="D309" i="4"/>
  <c r="F309" i="4"/>
  <c r="E33" i="13"/>
  <c r="D31" i="13"/>
  <c r="F10" i="12"/>
  <c r="F33" i="1"/>
  <c r="F31" i="15"/>
  <c r="G6" i="7"/>
  <c r="D7" i="7" s="1"/>
  <c r="F25" i="13"/>
  <c r="E27" i="1"/>
  <c r="F27" i="1"/>
  <c r="F25" i="15"/>
  <c r="D27" i="7"/>
  <c r="E27" i="7"/>
  <c r="D10" i="7"/>
  <c r="F21" i="13"/>
  <c r="G8" i="13"/>
  <c r="E9" i="13" s="1"/>
  <c r="G22" i="13"/>
  <c r="F23" i="13" s="1"/>
  <c r="D21" i="1"/>
  <c r="E21" i="1"/>
  <c r="G22" i="1"/>
  <c r="D21" i="15"/>
  <c r="D10" i="15"/>
  <c r="E19" i="7"/>
  <c r="F19" i="7"/>
  <c r="F15" i="13"/>
  <c r="D13" i="13"/>
  <c r="E10" i="13"/>
  <c r="F10" i="13"/>
  <c r="G8" i="12"/>
  <c r="F15" i="12"/>
  <c r="E10" i="12"/>
  <c r="G6" i="12"/>
  <c r="D7" i="12" s="1"/>
  <c r="G8" i="1"/>
  <c r="F9" i="1" s="1"/>
  <c r="G6" i="15"/>
  <c r="E10" i="15"/>
  <c r="F10" i="15"/>
  <c r="E13" i="7"/>
  <c r="D13" i="7"/>
  <c r="F15" i="11"/>
  <c r="E15" i="11"/>
  <c r="D15" i="11"/>
  <c r="F25" i="11"/>
  <c r="E25" i="11"/>
  <c r="D25" i="11"/>
  <c r="E17" i="11"/>
  <c r="D17" i="11"/>
  <c r="F17" i="11"/>
  <c r="E27" i="11"/>
  <c r="D27" i="11"/>
  <c r="F27" i="11"/>
  <c r="F19" i="11"/>
  <c r="E19" i="11"/>
  <c r="D19" i="11"/>
  <c r="F31" i="11"/>
  <c r="E31" i="11"/>
  <c r="D31" i="11"/>
  <c r="E21" i="11"/>
  <c r="D21" i="11"/>
  <c r="F21" i="11"/>
  <c r="F33" i="11"/>
  <c r="E33" i="11"/>
  <c r="D33" i="11"/>
  <c r="F13" i="11"/>
  <c r="E13" i="11"/>
  <c r="D13" i="11"/>
  <c r="E23" i="11"/>
  <c r="D23" i="11"/>
  <c r="F23" i="11"/>
  <c r="F13" i="10"/>
  <c r="E13" i="10"/>
  <c r="D13" i="10"/>
  <c r="F27" i="10"/>
  <c r="E27" i="10"/>
  <c r="D27" i="10"/>
  <c r="F15" i="10"/>
  <c r="E15" i="10"/>
  <c r="D15" i="10"/>
  <c r="F29" i="10"/>
  <c r="E29" i="10"/>
  <c r="D29" i="10"/>
  <c r="F19" i="10"/>
  <c r="E19" i="10"/>
  <c r="D19" i="10"/>
  <c r="F31" i="10"/>
  <c r="E31" i="10"/>
  <c r="D31" i="10"/>
  <c r="F21" i="10"/>
  <c r="E21" i="10"/>
  <c r="D21" i="10"/>
  <c r="F33" i="10"/>
  <c r="E33" i="10"/>
  <c r="D33" i="10"/>
  <c r="F23" i="10"/>
  <c r="E23" i="10"/>
  <c r="D23" i="10"/>
  <c r="F35" i="10"/>
  <c r="E35" i="10"/>
  <c r="D35" i="10"/>
  <c r="F7" i="10"/>
  <c r="E7" i="10"/>
  <c r="D7" i="10"/>
  <c r="F25" i="10"/>
  <c r="E25" i="10"/>
  <c r="D25" i="10"/>
  <c r="F17" i="14"/>
  <c r="E17" i="14"/>
  <c r="D17" i="14"/>
  <c r="F27" i="14"/>
  <c r="E27" i="14"/>
  <c r="D27" i="14"/>
  <c r="E19" i="14"/>
  <c r="D19" i="14"/>
  <c r="F19" i="14"/>
  <c r="F29" i="14"/>
  <c r="E29" i="14"/>
  <c r="D29" i="14"/>
  <c r="F21" i="14"/>
  <c r="E21" i="14"/>
  <c r="D21" i="14"/>
  <c r="F31" i="14"/>
  <c r="E31" i="14"/>
  <c r="D31" i="14"/>
  <c r="F11" i="14"/>
  <c r="E11" i="14"/>
  <c r="D11" i="14"/>
  <c r="F33" i="14"/>
  <c r="E33" i="14"/>
  <c r="D33" i="14"/>
  <c r="F13" i="14"/>
  <c r="E13" i="14"/>
  <c r="D13" i="14"/>
  <c r="F23" i="14"/>
  <c r="E23" i="14"/>
  <c r="D23" i="14"/>
  <c r="F35" i="14"/>
  <c r="E35" i="14"/>
  <c r="D35" i="14"/>
  <c r="F15" i="14"/>
  <c r="E15" i="14"/>
  <c r="D15" i="14"/>
  <c r="F25" i="14"/>
  <c r="E25" i="14"/>
  <c r="D25" i="14"/>
  <c r="F25" i="9"/>
  <c r="E25" i="9"/>
  <c r="D25" i="9"/>
  <c r="F27" i="9"/>
  <c r="E27" i="9"/>
  <c r="D27" i="9"/>
  <c r="F13" i="9"/>
  <c r="E13" i="9"/>
  <c r="D13" i="9"/>
  <c r="F31" i="9"/>
  <c r="E31" i="9"/>
  <c r="D31" i="9"/>
  <c r="F15" i="9"/>
  <c r="E15" i="9"/>
  <c r="D15" i="9"/>
  <c r="F33" i="9"/>
  <c r="E33" i="9"/>
  <c r="D33" i="9"/>
  <c r="F19" i="9"/>
  <c r="E19" i="9"/>
  <c r="D19" i="9"/>
  <c r="F21" i="9"/>
  <c r="E21" i="9"/>
  <c r="D21" i="9"/>
  <c r="F15" i="6"/>
  <c r="E15" i="6"/>
  <c r="D15" i="6"/>
  <c r="F27" i="6"/>
  <c r="E27" i="6"/>
  <c r="D27" i="6"/>
  <c r="F19" i="6"/>
  <c r="E19" i="6"/>
  <c r="D19" i="6"/>
  <c r="F31" i="6"/>
  <c r="E31" i="6"/>
  <c r="D31" i="6"/>
  <c r="F33" i="6"/>
  <c r="E33" i="6"/>
  <c r="D33" i="6"/>
  <c r="F21" i="6"/>
  <c r="E21" i="6"/>
  <c r="D21" i="6"/>
  <c r="F35" i="6"/>
  <c r="E35" i="6"/>
  <c r="D35" i="6"/>
  <c r="F7" i="6"/>
  <c r="E7" i="6"/>
  <c r="D7" i="6"/>
  <c r="F23" i="6"/>
  <c r="E23" i="6"/>
  <c r="D23" i="6"/>
  <c r="F13" i="6"/>
  <c r="E13" i="6"/>
  <c r="D13" i="6"/>
  <c r="F25" i="6"/>
  <c r="E25" i="6"/>
  <c r="D25" i="6"/>
  <c r="F17" i="5"/>
  <c r="E17" i="5"/>
  <c r="D17" i="5"/>
  <c r="F29" i="5"/>
  <c r="E29" i="5"/>
  <c r="D29" i="5"/>
  <c r="F11" i="5"/>
  <c r="E11" i="5"/>
  <c r="D11" i="5"/>
  <c r="F21" i="5"/>
  <c r="E21" i="5"/>
  <c r="D21" i="5"/>
  <c r="F31" i="5"/>
  <c r="E31" i="5"/>
  <c r="D31" i="5"/>
  <c r="F23" i="5"/>
  <c r="E23" i="5"/>
  <c r="D23" i="5"/>
  <c r="F33" i="5"/>
  <c r="E33" i="5"/>
  <c r="D33" i="5"/>
  <c r="F15" i="5"/>
  <c r="E15" i="5"/>
  <c r="D15" i="5"/>
  <c r="F25" i="5"/>
  <c r="E25" i="5"/>
  <c r="D25" i="5"/>
  <c r="F27" i="5"/>
  <c r="E27" i="5"/>
  <c r="D27" i="5"/>
  <c r="F35" i="5"/>
  <c r="E35" i="5"/>
  <c r="D35" i="5"/>
  <c r="F15" i="3"/>
  <c r="E15" i="3"/>
  <c r="D15" i="3"/>
  <c r="F31" i="3"/>
  <c r="E31" i="3"/>
  <c r="D31" i="3"/>
  <c r="E19" i="3"/>
  <c r="D19" i="3"/>
  <c r="F19" i="3"/>
  <c r="F33" i="3"/>
  <c r="E33" i="3"/>
  <c r="D33" i="3"/>
  <c r="F21" i="3"/>
  <c r="E21" i="3"/>
  <c r="D21" i="3"/>
  <c r="F35" i="3"/>
  <c r="E35" i="3"/>
  <c r="D35" i="3"/>
  <c r="F25" i="3"/>
  <c r="E25" i="3"/>
  <c r="D25" i="3"/>
  <c r="F27" i="3"/>
  <c r="E27" i="3"/>
  <c r="D27" i="3"/>
  <c r="E13" i="3"/>
  <c r="D13" i="3"/>
  <c r="F13" i="3"/>
  <c r="F29" i="3"/>
  <c r="E29" i="3"/>
  <c r="D29" i="3"/>
  <c r="E313" i="13"/>
  <c r="D313" i="13"/>
  <c r="F313" i="13"/>
  <c r="E333" i="13"/>
  <c r="D333" i="13"/>
  <c r="F333" i="13"/>
  <c r="F351" i="13"/>
  <c r="E351" i="13"/>
  <c r="D351" i="13"/>
  <c r="E369" i="13"/>
  <c r="D369" i="13"/>
  <c r="F369" i="13"/>
  <c r="F319" i="13"/>
  <c r="E319" i="13"/>
  <c r="D319" i="13"/>
  <c r="F337" i="13"/>
  <c r="E337" i="13"/>
  <c r="D337" i="13"/>
  <c r="F355" i="13"/>
  <c r="E355" i="13"/>
  <c r="D355" i="13"/>
  <c r="F371" i="13"/>
  <c r="E371" i="13"/>
  <c r="D371" i="13"/>
  <c r="F321" i="13"/>
  <c r="E321" i="13"/>
  <c r="D321" i="13"/>
  <c r="E339" i="13"/>
  <c r="D339" i="13"/>
  <c r="F339" i="13"/>
  <c r="F357" i="13"/>
  <c r="E357" i="13"/>
  <c r="D357" i="13"/>
  <c r="F325" i="13"/>
  <c r="E325" i="13"/>
  <c r="D325" i="13"/>
  <c r="F343" i="13"/>
  <c r="E343" i="13"/>
  <c r="D343" i="13"/>
  <c r="F361" i="13"/>
  <c r="E361" i="13"/>
  <c r="D361" i="13"/>
  <c r="E327" i="13"/>
  <c r="D327" i="13"/>
  <c r="F327" i="13"/>
  <c r="E345" i="13"/>
  <c r="D345" i="13"/>
  <c r="F345" i="13"/>
  <c r="E363" i="13"/>
  <c r="D363" i="13"/>
  <c r="F363" i="13"/>
  <c r="F331" i="13"/>
  <c r="E331" i="13"/>
  <c r="D331" i="13"/>
  <c r="F349" i="13"/>
  <c r="E349" i="13"/>
  <c r="D349" i="13"/>
  <c r="F367" i="13"/>
  <c r="E367" i="13"/>
  <c r="D367" i="13"/>
  <c r="E319" i="12"/>
  <c r="D319" i="12"/>
  <c r="F319" i="12"/>
  <c r="F333" i="12"/>
  <c r="E333" i="12"/>
  <c r="D333" i="12"/>
  <c r="F347" i="12"/>
  <c r="E347" i="12"/>
  <c r="D347" i="12"/>
  <c r="F363" i="12"/>
  <c r="E363" i="12"/>
  <c r="D363" i="12"/>
  <c r="F321" i="12"/>
  <c r="E321" i="12"/>
  <c r="D321" i="12"/>
  <c r="E337" i="12"/>
  <c r="D337" i="12"/>
  <c r="F337" i="12"/>
  <c r="E349" i="12"/>
  <c r="D349" i="12"/>
  <c r="F349" i="12"/>
  <c r="F365" i="12"/>
  <c r="E365" i="12"/>
  <c r="D365" i="12"/>
  <c r="F325" i="12"/>
  <c r="E325" i="12"/>
  <c r="D325" i="12"/>
  <c r="F339" i="12"/>
  <c r="E339" i="12"/>
  <c r="D339" i="12"/>
  <c r="F351" i="12"/>
  <c r="E351" i="12"/>
  <c r="D351" i="12"/>
  <c r="F367" i="12"/>
  <c r="E367" i="12"/>
  <c r="D367" i="12"/>
  <c r="F327" i="12"/>
  <c r="E327" i="12"/>
  <c r="D327" i="12"/>
  <c r="F341" i="12"/>
  <c r="E341" i="12"/>
  <c r="D341" i="12"/>
  <c r="E355" i="12"/>
  <c r="D355" i="12"/>
  <c r="F355" i="12"/>
  <c r="F369" i="12"/>
  <c r="E369" i="12"/>
  <c r="D369" i="12"/>
  <c r="F329" i="12"/>
  <c r="E329" i="12"/>
  <c r="D329" i="12"/>
  <c r="E343" i="12"/>
  <c r="D343" i="12"/>
  <c r="F343" i="12"/>
  <c r="F357" i="12"/>
  <c r="E357" i="12"/>
  <c r="D357" i="12"/>
  <c r="F331" i="12"/>
  <c r="E331" i="12"/>
  <c r="D331" i="12"/>
  <c r="F345" i="12"/>
  <c r="E345" i="12"/>
  <c r="D345" i="12"/>
  <c r="F361" i="12"/>
  <c r="E361" i="12"/>
  <c r="D361" i="12"/>
  <c r="F371" i="12"/>
  <c r="E371" i="12"/>
  <c r="D371" i="12"/>
  <c r="F327" i="11"/>
  <c r="E327" i="11"/>
  <c r="D327" i="11"/>
  <c r="D343" i="11"/>
  <c r="F343" i="11"/>
  <c r="E343" i="11"/>
  <c r="F357" i="11"/>
  <c r="E357" i="11"/>
  <c r="D357" i="11"/>
  <c r="F329" i="11"/>
  <c r="E329" i="11"/>
  <c r="D329" i="11"/>
  <c r="D361" i="11"/>
  <c r="F361" i="11"/>
  <c r="E361" i="11"/>
  <c r="D331" i="11"/>
  <c r="F331" i="11"/>
  <c r="E331" i="11"/>
  <c r="F349" i="11"/>
  <c r="E349" i="11"/>
  <c r="D349" i="11"/>
  <c r="F363" i="11"/>
  <c r="E363" i="11"/>
  <c r="D363" i="11"/>
  <c r="D319" i="11"/>
  <c r="F319" i="11"/>
  <c r="E319" i="11"/>
  <c r="F333" i="11"/>
  <c r="E333" i="11"/>
  <c r="D333" i="11"/>
  <c r="F351" i="11"/>
  <c r="E351" i="11"/>
  <c r="D351" i="11"/>
  <c r="D367" i="11"/>
  <c r="F367" i="11"/>
  <c r="E367" i="11"/>
  <c r="F321" i="11"/>
  <c r="E321" i="11"/>
  <c r="D321" i="11"/>
  <c r="F337" i="11"/>
  <c r="E337" i="11"/>
  <c r="D337" i="11"/>
  <c r="F369" i="11"/>
  <c r="E369" i="11"/>
  <c r="D369" i="11"/>
  <c r="D325" i="11"/>
  <c r="F325" i="11"/>
  <c r="E325" i="11"/>
  <c r="F339" i="11"/>
  <c r="E339" i="11"/>
  <c r="D339" i="11"/>
  <c r="F355" i="11"/>
  <c r="E355" i="11"/>
  <c r="D355" i="11"/>
  <c r="F325" i="10"/>
  <c r="E325" i="10"/>
  <c r="D325" i="10"/>
  <c r="E339" i="10"/>
  <c r="D339" i="10"/>
  <c r="F339" i="10"/>
  <c r="E351" i="10"/>
  <c r="D351" i="10"/>
  <c r="F351" i="10"/>
  <c r="E365" i="10"/>
  <c r="D365" i="10"/>
  <c r="F365" i="10"/>
  <c r="E327" i="10"/>
  <c r="D327" i="10"/>
  <c r="F327" i="10"/>
  <c r="E341" i="10"/>
  <c r="D341" i="10"/>
  <c r="F341" i="10"/>
  <c r="F355" i="10"/>
  <c r="E355" i="10"/>
  <c r="D355" i="10"/>
  <c r="F367" i="10"/>
  <c r="E367" i="10"/>
  <c r="D367" i="10"/>
  <c r="F331" i="10"/>
  <c r="E331" i="10"/>
  <c r="D331" i="10"/>
  <c r="E357" i="10"/>
  <c r="D357" i="10"/>
  <c r="F357" i="10"/>
  <c r="E369" i="10"/>
  <c r="D369" i="10"/>
  <c r="F369" i="10"/>
  <c r="E313" i="10"/>
  <c r="D313" i="10"/>
  <c r="F313" i="10"/>
  <c r="E333" i="10"/>
  <c r="D333" i="10"/>
  <c r="F333" i="10"/>
  <c r="E345" i="10"/>
  <c r="D345" i="10"/>
  <c r="F345" i="10"/>
  <c r="E359" i="10"/>
  <c r="D359" i="10"/>
  <c r="F359" i="10"/>
  <c r="E371" i="10"/>
  <c r="D371" i="10"/>
  <c r="F371" i="10"/>
  <c r="F319" i="10"/>
  <c r="E319" i="10"/>
  <c r="D319" i="10"/>
  <c r="E335" i="10"/>
  <c r="D335" i="10"/>
  <c r="F335" i="10"/>
  <c r="E347" i="10"/>
  <c r="D347" i="10"/>
  <c r="F347" i="10"/>
  <c r="F361" i="10"/>
  <c r="E361" i="10"/>
  <c r="D361" i="10"/>
  <c r="E321" i="10"/>
  <c r="D321" i="10"/>
  <c r="F321" i="10"/>
  <c r="F337" i="10"/>
  <c r="E337" i="10"/>
  <c r="D337" i="10"/>
  <c r="F349" i="10"/>
  <c r="E349" i="10"/>
  <c r="D349" i="10"/>
  <c r="E363" i="10"/>
  <c r="D363" i="10"/>
  <c r="F363" i="10"/>
  <c r="F327" i="1"/>
  <c r="E327" i="1"/>
  <c r="D327" i="1"/>
  <c r="F345" i="1"/>
  <c r="E345" i="1"/>
  <c r="D345" i="1"/>
  <c r="F363" i="1"/>
  <c r="E363" i="1"/>
  <c r="D363" i="1"/>
  <c r="F315" i="1"/>
  <c r="E315" i="1"/>
  <c r="D315" i="1"/>
  <c r="E331" i="1"/>
  <c r="D331" i="1"/>
  <c r="F331" i="1"/>
  <c r="E349" i="1"/>
  <c r="D349" i="1"/>
  <c r="F349" i="1"/>
  <c r="E367" i="1"/>
  <c r="D367" i="1"/>
  <c r="F367" i="1"/>
  <c r="E319" i="1"/>
  <c r="D319" i="1"/>
  <c r="F319" i="1"/>
  <c r="F333" i="1"/>
  <c r="E333" i="1"/>
  <c r="D333" i="1"/>
  <c r="F351" i="1"/>
  <c r="E351" i="1"/>
  <c r="D351" i="1"/>
  <c r="F369" i="1"/>
  <c r="E369" i="1"/>
  <c r="D369" i="1"/>
  <c r="F321" i="1"/>
  <c r="E321" i="1"/>
  <c r="D321" i="1"/>
  <c r="E337" i="1"/>
  <c r="D337" i="1"/>
  <c r="F337" i="1"/>
  <c r="E355" i="1"/>
  <c r="D355" i="1"/>
  <c r="F355" i="1"/>
  <c r="F371" i="1"/>
  <c r="E371" i="1"/>
  <c r="D371" i="1"/>
  <c r="E325" i="1"/>
  <c r="D325" i="1"/>
  <c r="F325" i="1"/>
  <c r="F339" i="1"/>
  <c r="E339" i="1"/>
  <c r="D339" i="1"/>
  <c r="F357" i="1"/>
  <c r="E357" i="1"/>
  <c r="D357" i="1"/>
  <c r="E343" i="1"/>
  <c r="D343" i="1"/>
  <c r="F343" i="1"/>
  <c r="E361" i="1"/>
  <c r="D361" i="1"/>
  <c r="F361" i="1"/>
  <c r="F313" i="9"/>
  <c r="E313" i="9"/>
  <c r="D313" i="9"/>
  <c r="E325" i="7"/>
  <c r="D325" i="7"/>
  <c r="F325" i="7"/>
  <c r="E343" i="7"/>
  <c r="D343" i="7"/>
  <c r="F343" i="7"/>
  <c r="E361" i="7"/>
  <c r="D361" i="7"/>
  <c r="F361" i="7"/>
  <c r="F327" i="7"/>
  <c r="E327" i="7"/>
  <c r="D327" i="7"/>
  <c r="F345" i="7"/>
  <c r="E345" i="7"/>
  <c r="D345" i="7"/>
  <c r="F363" i="7"/>
  <c r="E363" i="7"/>
  <c r="D363" i="7"/>
  <c r="E331" i="7"/>
  <c r="D331" i="7"/>
  <c r="F331" i="7"/>
  <c r="E349" i="7"/>
  <c r="D349" i="7"/>
  <c r="F349" i="7"/>
  <c r="F367" i="7"/>
  <c r="E367" i="7"/>
  <c r="D367" i="7"/>
  <c r="F313" i="7"/>
  <c r="E313" i="7"/>
  <c r="D313" i="7"/>
  <c r="F333" i="7"/>
  <c r="E333" i="7"/>
  <c r="D333" i="7"/>
  <c r="F351" i="7"/>
  <c r="E351" i="7"/>
  <c r="D351" i="7"/>
  <c r="F369" i="7"/>
  <c r="E369" i="7"/>
  <c r="D369" i="7"/>
  <c r="E319" i="7"/>
  <c r="D319" i="7"/>
  <c r="F319" i="7"/>
  <c r="E337" i="7"/>
  <c r="D337" i="7"/>
  <c r="F337" i="7"/>
  <c r="E355" i="7"/>
  <c r="D355" i="7"/>
  <c r="F355" i="7"/>
  <c r="F321" i="7"/>
  <c r="E321" i="7"/>
  <c r="D321" i="7"/>
  <c r="F339" i="7"/>
  <c r="E339" i="7"/>
  <c r="D339" i="7"/>
  <c r="F357" i="7"/>
  <c r="E357" i="7"/>
  <c r="D357" i="7"/>
  <c r="F327" i="6"/>
  <c r="D327" i="6"/>
  <c r="E327" i="6"/>
  <c r="F331" i="6"/>
  <c r="E331" i="6"/>
  <c r="D331" i="6"/>
  <c r="F349" i="6"/>
  <c r="E349" i="6"/>
  <c r="D349" i="6"/>
  <c r="F367" i="6"/>
  <c r="D367" i="6"/>
  <c r="E367" i="6"/>
  <c r="F333" i="6"/>
  <c r="D333" i="6"/>
  <c r="E333" i="6"/>
  <c r="F351" i="6"/>
  <c r="E351" i="6"/>
  <c r="D351" i="6"/>
  <c r="F369" i="6"/>
  <c r="E369" i="6"/>
  <c r="D369" i="6"/>
  <c r="F363" i="6"/>
  <c r="E363" i="6"/>
  <c r="D363" i="6"/>
  <c r="F319" i="6"/>
  <c r="D319" i="6"/>
  <c r="E319" i="6"/>
  <c r="F337" i="6"/>
  <c r="E337" i="6"/>
  <c r="D337" i="6"/>
  <c r="F355" i="6"/>
  <c r="E355" i="6"/>
  <c r="D355" i="6"/>
  <c r="F321" i="6"/>
  <c r="E321" i="6"/>
  <c r="D321" i="6"/>
  <c r="F339" i="6"/>
  <c r="E339" i="6"/>
  <c r="D339" i="6"/>
  <c r="F357" i="6"/>
  <c r="D357" i="6"/>
  <c r="E357" i="6"/>
  <c r="F345" i="6"/>
  <c r="D345" i="6"/>
  <c r="E345" i="6"/>
  <c r="G345" i="6" s="1"/>
  <c r="F325" i="6"/>
  <c r="D325" i="6"/>
  <c r="E325" i="6"/>
  <c r="F343" i="6"/>
  <c r="E343" i="6"/>
  <c r="D343" i="6"/>
  <c r="F361" i="6"/>
  <c r="E361" i="6"/>
  <c r="D361" i="6"/>
  <c r="E331" i="5"/>
  <c r="D331" i="5"/>
  <c r="F331" i="5"/>
  <c r="E345" i="5"/>
  <c r="D345" i="5"/>
  <c r="F345" i="5"/>
  <c r="E363" i="5"/>
  <c r="F363" i="5"/>
  <c r="D363" i="5"/>
  <c r="E333" i="5"/>
  <c r="D333" i="5"/>
  <c r="F333" i="5"/>
  <c r="D349" i="5"/>
  <c r="F349" i="5"/>
  <c r="E349" i="5"/>
  <c r="E367" i="5"/>
  <c r="F367" i="5"/>
  <c r="D367" i="5"/>
  <c r="F319" i="5"/>
  <c r="E319" i="5"/>
  <c r="D319" i="5"/>
  <c r="D337" i="5"/>
  <c r="F337" i="5"/>
  <c r="E337" i="5"/>
  <c r="E351" i="5"/>
  <c r="D351" i="5"/>
  <c r="F351" i="5"/>
  <c r="E369" i="5"/>
  <c r="D369" i="5"/>
  <c r="F369" i="5"/>
  <c r="E321" i="5"/>
  <c r="D321" i="5"/>
  <c r="F321" i="5"/>
  <c r="E339" i="5"/>
  <c r="D339" i="5"/>
  <c r="F339" i="5"/>
  <c r="F355" i="5"/>
  <c r="E355" i="5"/>
  <c r="D355" i="5"/>
  <c r="E325" i="5"/>
  <c r="D325" i="5"/>
  <c r="F325" i="5"/>
  <c r="F343" i="5"/>
  <c r="E343" i="5"/>
  <c r="D343" i="5"/>
  <c r="E357" i="5"/>
  <c r="D357" i="5"/>
  <c r="F357" i="5"/>
  <c r="E327" i="5"/>
  <c r="F327" i="5"/>
  <c r="D327" i="5"/>
  <c r="D361" i="5"/>
  <c r="F361" i="5"/>
  <c r="E361" i="5"/>
  <c r="E327" i="4"/>
  <c r="D327" i="4"/>
  <c r="F327" i="4"/>
  <c r="F343" i="4"/>
  <c r="D343" i="4"/>
  <c r="E343" i="4"/>
  <c r="E357" i="4"/>
  <c r="D357" i="4"/>
  <c r="F357" i="4"/>
  <c r="E331" i="4"/>
  <c r="F331" i="4"/>
  <c r="D331" i="4"/>
  <c r="E345" i="4"/>
  <c r="D345" i="4"/>
  <c r="F345" i="4"/>
  <c r="E361" i="4"/>
  <c r="F361" i="4"/>
  <c r="D361" i="4"/>
  <c r="D315" i="4"/>
  <c r="F315" i="4"/>
  <c r="E315" i="4"/>
  <c r="E333" i="4"/>
  <c r="D333" i="4"/>
  <c r="F333" i="4"/>
  <c r="E347" i="4"/>
  <c r="D347" i="4"/>
  <c r="F347" i="4"/>
  <c r="E363" i="4"/>
  <c r="D363" i="4"/>
  <c r="F363" i="4"/>
  <c r="D319" i="4"/>
  <c r="F319" i="4"/>
  <c r="E319" i="4"/>
  <c r="E335" i="4"/>
  <c r="D335" i="4"/>
  <c r="F335" i="4"/>
  <c r="F349" i="4"/>
  <c r="E349" i="4"/>
  <c r="D349" i="4"/>
  <c r="E367" i="4"/>
  <c r="D367" i="4"/>
  <c r="F367" i="4"/>
  <c r="D321" i="4"/>
  <c r="F321" i="4"/>
  <c r="E321" i="4"/>
  <c r="D337" i="4"/>
  <c r="F337" i="4"/>
  <c r="E337" i="4"/>
  <c r="F351" i="4"/>
  <c r="E351" i="4"/>
  <c r="D351" i="4"/>
  <c r="E369" i="4"/>
  <c r="D369" i="4"/>
  <c r="F369" i="4"/>
  <c r="D325" i="4"/>
  <c r="F325" i="4"/>
  <c r="E325" i="4"/>
  <c r="D339" i="4"/>
  <c r="F339" i="4"/>
  <c r="E339" i="4"/>
  <c r="E355" i="4"/>
  <c r="F355" i="4"/>
  <c r="D355" i="4"/>
  <c r="F351" i="3"/>
  <c r="D351" i="3"/>
  <c r="E351" i="3"/>
  <c r="D319" i="3"/>
  <c r="E319" i="3"/>
  <c r="F319" i="3"/>
  <c r="E337" i="3"/>
  <c r="F337" i="3"/>
  <c r="D337" i="3"/>
  <c r="E355" i="3"/>
  <c r="F355" i="3"/>
  <c r="D355" i="3"/>
  <c r="E367" i="3"/>
  <c r="D367" i="3"/>
  <c r="F367" i="3"/>
  <c r="D365" i="3"/>
  <c r="E365" i="3"/>
  <c r="F365" i="3"/>
  <c r="F321" i="3"/>
  <c r="D321" i="3"/>
  <c r="E321" i="3"/>
  <c r="F339" i="3"/>
  <c r="D339" i="3"/>
  <c r="E339" i="3"/>
  <c r="E357" i="3"/>
  <c r="D357" i="3"/>
  <c r="F357" i="3"/>
  <c r="E369" i="3"/>
  <c r="F369" i="3"/>
  <c r="D369" i="3"/>
  <c r="E325" i="3"/>
  <c r="D325" i="3"/>
  <c r="F325" i="3"/>
  <c r="E343" i="3"/>
  <c r="F343" i="3"/>
  <c r="D343" i="3"/>
  <c r="F359" i="3"/>
  <c r="D359" i="3"/>
  <c r="E359" i="3"/>
  <c r="D333" i="3"/>
  <c r="E333" i="3"/>
  <c r="F333" i="3"/>
  <c r="F327" i="3"/>
  <c r="D327" i="3"/>
  <c r="E327" i="3"/>
  <c r="D345" i="3"/>
  <c r="E345" i="3"/>
  <c r="F345" i="3"/>
  <c r="E361" i="3"/>
  <c r="F361" i="3"/>
  <c r="D361" i="3"/>
  <c r="E331" i="3"/>
  <c r="F331" i="3"/>
  <c r="D331" i="3"/>
  <c r="E349" i="3"/>
  <c r="F349" i="3"/>
  <c r="D349" i="3"/>
  <c r="F363" i="3"/>
  <c r="D363" i="3"/>
  <c r="E363" i="3"/>
  <c r="G387" i="16"/>
  <c r="G393" i="16"/>
  <c r="G381" i="16"/>
  <c r="G363" i="16"/>
  <c r="G399" i="16"/>
  <c r="G369" i="16"/>
  <c r="G405" i="16"/>
  <c r="G411" i="16"/>
  <c r="D423" i="16"/>
  <c r="F21" i="16"/>
  <c r="F271" i="13"/>
  <c r="E147" i="13"/>
  <c r="G118" i="13"/>
  <c r="D119" i="13" s="1"/>
  <c r="E55" i="13"/>
  <c r="G55" i="13" s="1"/>
  <c r="F55" i="13"/>
  <c r="E51" i="13"/>
  <c r="E45" i="13"/>
  <c r="G45" i="13" s="1"/>
  <c r="G250" i="12"/>
  <c r="D251" i="12" s="1"/>
  <c r="E145" i="12"/>
  <c r="D393" i="11"/>
  <c r="D237" i="11"/>
  <c r="E145" i="11"/>
  <c r="G244" i="10"/>
  <c r="E245" i="10" s="1"/>
  <c r="G226" i="10"/>
  <c r="E187" i="10"/>
  <c r="G184" i="10"/>
  <c r="F61" i="10"/>
  <c r="G394" i="1"/>
  <c r="F395" i="1" s="1"/>
  <c r="D289" i="1"/>
  <c r="E289" i="1"/>
  <c r="F283" i="1"/>
  <c r="D271" i="1"/>
  <c r="E271" i="1"/>
  <c r="G250" i="1"/>
  <c r="F251" i="1" s="1"/>
  <c r="E151" i="1"/>
  <c r="D139" i="1"/>
  <c r="E133" i="1"/>
  <c r="F99" i="1"/>
  <c r="F97" i="1"/>
  <c r="E81" i="1"/>
  <c r="F43" i="1"/>
  <c r="G280" i="15"/>
  <c r="E281" i="15" s="1"/>
  <c r="F261" i="15"/>
  <c r="D205" i="15"/>
  <c r="F205" i="15"/>
  <c r="E147" i="15"/>
  <c r="E139" i="15"/>
  <c r="F127" i="15"/>
  <c r="E115" i="15"/>
  <c r="G262" i="14"/>
  <c r="E207" i="14"/>
  <c r="G196" i="14"/>
  <c r="D187" i="14"/>
  <c r="G187" i="14" s="1"/>
  <c r="G178" i="14"/>
  <c r="D145" i="14"/>
  <c r="G148" i="14"/>
  <c r="E139" i="14"/>
  <c r="G64" i="14"/>
  <c r="E159" i="9"/>
  <c r="G118" i="9"/>
  <c r="F119" i="9" s="1"/>
  <c r="E277" i="7"/>
  <c r="D105" i="7"/>
  <c r="E85" i="7"/>
  <c r="G82" i="7"/>
  <c r="D83" i="7" s="1"/>
  <c r="D75" i="7"/>
  <c r="F75" i="7"/>
  <c r="D123" i="6"/>
  <c r="D63" i="6"/>
  <c r="G52" i="6"/>
  <c r="F53" i="6" s="1"/>
  <c r="E211" i="5"/>
  <c r="F211" i="5"/>
  <c r="G208" i="5"/>
  <c r="F209" i="5" s="1"/>
  <c r="F183" i="5"/>
  <c r="E163" i="5"/>
  <c r="F151" i="5"/>
  <c r="D139" i="5"/>
  <c r="F139" i="5"/>
  <c r="G136" i="5"/>
  <c r="E137" i="5" s="1"/>
  <c r="E121" i="5"/>
  <c r="F87" i="5"/>
  <c r="E115" i="4"/>
  <c r="E91" i="4"/>
  <c r="F91" i="4"/>
  <c r="D49" i="4"/>
  <c r="E49" i="4"/>
  <c r="E43" i="4"/>
  <c r="F43" i="4"/>
  <c r="G312" i="16"/>
  <c r="G196" i="3"/>
  <c r="G90" i="16"/>
  <c r="F67" i="4"/>
  <c r="E67" i="4"/>
  <c r="D67" i="4"/>
  <c r="F15" i="1"/>
  <c r="E15" i="1"/>
  <c r="D15" i="1"/>
  <c r="F373" i="1"/>
  <c r="D373" i="1"/>
  <c r="E373" i="1"/>
  <c r="F43" i="14"/>
  <c r="E43" i="14"/>
  <c r="D43" i="14"/>
  <c r="D31" i="1"/>
  <c r="F31" i="1"/>
  <c r="E31" i="1"/>
  <c r="F45" i="6"/>
  <c r="D45" i="6"/>
  <c r="E129" i="7"/>
  <c r="D129" i="7"/>
  <c r="F21" i="7"/>
  <c r="E21" i="7"/>
  <c r="D21" i="7"/>
  <c r="F61" i="4"/>
  <c r="D61" i="4"/>
  <c r="G340" i="3"/>
  <c r="D141" i="5"/>
  <c r="F141" i="5"/>
  <c r="D55" i="7"/>
  <c r="F55" i="7"/>
  <c r="E51" i="1"/>
  <c r="F51" i="1"/>
  <c r="E105" i="1"/>
  <c r="F105" i="1"/>
  <c r="F247" i="1"/>
  <c r="D247" i="1"/>
  <c r="E247" i="1"/>
  <c r="G22" i="3"/>
  <c r="G10" i="3"/>
  <c r="G6" i="1"/>
  <c r="F7" i="1" s="1"/>
  <c r="G16" i="3"/>
  <c r="F69" i="9"/>
  <c r="E69" i="9"/>
  <c r="D223" i="15"/>
  <c r="F223" i="15"/>
  <c r="E117" i="1"/>
  <c r="D145" i="1"/>
  <c r="E175" i="1"/>
  <c r="D181" i="1"/>
  <c r="D259" i="1"/>
  <c r="D277" i="1"/>
  <c r="G364" i="1"/>
  <c r="F133" i="3"/>
  <c r="D309" i="3"/>
  <c r="D375" i="3"/>
  <c r="F63" i="4"/>
  <c r="D63" i="4"/>
  <c r="G310" i="4"/>
  <c r="F311" i="4" s="1"/>
  <c r="G370" i="4"/>
  <c r="G8" i="5"/>
  <c r="D111" i="5"/>
  <c r="E111" i="5"/>
  <c r="G130" i="6"/>
  <c r="E131" i="6" s="1"/>
  <c r="G312" i="6"/>
  <c r="F10" i="7"/>
  <c r="F375" i="7"/>
  <c r="D375" i="7"/>
  <c r="D181" i="12"/>
  <c r="F181" i="12"/>
  <c r="E181" i="12"/>
  <c r="E223" i="15"/>
  <c r="G154" i="1"/>
  <c r="D155" i="1" s="1"/>
  <c r="G340" i="1"/>
  <c r="G352" i="1"/>
  <c r="G88" i="1"/>
  <c r="D89" i="1" s="1"/>
  <c r="E145" i="1"/>
  <c r="D163" i="1"/>
  <c r="E181" i="1"/>
  <c r="E259" i="1"/>
  <c r="E277" i="1"/>
  <c r="G322" i="1"/>
  <c r="E391" i="1"/>
  <c r="G256" i="3"/>
  <c r="F257" i="3" s="1"/>
  <c r="F309" i="3"/>
  <c r="F375" i="3"/>
  <c r="E97" i="5"/>
  <c r="F97" i="5"/>
  <c r="D81" i="10"/>
  <c r="E81" i="10"/>
  <c r="D211" i="15"/>
  <c r="F211" i="15"/>
  <c r="E211" i="15"/>
  <c r="G334" i="1"/>
  <c r="G346" i="1"/>
  <c r="G310" i="9"/>
  <c r="G370" i="14"/>
  <c r="G52" i="1"/>
  <c r="E53" i="1" s="1"/>
  <c r="F67" i="1"/>
  <c r="F232" i="1"/>
  <c r="D283" i="1"/>
  <c r="G283" i="1" s="1"/>
  <c r="G310" i="1"/>
  <c r="F311" i="1" s="1"/>
  <c r="G6" i="3"/>
  <c r="E225" i="4"/>
  <c r="F225" i="4"/>
  <c r="D307" i="5"/>
  <c r="F307" i="5"/>
  <c r="D97" i="6"/>
  <c r="F97" i="6"/>
  <c r="F33" i="7"/>
  <c r="E33" i="7"/>
  <c r="D33" i="7"/>
  <c r="G34" i="11"/>
  <c r="G10" i="11"/>
  <c r="F127" i="11"/>
  <c r="E127" i="11"/>
  <c r="E235" i="14"/>
  <c r="F235" i="14"/>
  <c r="D23" i="15"/>
  <c r="G16" i="1"/>
  <c r="D123" i="5"/>
  <c r="F123" i="5"/>
  <c r="E171" i="7"/>
  <c r="D171" i="7"/>
  <c r="F19" i="13"/>
  <c r="E19" i="13"/>
  <c r="D19" i="13"/>
  <c r="F10" i="1"/>
  <c r="E25" i="1"/>
  <c r="E19" i="1"/>
  <c r="F25" i="1"/>
  <c r="E13" i="1"/>
  <c r="F19" i="1"/>
  <c r="D33" i="1"/>
  <c r="G34" i="1"/>
  <c r="F35" i="1" s="1"/>
  <c r="F13" i="1"/>
  <c r="G28" i="1"/>
  <c r="E29" i="1" s="1"/>
  <c r="E75" i="1"/>
  <c r="D81" i="1"/>
  <c r="F85" i="1"/>
  <c r="F103" i="1"/>
  <c r="D133" i="1"/>
  <c r="G178" i="1"/>
  <c r="F179" i="1" s="1"/>
  <c r="G328" i="1"/>
  <c r="E45" i="3"/>
  <c r="D45" i="3"/>
  <c r="G334" i="3"/>
  <c r="F79" i="4"/>
  <c r="E79" i="4"/>
  <c r="D79" i="4"/>
  <c r="D205" i="4"/>
  <c r="F205" i="4"/>
  <c r="D211" i="4"/>
  <c r="F211" i="4"/>
  <c r="E43" i="5"/>
  <c r="F43" i="5"/>
  <c r="D219" i="5"/>
  <c r="E307" i="5"/>
  <c r="F15" i="7"/>
  <c r="E15" i="7"/>
  <c r="D15" i="7"/>
  <c r="E25" i="7"/>
  <c r="F25" i="7"/>
  <c r="E217" i="7"/>
  <c r="D279" i="7"/>
  <c r="G28" i="11"/>
  <c r="D127" i="11"/>
  <c r="G16" i="7"/>
  <c r="F17" i="7" s="1"/>
  <c r="G314" i="7"/>
  <c r="G8" i="9"/>
  <c r="F27" i="13"/>
  <c r="E27" i="13"/>
  <c r="E309" i="13"/>
  <c r="F309" i="13"/>
  <c r="F321" i="14"/>
  <c r="E321" i="14"/>
  <c r="D321" i="14"/>
  <c r="F345" i="14"/>
  <c r="E345" i="14"/>
  <c r="D345" i="14"/>
  <c r="G352" i="14"/>
  <c r="F363" i="14"/>
  <c r="E363" i="14"/>
  <c r="F316" i="15"/>
  <c r="G280" i="3"/>
  <c r="G346" i="3"/>
  <c r="E133" i="4"/>
  <c r="E139" i="4"/>
  <c r="G226" i="4"/>
  <c r="E227" i="4" s="1"/>
  <c r="G58" i="5"/>
  <c r="F59" i="5" s="1"/>
  <c r="D73" i="6"/>
  <c r="D85" i="6"/>
  <c r="G166" i="7"/>
  <c r="F167" i="7" s="1"/>
  <c r="D207" i="7"/>
  <c r="G328" i="7"/>
  <c r="G334" i="7"/>
  <c r="G340" i="7"/>
  <c r="G346" i="7"/>
  <c r="G352" i="7"/>
  <c r="G358" i="7"/>
  <c r="G364" i="7"/>
  <c r="G370" i="7"/>
  <c r="G376" i="7"/>
  <c r="D377" i="7" s="1"/>
  <c r="F177" i="10"/>
  <c r="G328" i="10"/>
  <c r="D10" i="12"/>
  <c r="D27" i="13"/>
  <c r="D363" i="14"/>
  <c r="F13" i="15"/>
  <c r="E13" i="15"/>
  <c r="D13" i="15"/>
  <c r="F27" i="15"/>
  <c r="E27" i="15"/>
  <c r="F207" i="15"/>
  <c r="D207" i="15"/>
  <c r="E363" i="15"/>
  <c r="F363" i="15"/>
  <c r="G328" i="3"/>
  <c r="G262" i="4"/>
  <c r="F263" i="4" s="1"/>
  <c r="G358" i="4"/>
  <c r="G6" i="5"/>
  <c r="G364" i="5"/>
  <c r="G8" i="6"/>
  <c r="G16" i="6"/>
  <c r="G28" i="6"/>
  <c r="E73" i="6"/>
  <c r="G94" i="6"/>
  <c r="D95" i="6" s="1"/>
  <c r="G142" i="6"/>
  <c r="D143" i="6" s="1"/>
  <c r="G322" i="6"/>
  <c r="G346" i="6"/>
  <c r="G8" i="7"/>
  <c r="E9" i="7" s="1"/>
  <c r="G22" i="7"/>
  <c r="E23" i="7" s="1"/>
  <c r="G112" i="7"/>
  <c r="D113" i="7" s="1"/>
  <c r="G6" i="9"/>
  <c r="G16" i="9"/>
  <c r="G220" i="9"/>
  <c r="F221" i="9" s="1"/>
  <c r="G16" i="10"/>
  <c r="G136" i="10"/>
  <c r="D137" i="10" s="1"/>
  <c r="D193" i="12"/>
  <c r="F193" i="12"/>
  <c r="D103" i="13"/>
  <c r="F103" i="13"/>
  <c r="G314" i="13"/>
  <c r="E316" i="14"/>
  <c r="F181" i="15"/>
  <c r="D181" i="15"/>
  <c r="E316" i="15"/>
  <c r="G178" i="5"/>
  <c r="G370" i="5"/>
  <c r="G376" i="5"/>
  <c r="F377" i="5" s="1"/>
  <c r="G352" i="6"/>
  <c r="G358" i="6"/>
  <c r="G364" i="6"/>
  <c r="G370" i="6"/>
  <c r="G376" i="6"/>
  <c r="F377" i="6" s="1"/>
  <c r="G34" i="7"/>
  <c r="E35" i="7" s="1"/>
  <c r="G22" i="9"/>
  <c r="G34" i="9"/>
  <c r="G130" i="9"/>
  <c r="F249" i="9"/>
  <c r="D249" i="9"/>
  <c r="D151" i="10"/>
  <c r="E151" i="10"/>
  <c r="G352" i="12"/>
  <c r="G76" i="13"/>
  <c r="D77" i="13" s="1"/>
  <c r="D97" i="13"/>
  <c r="F97" i="13"/>
  <c r="E255" i="14"/>
  <c r="F316" i="14"/>
  <c r="G8" i="15"/>
  <c r="F19" i="15"/>
  <c r="E19" i="15"/>
  <c r="D19" i="15"/>
  <c r="F33" i="15"/>
  <c r="E33" i="15"/>
  <c r="D33" i="15"/>
  <c r="D67" i="15"/>
  <c r="F67" i="15"/>
  <c r="E67" i="15"/>
  <c r="D175" i="15"/>
  <c r="G262" i="15"/>
  <c r="E309" i="15"/>
  <c r="F309" i="15"/>
  <c r="G340" i="9"/>
  <c r="G314" i="10"/>
  <c r="G6" i="11"/>
  <c r="G376" i="11"/>
  <c r="D377" i="11" s="1"/>
  <c r="G334" i="12"/>
  <c r="G34" i="13"/>
  <c r="E35" i="13" s="1"/>
  <c r="G256" i="14"/>
  <c r="G328" i="14"/>
  <c r="G28" i="9"/>
  <c r="G352" i="9"/>
  <c r="D375" i="9"/>
  <c r="D309" i="10"/>
  <c r="F375" i="10"/>
  <c r="D55" i="11"/>
  <c r="F129" i="12"/>
  <c r="G6" i="14"/>
  <c r="E85" i="14"/>
  <c r="G112" i="14"/>
  <c r="F133" i="14"/>
  <c r="D139" i="14"/>
  <c r="G286" i="14"/>
  <c r="F287" i="14" s="1"/>
  <c r="D351" i="14"/>
  <c r="D369" i="14"/>
  <c r="D31" i="15"/>
  <c r="G31" i="15" s="1"/>
  <c r="D165" i="15"/>
  <c r="E177" i="15"/>
  <c r="F345" i="15"/>
  <c r="G100" i="9"/>
  <c r="F101" i="9" s="1"/>
  <c r="D309" i="9"/>
  <c r="E375" i="9"/>
  <c r="G8" i="10"/>
  <c r="G70" i="10"/>
  <c r="E199" i="10"/>
  <c r="G214" i="10"/>
  <c r="E215" i="10" s="1"/>
  <c r="G310" i="10"/>
  <c r="F311" i="10" s="1"/>
  <c r="G352" i="10"/>
  <c r="G376" i="10"/>
  <c r="F377" i="10" s="1"/>
  <c r="G394" i="10"/>
  <c r="G8" i="11"/>
  <c r="F129" i="11"/>
  <c r="D309" i="11"/>
  <c r="D15" i="12"/>
  <c r="G15" i="12" s="1"/>
  <c r="G312" i="12"/>
  <c r="G358" i="12"/>
  <c r="D375" i="12"/>
  <c r="G16" i="13"/>
  <c r="F17" i="13" s="1"/>
  <c r="G52" i="13"/>
  <c r="D53" i="13" s="1"/>
  <c r="G346" i="13"/>
  <c r="G352" i="13"/>
  <c r="G46" i="14"/>
  <c r="E219" i="14"/>
  <c r="E351" i="14"/>
  <c r="E45" i="15"/>
  <c r="F51" i="15"/>
  <c r="E57" i="15"/>
  <c r="F115" i="15"/>
  <c r="G346" i="15"/>
  <c r="F347" i="15" s="1"/>
  <c r="G136" i="9"/>
  <c r="E309" i="9"/>
  <c r="G376" i="9"/>
  <c r="D377" i="9" s="1"/>
  <c r="E175" i="10"/>
  <c r="G208" i="10"/>
  <c r="D209" i="10" s="1"/>
  <c r="G286" i="10"/>
  <c r="E287" i="10" s="1"/>
  <c r="F57" i="11"/>
  <c r="F91" i="11"/>
  <c r="F105" i="11"/>
  <c r="G178" i="11"/>
  <c r="E179" i="11" s="1"/>
  <c r="F309" i="11"/>
  <c r="G340" i="11"/>
  <c r="G314" i="12"/>
  <c r="E375" i="12"/>
  <c r="G6" i="13"/>
  <c r="E7" i="13" s="1"/>
  <c r="G28" i="13"/>
  <c r="E29" i="13" s="1"/>
  <c r="E81" i="13"/>
  <c r="G154" i="13"/>
  <c r="G364" i="13"/>
  <c r="G8" i="14"/>
  <c r="F177" i="14"/>
  <c r="G220" i="14"/>
  <c r="G312" i="14"/>
  <c r="F319" i="14"/>
  <c r="G319" i="14" s="1"/>
  <c r="E327" i="14"/>
  <c r="D339" i="14"/>
  <c r="G16" i="15"/>
  <c r="G28" i="15"/>
  <c r="F29" i="15" s="1"/>
  <c r="G34" i="15"/>
  <c r="F35" i="15" s="1"/>
  <c r="D129" i="15"/>
  <c r="F147" i="15"/>
  <c r="G154" i="15"/>
  <c r="F155" i="15" s="1"/>
  <c r="G328" i="15"/>
  <c r="E329" i="15" s="1"/>
  <c r="D21" i="16"/>
  <c r="E27" i="16"/>
  <c r="G13" i="16"/>
  <c r="D285" i="13"/>
  <c r="F283" i="13"/>
  <c r="E277" i="13"/>
  <c r="F277" i="13"/>
  <c r="E265" i="13"/>
  <c r="F265" i="13"/>
  <c r="D261" i="13"/>
  <c r="D237" i="13"/>
  <c r="F237" i="13"/>
  <c r="F207" i="13"/>
  <c r="G208" i="13"/>
  <c r="E209" i="13" s="1"/>
  <c r="E183" i="13"/>
  <c r="G178" i="13"/>
  <c r="F171" i="13"/>
  <c r="G172" i="13"/>
  <c r="E173" i="13" s="1"/>
  <c r="F147" i="13"/>
  <c r="F121" i="13"/>
  <c r="G124" i="13"/>
  <c r="E125" i="13" s="1"/>
  <c r="F109" i="13"/>
  <c r="D85" i="13"/>
  <c r="E85" i="13"/>
  <c r="G82" i="13"/>
  <c r="D83" i="13" s="1"/>
  <c r="E79" i="13"/>
  <c r="F79" i="13"/>
  <c r="E73" i="13"/>
  <c r="F73" i="13"/>
  <c r="G70" i="13"/>
  <c r="E61" i="13"/>
  <c r="F61" i="13"/>
  <c r="E57" i="13"/>
  <c r="G58" i="13"/>
  <c r="D59" i="13" s="1"/>
  <c r="F51" i="13"/>
  <c r="E49" i="13"/>
  <c r="F49" i="13"/>
  <c r="F43" i="13"/>
  <c r="G292" i="12"/>
  <c r="E293" i="12" s="1"/>
  <c r="G286" i="12"/>
  <c r="D287" i="12" s="1"/>
  <c r="D277" i="12"/>
  <c r="F277" i="12"/>
  <c r="E261" i="12"/>
  <c r="E249" i="12"/>
  <c r="F217" i="12"/>
  <c r="F201" i="12"/>
  <c r="E193" i="12"/>
  <c r="F177" i="12"/>
  <c r="E169" i="12"/>
  <c r="F169" i="12"/>
  <c r="F153" i="12"/>
  <c r="E121" i="12"/>
  <c r="F121" i="12"/>
  <c r="G88" i="12"/>
  <c r="G52" i="12"/>
  <c r="F273" i="11"/>
  <c r="F267" i="11"/>
  <c r="F249" i="11"/>
  <c r="F213" i="11"/>
  <c r="G208" i="11"/>
  <c r="E209" i="11" s="1"/>
  <c r="F193" i="11"/>
  <c r="E171" i="11"/>
  <c r="G172" i="11"/>
  <c r="D173" i="11" s="1"/>
  <c r="E165" i="11"/>
  <c r="G160" i="11"/>
  <c r="D161" i="11" s="1"/>
  <c r="F151" i="11"/>
  <c r="F145" i="11"/>
  <c r="E141" i="11"/>
  <c r="G136" i="11"/>
  <c r="G94" i="11"/>
  <c r="F95" i="11" s="1"/>
  <c r="E87" i="11"/>
  <c r="G88" i="11"/>
  <c r="E89" i="11" s="1"/>
  <c r="F79" i="11"/>
  <c r="E73" i="11"/>
  <c r="F73" i="11"/>
  <c r="E69" i="11"/>
  <c r="D69" i="11"/>
  <c r="G64" i="11"/>
  <c r="E65" i="11" s="1"/>
  <c r="E55" i="11"/>
  <c r="D285" i="10"/>
  <c r="G238" i="10"/>
  <c r="E239" i="10" s="1"/>
  <c r="D219" i="10"/>
  <c r="F207" i="10"/>
  <c r="F171" i="10"/>
  <c r="F165" i="10"/>
  <c r="F159" i="10"/>
  <c r="E139" i="10"/>
  <c r="E127" i="10"/>
  <c r="F123" i="10"/>
  <c r="G112" i="10"/>
  <c r="D113" i="10" s="1"/>
  <c r="G88" i="10"/>
  <c r="F75" i="10"/>
  <c r="G76" i="10"/>
  <c r="D67" i="10"/>
  <c r="D63" i="10"/>
  <c r="E57" i="10"/>
  <c r="F57" i="10"/>
  <c r="E55" i="10"/>
  <c r="D55" i="10"/>
  <c r="G52" i="10"/>
  <c r="E45" i="10"/>
  <c r="F391" i="1"/>
  <c r="D253" i="1"/>
  <c r="E232" i="1"/>
  <c r="D241" i="1"/>
  <c r="E241" i="1"/>
  <c r="D235" i="1"/>
  <c r="E235" i="1"/>
  <c r="G208" i="1"/>
  <c r="F209" i="1" s="1"/>
  <c r="G202" i="1"/>
  <c r="E203" i="1" s="1"/>
  <c r="F175" i="1"/>
  <c r="F169" i="1"/>
  <c r="D157" i="1"/>
  <c r="F157" i="1"/>
  <c r="F151" i="1"/>
  <c r="G142" i="1"/>
  <c r="F143" i="1" s="1"/>
  <c r="G136" i="1"/>
  <c r="D129" i="1"/>
  <c r="F127" i="1"/>
  <c r="F123" i="1"/>
  <c r="F121" i="1"/>
  <c r="G124" i="1"/>
  <c r="F125" i="1" s="1"/>
  <c r="D117" i="1"/>
  <c r="F111" i="1"/>
  <c r="E111" i="1"/>
  <c r="D105" i="1"/>
  <c r="D99" i="1"/>
  <c r="D93" i="1"/>
  <c r="E93" i="1"/>
  <c r="F79" i="1"/>
  <c r="F75" i="1"/>
  <c r="F73" i="1"/>
  <c r="F69" i="1"/>
  <c r="D69" i="1"/>
  <c r="F63" i="1"/>
  <c r="E57" i="1"/>
  <c r="F57" i="1"/>
  <c r="F55" i="1"/>
  <c r="F49" i="1"/>
  <c r="D45" i="1"/>
  <c r="G394" i="15"/>
  <c r="F219" i="15"/>
  <c r="E207" i="15"/>
  <c r="G202" i="15"/>
  <c r="D201" i="15"/>
  <c r="F195" i="15"/>
  <c r="G196" i="15"/>
  <c r="F197" i="15" s="1"/>
  <c r="F193" i="15"/>
  <c r="G190" i="15"/>
  <c r="E191" i="15" s="1"/>
  <c r="E181" i="15"/>
  <c r="D177" i="15"/>
  <c r="E175" i="15"/>
  <c r="D171" i="15"/>
  <c r="E171" i="15"/>
  <c r="D169" i="15"/>
  <c r="E169" i="15"/>
  <c r="F165" i="15"/>
  <c r="D157" i="15"/>
  <c r="D151" i="15"/>
  <c r="E151" i="15"/>
  <c r="F145" i="15"/>
  <c r="F141" i="15"/>
  <c r="E141" i="15"/>
  <c r="F139" i="15"/>
  <c r="E135" i="15"/>
  <c r="F133" i="15"/>
  <c r="D133" i="15"/>
  <c r="E129" i="15"/>
  <c r="F123" i="15"/>
  <c r="F121" i="15"/>
  <c r="F117" i="15"/>
  <c r="E111" i="15"/>
  <c r="G100" i="15"/>
  <c r="F101" i="15" s="1"/>
  <c r="F93" i="15"/>
  <c r="G94" i="15"/>
  <c r="D87" i="15"/>
  <c r="E87" i="15"/>
  <c r="D85" i="15"/>
  <c r="E85" i="15"/>
  <c r="D79" i="15"/>
  <c r="E79" i="15"/>
  <c r="G82" i="15"/>
  <c r="F83" i="15" s="1"/>
  <c r="E73" i="15"/>
  <c r="F73" i="15"/>
  <c r="F69" i="15"/>
  <c r="D69" i="15"/>
  <c r="G70" i="15"/>
  <c r="F71" i="15" s="1"/>
  <c r="E63" i="15"/>
  <c r="D61" i="15"/>
  <c r="E61" i="15"/>
  <c r="D57" i="15"/>
  <c r="F55" i="15"/>
  <c r="F49" i="15"/>
  <c r="F45" i="15"/>
  <c r="E43" i="15"/>
  <c r="F43" i="15"/>
  <c r="D393" i="14"/>
  <c r="E393" i="14"/>
  <c r="E291" i="14"/>
  <c r="G292" i="14"/>
  <c r="D279" i="14"/>
  <c r="D267" i="14"/>
  <c r="E267" i="14"/>
  <c r="F247" i="14"/>
  <c r="G244" i="14"/>
  <c r="F209" i="14"/>
  <c r="D205" i="14"/>
  <c r="E205" i="14"/>
  <c r="E195" i="14"/>
  <c r="F195" i="14"/>
  <c r="D193" i="14"/>
  <c r="E193" i="14"/>
  <c r="E183" i="14"/>
  <c r="F181" i="14"/>
  <c r="E177" i="14"/>
  <c r="E175" i="14"/>
  <c r="D169" i="14"/>
  <c r="E169" i="14"/>
  <c r="G166" i="14"/>
  <c r="D167" i="14" s="1"/>
  <c r="D163" i="14"/>
  <c r="E163" i="14"/>
  <c r="G154" i="14"/>
  <c r="G142" i="14"/>
  <c r="E133" i="14"/>
  <c r="G130" i="14"/>
  <c r="E121" i="14"/>
  <c r="F121" i="14"/>
  <c r="E103" i="14"/>
  <c r="G103" i="14" s="1"/>
  <c r="G94" i="14"/>
  <c r="F85" i="14"/>
  <c r="E79" i="14"/>
  <c r="D79" i="14"/>
  <c r="E75" i="14"/>
  <c r="G76" i="14"/>
  <c r="E77" i="14" s="1"/>
  <c r="E67" i="14"/>
  <c r="F67" i="14"/>
  <c r="E63" i="14"/>
  <c r="F63" i="14"/>
  <c r="F61" i="14"/>
  <c r="D55" i="14"/>
  <c r="F45" i="14"/>
  <c r="E285" i="9"/>
  <c r="G256" i="9"/>
  <c r="E249" i="9"/>
  <c r="D223" i="9"/>
  <c r="G202" i="9"/>
  <c r="D195" i="9"/>
  <c r="G196" i="9"/>
  <c r="F197" i="9" s="1"/>
  <c r="D153" i="9"/>
  <c r="D145" i="9"/>
  <c r="E145" i="9"/>
  <c r="G142" i="9"/>
  <c r="E143" i="9" s="1"/>
  <c r="E123" i="9"/>
  <c r="F123" i="9"/>
  <c r="G124" i="9"/>
  <c r="D125" i="9" s="1"/>
  <c r="G88" i="9"/>
  <c r="D89" i="9" s="1"/>
  <c r="D69" i="9"/>
  <c r="G58" i="9"/>
  <c r="E59" i="9" s="1"/>
  <c r="D51" i="9"/>
  <c r="E51" i="9"/>
  <c r="G51" i="9" s="1"/>
  <c r="G46" i="9"/>
  <c r="D291" i="7"/>
  <c r="F291" i="7"/>
  <c r="F285" i="7"/>
  <c r="F279" i="7"/>
  <c r="E253" i="7"/>
  <c r="F243" i="7"/>
  <c r="F237" i="7"/>
  <c r="G238" i="7"/>
  <c r="F239" i="7" s="1"/>
  <c r="F207" i="7"/>
  <c r="D201" i="7"/>
  <c r="F183" i="7"/>
  <c r="D177" i="7"/>
  <c r="F171" i="7"/>
  <c r="F159" i="7"/>
  <c r="G160" i="7"/>
  <c r="F161" i="7" s="1"/>
  <c r="F147" i="7"/>
  <c r="D135" i="7"/>
  <c r="F135" i="7"/>
  <c r="G135" i="7" s="1"/>
  <c r="F129" i="7"/>
  <c r="F111" i="7"/>
  <c r="F105" i="7"/>
  <c r="D87" i="7"/>
  <c r="F81" i="7"/>
  <c r="E73" i="7"/>
  <c r="F73" i="7"/>
  <c r="E67" i="7"/>
  <c r="G64" i="7"/>
  <c r="D65" i="7" s="1"/>
  <c r="G58" i="7"/>
  <c r="F59" i="7" s="1"/>
  <c r="E49" i="7"/>
  <c r="G394" i="6"/>
  <c r="F395" i="6" s="1"/>
  <c r="G308" i="16"/>
  <c r="D201" i="6"/>
  <c r="D195" i="6"/>
  <c r="E195" i="6"/>
  <c r="D183" i="6"/>
  <c r="E183" i="6"/>
  <c r="E177" i="6"/>
  <c r="D177" i="6"/>
  <c r="E171" i="6"/>
  <c r="F171" i="6"/>
  <c r="E165" i="6"/>
  <c r="E159" i="6"/>
  <c r="G154" i="6"/>
  <c r="D135" i="6"/>
  <c r="E135" i="6"/>
  <c r="G136" i="6"/>
  <c r="E137" i="6" s="1"/>
  <c r="E127" i="6"/>
  <c r="E123" i="6"/>
  <c r="E117" i="6"/>
  <c r="G112" i="6"/>
  <c r="D105" i="6"/>
  <c r="E105" i="6"/>
  <c r="D99" i="6"/>
  <c r="F99" i="6"/>
  <c r="F93" i="6"/>
  <c r="G88" i="6"/>
  <c r="F89" i="6" s="1"/>
  <c r="E81" i="6"/>
  <c r="D75" i="6"/>
  <c r="G70" i="6"/>
  <c r="E71" i="6" s="1"/>
  <c r="F61" i="6"/>
  <c r="G58" i="6"/>
  <c r="D49" i="6"/>
  <c r="E45" i="6"/>
  <c r="E289" i="5"/>
  <c r="E271" i="5"/>
  <c r="F271" i="5"/>
  <c r="E259" i="5"/>
  <c r="F259" i="5"/>
  <c r="E247" i="5"/>
  <c r="E199" i="5"/>
  <c r="E193" i="5"/>
  <c r="E187" i="5"/>
  <c r="E181" i="5"/>
  <c r="F181" i="5"/>
  <c r="E169" i="5"/>
  <c r="D163" i="5"/>
  <c r="G160" i="5"/>
  <c r="E161" i="5" s="1"/>
  <c r="G154" i="5"/>
  <c r="E155" i="5" s="1"/>
  <c r="E147" i="5"/>
  <c r="F145" i="5"/>
  <c r="E141" i="5"/>
  <c r="F129" i="5"/>
  <c r="G130" i="5"/>
  <c r="D131" i="5" s="1"/>
  <c r="E123" i="5"/>
  <c r="F121" i="5"/>
  <c r="D115" i="5"/>
  <c r="G100" i="5"/>
  <c r="D101" i="5" s="1"/>
  <c r="E93" i="5"/>
  <c r="F91" i="5"/>
  <c r="G88" i="5"/>
  <c r="E89" i="5" s="1"/>
  <c r="E85" i="5"/>
  <c r="F85" i="5"/>
  <c r="D79" i="5"/>
  <c r="G76" i="5"/>
  <c r="E77" i="5" s="1"/>
  <c r="D55" i="5"/>
  <c r="F45" i="5"/>
  <c r="D393" i="4"/>
  <c r="G292" i="4"/>
  <c r="E293" i="4" s="1"/>
  <c r="G314" i="16"/>
  <c r="D273" i="4"/>
  <c r="D213" i="4"/>
  <c r="F207" i="4"/>
  <c r="G236" i="16"/>
  <c r="F195" i="4"/>
  <c r="E187" i="4"/>
  <c r="F187" i="4"/>
  <c r="G216" i="16"/>
  <c r="F181" i="4"/>
  <c r="E175" i="4"/>
  <c r="F175" i="4"/>
  <c r="E169" i="4"/>
  <c r="F169" i="4"/>
  <c r="G166" i="4"/>
  <c r="F163" i="4"/>
  <c r="G188" i="16"/>
  <c r="E157" i="4"/>
  <c r="E151" i="4"/>
  <c r="F151" i="4"/>
  <c r="G148" i="4"/>
  <c r="F149" i="4" s="1"/>
  <c r="F145" i="4"/>
  <c r="G142" i="4"/>
  <c r="F143" i="4" s="1"/>
  <c r="F139" i="4"/>
  <c r="F133" i="4"/>
  <c r="E127" i="4"/>
  <c r="F127" i="4"/>
  <c r="E121" i="4"/>
  <c r="F121" i="4"/>
  <c r="G118" i="4"/>
  <c r="F119" i="4" s="1"/>
  <c r="F109" i="4"/>
  <c r="E103" i="4"/>
  <c r="F103" i="4"/>
  <c r="E97" i="4"/>
  <c r="F97" i="4"/>
  <c r="G94" i="4"/>
  <c r="F95" i="4" s="1"/>
  <c r="G88" i="4"/>
  <c r="F89" i="4" s="1"/>
  <c r="D75" i="4"/>
  <c r="E75" i="4"/>
  <c r="E63" i="4"/>
  <c r="E61" i="4"/>
  <c r="D57" i="4"/>
  <c r="E57" i="4"/>
  <c r="G52" i="4"/>
  <c r="D53" i="4" s="1"/>
  <c r="E45" i="4"/>
  <c r="F45" i="4"/>
  <c r="G394" i="3"/>
  <c r="E395" i="3" s="1"/>
  <c r="F291" i="3"/>
  <c r="G318" i="16"/>
  <c r="G268" i="3"/>
  <c r="E269" i="3" s="1"/>
  <c r="G290" i="16"/>
  <c r="G278" i="16"/>
  <c r="G244" i="3"/>
  <c r="E245" i="3" s="1"/>
  <c r="D179" i="3"/>
  <c r="G172" i="3"/>
  <c r="D145" i="3"/>
  <c r="G168" i="16"/>
  <c r="F127" i="3"/>
  <c r="F115" i="3"/>
  <c r="G112" i="3"/>
  <c r="F109" i="3"/>
  <c r="F97" i="3"/>
  <c r="G94" i="3"/>
  <c r="D87" i="3"/>
  <c r="D85" i="3"/>
  <c r="E73" i="3"/>
  <c r="F55" i="3"/>
  <c r="G80" i="16"/>
  <c r="E341" i="16"/>
  <c r="E63" i="16"/>
  <c r="G61" i="16"/>
  <c r="E15" i="16"/>
  <c r="F15" i="16"/>
  <c r="E289" i="13"/>
  <c r="F289" i="13"/>
  <c r="F285" i="13"/>
  <c r="G286" i="13"/>
  <c r="F287" i="13" s="1"/>
  <c r="E283" i="13"/>
  <c r="G280" i="13"/>
  <c r="D281" i="13" s="1"/>
  <c r="G274" i="13"/>
  <c r="F275" i="13" s="1"/>
  <c r="E271" i="13"/>
  <c r="F261" i="13"/>
  <c r="G262" i="13"/>
  <c r="E263" i="13" s="1"/>
  <c r="G256" i="13"/>
  <c r="E253" i="13"/>
  <c r="F253" i="13"/>
  <c r="E247" i="13"/>
  <c r="F247" i="13"/>
  <c r="E241" i="13"/>
  <c r="F241" i="13"/>
  <c r="G238" i="13"/>
  <c r="E239" i="13" s="1"/>
  <c r="F232" i="13"/>
  <c r="E232" i="13"/>
  <c r="G226" i="13"/>
  <c r="E227" i="13" s="1"/>
  <c r="E217" i="13"/>
  <c r="F217" i="13"/>
  <c r="E207" i="13"/>
  <c r="F195" i="13"/>
  <c r="E195" i="13"/>
  <c r="G196" i="13"/>
  <c r="G190" i="13"/>
  <c r="F191" i="13" s="1"/>
  <c r="F183" i="13"/>
  <c r="G184" i="13"/>
  <c r="F185" i="13" s="1"/>
  <c r="E171" i="13"/>
  <c r="E159" i="13"/>
  <c r="F159" i="13"/>
  <c r="G160" i="13"/>
  <c r="G148" i="13"/>
  <c r="E149" i="13" s="1"/>
  <c r="G142" i="13"/>
  <c r="E143" i="13" s="1"/>
  <c r="E135" i="13"/>
  <c r="F135" i="13"/>
  <c r="G136" i="13"/>
  <c r="E137" i="13" s="1"/>
  <c r="E123" i="13"/>
  <c r="F123" i="13"/>
  <c r="E121" i="13"/>
  <c r="E117" i="13"/>
  <c r="F117" i="13"/>
  <c r="E115" i="13"/>
  <c r="F115" i="13"/>
  <c r="E111" i="13"/>
  <c r="F111" i="13"/>
  <c r="G112" i="13"/>
  <c r="D113" i="13" s="1"/>
  <c r="E109" i="13"/>
  <c r="E105" i="13"/>
  <c r="F105" i="13"/>
  <c r="G106" i="13"/>
  <c r="D107" i="13" s="1"/>
  <c r="E103" i="13"/>
  <c r="E99" i="13"/>
  <c r="F99" i="13"/>
  <c r="G100" i="13"/>
  <c r="D101" i="13" s="1"/>
  <c r="E97" i="13"/>
  <c r="E93" i="13"/>
  <c r="F93" i="13"/>
  <c r="G94" i="13"/>
  <c r="D95" i="13" s="1"/>
  <c r="E91" i="13"/>
  <c r="F91" i="13"/>
  <c r="E87" i="13"/>
  <c r="G88" i="13"/>
  <c r="D89" i="13" s="1"/>
  <c r="F87" i="13"/>
  <c r="F81" i="13"/>
  <c r="E75" i="13"/>
  <c r="F75" i="13"/>
  <c r="E69" i="13"/>
  <c r="F69" i="13"/>
  <c r="E67" i="13"/>
  <c r="F67" i="13"/>
  <c r="F63" i="13"/>
  <c r="E63" i="13"/>
  <c r="G64" i="13"/>
  <c r="D65" i="13" s="1"/>
  <c r="F57" i="13"/>
  <c r="F45" i="13"/>
  <c r="G46" i="13"/>
  <c r="E47" i="13" s="1"/>
  <c r="D43" i="13"/>
  <c r="D393" i="12"/>
  <c r="G394" i="12"/>
  <c r="E393" i="12"/>
  <c r="D285" i="12"/>
  <c r="E285" i="12"/>
  <c r="F287" i="12"/>
  <c r="F232" i="12"/>
  <c r="G274" i="12"/>
  <c r="E275" i="12" s="1"/>
  <c r="D265" i="12"/>
  <c r="F265" i="12"/>
  <c r="D261" i="12"/>
  <c r="D249" i="12"/>
  <c r="D241" i="12"/>
  <c r="G228" i="12"/>
  <c r="D229" i="12" s="1"/>
  <c r="F241" i="12"/>
  <c r="E384" i="12"/>
  <c r="E225" i="12"/>
  <c r="G226" i="12"/>
  <c r="G220" i="12"/>
  <c r="F221" i="12" s="1"/>
  <c r="D217" i="12"/>
  <c r="F211" i="12"/>
  <c r="G214" i="12"/>
  <c r="D215" i="12" s="1"/>
  <c r="G208" i="12"/>
  <c r="E205" i="12"/>
  <c r="F205" i="12"/>
  <c r="F189" i="12"/>
  <c r="G212" i="16"/>
  <c r="F165" i="12"/>
  <c r="F157" i="12"/>
  <c r="E157" i="12"/>
  <c r="F141" i="12"/>
  <c r="E133" i="12"/>
  <c r="F133" i="12"/>
  <c r="F117" i="12"/>
  <c r="G140" i="16"/>
  <c r="G82" i="12"/>
  <c r="G46" i="12"/>
  <c r="F291" i="11"/>
  <c r="G292" i="11"/>
  <c r="E293" i="11" s="1"/>
  <c r="D285" i="11"/>
  <c r="F285" i="11"/>
  <c r="F279" i="11"/>
  <c r="G280" i="11"/>
  <c r="F281" i="11" s="1"/>
  <c r="D273" i="11"/>
  <c r="D261" i="11"/>
  <c r="F261" i="11"/>
  <c r="F255" i="11"/>
  <c r="E232" i="11"/>
  <c r="G256" i="11"/>
  <c r="E257" i="11" s="1"/>
  <c r="G230" i="11"/>
  <c r="E231" i="11" s="1"/>
  <c r="D249" i="11"/>
  <c r="F243" i="11"/>
  <c r="F232" i="11"/>
  <c r="G244" i="11"/>
  <c r="E245" i="11" s="1"/>
  <c r="F237" i="11"/>
  <c r="G237" i="11" s="1"/>
  <c r="D225" i="11"/>
  <c r="F225" i="11"/>
  <c r="F219" i="11"/>
  <c r="D213" i="11"/>
  <c r="F205" i="11"/>
  <c r="G202" i="11"/>
  <c r="E203" i="11" s="1"/>
  <c r="F199" i="11"/>
  <c r="G224" i="16"/>
  <c r="G196" i="11"/>
  <c r="E197" i="11" s="1"/>
  <c r="F187" i="11"/>
  <c r="G184" i="11"/>
  <c r="F185" i="11" s="1"/>
  <c r="D171" i="11"/>
  <c r="G166" i="11"/>
  <c r="E167" i="11" s="1"/>
  <c r="G154" i="11"/>
  <c r="D155" i="11" s="1"/>
  <c r="F147" i="11"/>
  <c r="G148" i="11"/>
  <c r="F149" i="11" s="1"/>
  <c r="D141" i="11"/>
  <c r="G142" i="11"/>
  <c r="E143" i="11" s="1"/>
  <c r="F133" i="11"/>
  <c r="G130" i="11"/>
  <c r="D123" i="11"/>
  <c r="E123" i="11"/>
  <c r="G124" i="11"/>
  <c r="E125" i="11" s="1"/>
  <c r="G118" i="11"/>
  <c r="F119" i="11" s="1"/>
  <c r="F115" i="11"/>
  <c r="F111" i="11"/>
  <c r="D109" i="11"/>
  <c r="E109" i="11"/>
  <c r="G112" i="11"/>
  <c r="F113" i="11" s="1"/>
  <c r="D105" i="11"/>
  <c r="G106" i="11"/>
  <c r="E107" i="11" s="1"/>
  <c r="G100" i="11"/>
  <c r="F101" i="11" s="1"/>
  <c r="F97" i="11"/>
  <c r="F93" i="11"/>
  <c r="D91" i="11"/>
  <c r="G116" i="16"/>
  <c r="F87" i="11"/>
  <c r="G82" i="11"/>
  <c r="D83" i="11" s="1"/>
  <c r="F75" i="11"/>
  <c r="G76" i="11"/>
  <c r="F77" i="11" s="1"/>
  <c r="G70" i="11"/>
  <c r="F71" i="11" s="1"/>
  <c r="F61" i="11"/>
  <c r="G58" i="11"/>
  <c r="F59" i="11" s="1"/>
  <c r="D51" i="11"/>
  <c r="E51" i="11"/>
  <c r="G52" i="11"/>
  <c r="E53" i="11" s="1"/>
  <c r="G46" i="11"/>
  <c r="D291" i="10"/>
  <c r="G292" i="10"/>
  <c r="F293" i="10" s="1"/>
  <c r="D279" i="10"/>
  <c r="G280" i="10"/>
  <c r="F281" i="10" s="1"/>
  <c r="D273" i="10"/>
  <c r="G268" i="10"/>
  <c r="F269" i="10" s="1"/>
  <c r="F232" i="10"/>
  <c r="D249" i="10"/>
  <c r="G250" i="10"/>
  <c r="D251" i="10" s="1"/>
  <c r="D243" i="10"/>
  <c r="E243" i="10"/>
  <c r="E232" i="10"/>
  <c r="D225" i="10"/>
  <c r="E219" i="10"/>
  <c r="D217" i="10"/>
  <c r="G220" i="10"/>
  <c r="D201" i="10"/>
  <c r="F201" i="10"/>
  <c r="F195" i="10"/>
  <c r="G196" i="10"/>
  <c r="D197" i="10" s="1"/>
  <c r="D189" i="10"/>
  <c r="F189" i="10"/>
  <c r="F183" i="10"/>
  <c r="D177" i="10"/>
  <c r="D165" i="10"/>
  <c r="E163" i="10"/>
  <c r="D153" i="10"/>
  <c r="F153" i="10"/>
  <c r="F147" i="10"/>
  <c r="G148" i="10"/>
  <c r="E149" i="10" s="1"/>
  <c r="D141" i="10"/>
  <c r="F141" i="10"/>
  <c r="F135" i="10"/>
  <c r="D129" i="10"/>
  <c r="F129" i="10"/>
  <c r="G124" i="10"/>
  <c r="F117" i="10"/>
  <c r="D117" i="10"/>
  <c r="E115" i="10"/>
  <c r="F105" i="10"/>
  <c r="D105" i="10"/>
  <c r="D93" i="10"/>
  <c r="F93" i="10"/>
  <c r="D87" i="10"/>
  <c r="E87" i="10"/>
  <c r="D85" i="10"/>
  <c r="E85" i="10"/>
  <c r="F81" i="10"/>
  <c r="G82" i="10"/>
  <c r="D79" i="10"/>
  <c r="D75" i="10"/>
  <c r="G75" i="10" s="1"/>
  <c r="F69" i="10"/>
  <c r="D69" i="10"/>
  <c r="E63" i="10"/>
  <c r="G64" i="10"/>
  <c r="G58" i="10"/>
  <c r="D51" i="10"/>
  <c r="E51" i="10"/>
  <c r="D49" i="10"/>
  <c r="F45" i="10"/>
  <c r="G46" i="10"/>
  <c r="G292" i="1"/>
  <c r="D293" i="1" s="1"/>
  <c r="G286" i="1"/>
  <c r="E287" i="1" s="1"/>
  <c r="G280" i="1"/>
  <c r="D281" i="1" s="1"/>
  <c r="G274" i="1"/>
  <c r="F275" i="1" s="1"/>
  <c r="G268" i="1"/>
  <c r="G262" i="1"/>
  <c r="D232" i="1"/>
  <c r="G228" i="1"/>
  <c r="D229" i="1" s="1"/>
  <c r="E253" i="1"/>
  <c r="G256" i="1"/>
  <c r="E257" i="1" s="1"/>
  <c r="G244" i="1"/>
  <c r="G238" i="1"/>
  <c r="G226" i="1"/>
  <c r="F227" i="1" s="1"/>
  <c r="D223" i="1"/>
  <c r="E223" i="1"/>
  <c r="D217" i="1"/>
  <c r="E217" i="1"/>
  <c r="G220" i="1"/>
  <c r="F221" i="1" s="1"/>
  <c r="D211" i="1"/>
  <c r="E211" i="1"/>
  <c r="G214" i="1"/>
  <c r="E215" i="1" s="1"/>
  <c r="D205" i="1"/>
  <c r="E205" i="1"/>
  <c r="D199" i="1"/>
  <c r="E199" i="1"/>
  <c r="E193" i="1"/>
  <c r="G196" i="1"/>
  <c r="F197" i="1" s="1"/>
  <c r="D193" i="1"/>
  <c r="D187" i="1"/>
  <c r="E187" i="1"/>
  <c r="G190" i="1"/>
  <c r="F191" i="1" s="1"/>
  <c r="G184" i="1"/>
  <c r="D185" i="1" s="1"/>
  <c r="D169" i="1"/>
  <c r="G172" i="1"/>
  <c r="F173" i="1" s="1"/>
  <c r="G166" i="1"/>
  <c r="F167" i="1" s="1"/>
  <c r="E163" i="1"/>
  <c r="G160" i="1"/>
  <c r="E161" i="1" s="1"/>
  <c r="G148" i="1"/>
  <c r="F149" i="1" s="1"/>
  <c r="E129" i="1"/>
  <c r="G130" i="1"/>
  <c r="D131" i="1" s="1"/>
  <c r="D123" i="1"/>
  <c r="G117" i="1"/>
  <c r="G118" i="1"/>
  <c r="G112" i="1"/>
  <c r="F113" i="1" s="1"/>
  <c r="G106" i="1"/>
  <c r="G100" i="1"/>
  <c r="D101" i="1" s="1"/>
  <c r="F91" i="1"/>
  <c r="G94" i="1"/>
  <c r="D95" i="1" s="1"/>
  <c r="F87" i="1"/>
  <c r="D87" i="1"/>
  <c r="G82" i="1"/>
  <c r="F83" i="1" s="1"/>
  <c r="G76" i="1"/>
  <c r="D77" i="1" s="1"/>
  <c r="G70" i="1"/>
  <c r="D71" i="1" s="1"/>
  <c r="D63" i="1"/>
  <c r="F61" i="1"/>
  <c r="G64" i="1"/>
  <c r="D65" i="1" s="1"/>
  <c r="G58" i="1"/>
  <c r="D51" i="1"/>
  <c r="E45" i="1"/>
  <c r="G46" i="1"/>
  <c r="D47" i="1" s="1"/>
  <c r="E384" i="1"/>
  <c r="D279" i="15"/>
  <c r="F279" i="15"/>
  <c r="D261" i="15"/>
  <c r="D232" i="15"/>
  <c r="D219" i="15"/>
  <c r="G208" i="15"/>
  <c r="F201" i="15"/>
  <c r="D199" i="15"/>
  <c r="E199" i="15"/>
  <c r="D195" i="15"/>
  <c r="D193" i="15"/>
  <c r="D189" i="15"/>
  <c r="E189" i="15"/>
  <c r="D187" i="15"/>
  <c r="E187" i="15"/>
  <c r="D183" i="15"/>
  <c r="E183" i="15"/>
  <c r="G184" i="15"/>
  <c r="G178" i="15"/>
  <c r="F179" i="15" s="1"/>
  <c r="G172" i="15"/>
  <c r="E173" i="15" s="1"/>
  <c r="G166" i="15"/>
  <c r="D163" i="15"/>
  <c r="E163" i="15"/>
  <c r="D159" i="15"/>
  <c r="G160" i="15"/>
  <c r="E159" i="15"/>
  <c r="E157" i="15"/>
  <c r="D153" i="15"/>
  <c r="E153" i="15"/>
  <c r="G148" i="15"/>
  <c r="E145" i="15"/>
  <c r="G142" i="15"/>
  <c r="F143" i="15" s="1"/>
  <c r="F135" i="15"/>
  <c r="G136" i="15"/>
  <c r="F137" i="15" s="1"/>
  <c r="G130" i="15"/>
  <c r="D127" i="15"/>
  <c r="D123" i="15"/>
  <c r="D121" i="15"/>
  <c r="G124" i="15"/>
  <c r="D117" i="15"/>
  <c r="G118" i="15"/>
  <c r="F111" i="15"/>
  <c r="G112" i="15"/>
  <c r="E109" i="15"/>
  <c r="D109" i="15"/>
  <c r="G109" i="15" s="1"/>
  <c r="D105" i="15"/>
  <c r="E105" i="15"/>
  <c r="D103" i="15"/>
  <c r="E103" i="15"/>
  <c r="D99" i="15"/>
  <c r="E99" i="15"/>
  <c r="D97" i="15"/>
  <c r="E97" i="15"/>
  <c r="G97" i="15" s="1"/>
  <c r="D93" i="15"/>
  <c r="D91" i="15"/>
  <c r="E91" i="15"/>
  <c r="E81" i="15"/>
  <c r="D75" i="15"/>
  <c r="E75" i="15"/>
  <c r="G76" i="15"/>
  <c r="F63" i="15"/>
  <c r="G64" i="15"/>
  <c r="G58" i="15"/>
  <c r="E59" i="15" s="1"/>
  <c r="D55" i="15"/>
  <c r="D51" i="15"/>
  <c r="G51" i="15" s="1"/>
  <c r="D49" i="15"/>
  <c r="G52" i="15"/>
  <c r="F53" i="15" s="1"/>
  <c r="G46" i="15"/>
  <c r="E384" i="15"/>
  <c r="G394" i="14"/>
  <c r="D291" i="14"/>
  <c r="F283" i="14"/>
  <c r="E279" i="14"/>
  <c r="G280" i="14"/>
  <c r="F271" i="14"/>
  <c r="G268" i="14"/>
  <c r="F259" i="14"/>
  <c r="D255" i="14"/>
  <c r="F232" i="14"/>
  <c r="G250" i="14"/>
  <c r="D243" i="14"/>
  <c r="E243" i="14"/>
  <c r="D223" i="14"/>
  <c r="F223" i="14"/>
  <c r="G226" i="14"/>
  <c r="G214" i="14"/>
  <c r="D211" i="14"/>
  <c r="F211" i="14"/>
  <c r="E201" i="14"/>
  <c r="F201" i="14"/>
  <c r="F199" i="14"/>
  <c r="D199" i="14"/>
  <c r="E189" i="14"/>
  <c r="G190" i="14"/>
  <c r="F189" i="14"/>
  <c r="F183" i="14"/>
  <c r="D181" i="14"/>
  <c r="F175" i="14"/>
  <c r="E171" i="14"/>
  <c r="G172" i="14"/>
  <c r="F171" i="14"/>
  <c r="E165" i="14"/>
  <c r="F165" i="14"/>
  <c r="F167" i="14"/>
  <c r="E159" i="14"/>
  <c r="F159" i="14"/>
  <c r="G160" i="14"/>
  <c r="E153" i="14"/>
  <c r="F153" i="14"/>
  <c r="D151" i="14"/>
  <c r="E151" i="14"/>
  <c r="E147" i="14"/>
  <c r="F147" i="14"/>
  <c r="E145" i="14"/>
  <c r="F135" i="14"/>
  <c r="G136" i="14"/>
  <c r="G124" i="14"/>
  <c r="E117" i="14"/>
  <c r="F117" i="14"/>
  <c r="G118" i="14"/>
  <c r="G106" i="14"/>
  <c r="E99" i="14"/>
  <c r="F99" i="14"/>
  <c r="G100" i="14"/>
  <c r="G88" i="14"/>
  <c r="E81" i="14"/>
  <c r="G82" i="14"/>
  <c r="F81" i="14"/>
  <c r="F75" i="14"/>
  <c r="D73" i="14"/>
  <c r="E73" i="14"/>
  <c r="F69" i="14"/>
  <c r="E69" i="14"/>
  <c r="E57" i="14"/>
  <c r="F57" i="14"/>
  <c r="G58" i="14"/>
  <c r="E55" i="14"/>
  <c r="G52" i="14"/>
  <c r="E51" i="14"/>
  <c r="F51" i="14"/>
  <c r="D49" i="14"/>
  <c r="E49" i="14"/>
  <c r="E45" i="14"/>
  <c r="D285" i="9"/>
  <c r="G286" i="9"/>
  <c r="G302" i="16"/>
  <c r="D273" i="9"/>
  <c r="E273" i="9"/>
  <c r="G274" i="9"/>
  <c r="G262" i="9"/>
  <c r="D263" i="9" s="1"/>
  <c r="D261" i="9"/>
  <c r="E261" i="9"/>
  <c r="G250" i="9"/>
  <c r="D232" i="9"/>
  <c r="G230" i="9"/>
  <c r="E237" i="9"/>
  <c r="D237" i="9"/>
  <c r="G238" i="9"/>
  <c r="F223" i="9"/>
  <c r="D217" i="9"/>
  <c r="F217" i="9"/>
  <c r="G214" i="9"/>
  <c r="F211" i="9"/>
  <c r="D211" i="9"/>
  <c r="G208" i="9"/>
  <c r="F209" i="9" s="1"/>
  <c r="D201" i="9"/>
  <c r="F201" i="9"/>
  <c r="F195" i="9"/>
  <c r="D183" i="9"/>
  <c r="F183" i="9"/>
  <c r="D177" i="9"/>
  <c r="F177" i="9"/>
  <c r="G178" i="9"/>
  <c r="D179" i="9" s="1"/>
  <c r="F165" i="9"/>
  <c r="D165" i="9"/>
  <c r="F159" i="9"/>
  <c r="G159" i="9" s="1"/>
  <c r="E153" i="9"/>
  <c r="E139" i="9"/>
  <c r="F135" i="9"/>
  <c r="D135" i="9"/>
  <c r="E127" i="9"/>
  <c r="D111" i="9"/>
  <c r="G112" i="9"/>
  <c r="D105" i="9"/>
  <c r="E105" i="9"/>
  <c r="G106" i="9"/>
  <c r="E107" i="9" s="1"/>
  <c r="D93" i="9"/>
  <c r="G94" i="9"/>
  <c r="F95" i="9" s="1"/>
  <c r="D87" i="9"/>
  <c r="E87" i="9"/>
  <c r="G82" i="9"/>
  <c r="F83" i="9" s="1"/>
  <c r="G104" i="16"/>
  <c r="D75" i="9"/>
  <c r="G76" i="9"/>
  <c r="D77" i="9" s="1"/>
  <c r="G70" i="9"/>
  <c r="E71" i="9" s="1"/>
  <c r="G38" i="9"/>
  <c r="F39" i="9" s="1"/>
  <c r="D57" i="9"/>
  <c r="F40" i="9"/>
  <c r="G52" i="9"/>
  <c r="F53" i="9" s="1"/>
  <c r="G36" i="9"/>
  <c r="D37" i="9" s="1"/>
  <c r="E40" i="9"/>
  <c r="E436" i="16"/>
  <c r="D393" i="7"/>
  <c r="G394" i="7"/>
  <c r="E395" i="7" s="1"/>
  <c r="E289" i="7"/>
  <c r="F273" i="7"/>
  <c r="D267" i="7"/>
  <c r="F267" i="7"/>
  <c r="E265" i="7"/>
  <c r="F261" i="7"/>
  <c r="D255" i="7"/>
  <c r="F255" i="7"/>
  <c r="F249" i="7"/>
  <c r="D243" i="7"/>
  <c r="E241" i="7"/>
  <c r="G228" i="7"/>
  <c r="E229" i="7" s="1"/>
  <c r="F232" i="7"/>
  <c r="E232" i="7"/>
  <c r="F225" i="7"/>
  <c r="G226" i="7"/>
  <c r="F227" i="7" s="1"/>
  <c r="D219" i="7"/>
  <c r="F219" i="7"/>
  <c r="F213" i="7"/>
  <c r="G214" i="7"/>
  <c r="F215" i="7" s="1"/>
  <c r="F201" i="7"/>
  <c r="G202" i="7"/>
  <c r="D195" i="7"/>
  <c r="F195" i="7"/>
  <c r="G196" i="7"/>
  <c r="F197" i="7" s="1"/>
  <c r="D189" i="7"/>
  <c r="F189" i="7"/>
  <c r="D183" i="7"/>
  <c r="G184" i="7"/>
  <c r="F185" i="7" s="1"/>
  <c r="F177" i="7"/>
  <c r="G178" i="7"/>
  <c r="D165" i="7"/>
  <c r="F165" i="7"/>
  <c r="G165" i="7" s="1"/>
  <c r="D159" i="7"/>
  <c r="F153" i="7"/>
  <c r="D147" i="7"/>
  <c r="G147" i="7" s="1"/>
  <c r="G148" i="7"/>
  <c r="F149" i="7" s="1"/>
  <c r="D141" i="7"/>
  <c r="F141" i="7"/>
  <c r="G142" i="7"/>
  <c r="D143" i="7" s="1"/>
  <c r="G130" i="7"/>
  <c r="F131" i="7" s="1"/>
  <c r="D123" i="7"/>
  <c r="F123" i="7"/>
  <c r="G124" i="7"/>
  <c r="F125" i="7" s="1"/>
  <c r="D117" i="7"/>
  <c r="F117" i="7"/>
  <c r="D111" i="7"/>
  <c r="G106" i="7"/>
  <c r="F107" i="7" s="1"/>
  <c r="G132" i="16"/>
  <c r="D99" i="7"/>
  <c r="F99" i="7"/>
  <c r="D93" i="7"/>
  <c r="F93" i="7"/>
  <c r="G94" i="7"/>
  <c r="E95" i="7" s="1"/>
  <c r="F87" i="7"/>
  <c r="G88" i="7"/>
  <c r="E89" i="7" s="1"/>
  <c r="D81" i="7"/>
  <c r="G76" i="7"/>
  <c r="F77" i="7" s="1"/>
  <c r="G75" i="7"/>
  <c r="D69" i="7"/>
  <c r="F69" i="7"/>
  <c r="G96" i="16"/>
  <c r="D63" i="7"/>
  <c r="F63" i="7"/>
  <c r="D57" i="7"/>
  <c r="F57" i="7"/>
  <c r="E55" i="7"/>
  <c r="D51" i="7"/>
  <c r="F51" i="7"/>
  <c r="G36" i="7"/>
  <c r="E37" i="7" s="1"/>
  <c r="E40" i="7"/>
  <c r="D45" i="7"/>
  <c r="F45" i="7"/>
  <c r="F40" i="7"/>
  <c r="G46" i="7"/>
  <c r="F47" i="7" s="1"/>
  <c r="D393" i="6"/>
  <c r="E289" i="6"/>
  <c r="E277" i="6"/>
  <c r="E265" i="6"/>
  <c r="E232" i="6"/>
  <c r="E253" i="6"/>
  <c r="D232" i="6"/>
  <c r="E241" i="6"/>
  <c r="G228" i="6"/>
  <c r="E217" i="6"/>
  <c r="D207" i="6"/>
  <c r="E207" i="6"/>
  <c r="G208" i="6"/>
  <c r="F209" i="6" s="1"/>
  <c r="E201" i="6"/>
  <c r="G201" i="6" s="1"/>
  <c r="G196" i="6"/>
  <c r="F197" i="6" s="1"/>
  <c r="D189" i="6"/>
  <c r="E189" i="6"/>
  <c r="G178" i="6"/>
  <c r="G172" i="6"/>
  <c r="E173" i="6" s="1"/>
  <c r="F165" i="6"/>
  <c r="G166" i="6"/>
  <c r="F159" i="6"/>
  <c r="D157" i="6"/>
  <c r="G160" i="6"/>
  <c r="E161" i="6" s="1"/>
  <c r="F153" i="6"/>
  <c r="D153" i="6"/>
  <c r="D147" i="6"/>
  <c r="E147" i="6"/>
  <c r="D145" i="6"/>
  <c r="E145" i="6"/>
  <c r="G174" i="16"/>
  <c r="G148" i="6"/>
  <c r="D149" i="6" s="1"/>
  <c r="F141" i="6"/>
  <c r="D141" i="6"/>
  <c r="D139" i="6"/>
  <c r="F129" i="6"/>
  <c r="D129" i="6"/>
  <c r="D127" i="6"/>
  <c r="D121" i="6"/>
  <c r="G124" i="6"/>
  <c r="F125" i="6" s="1"/>
  <c r="F117" i="6"/>
  <c r="G118" i="6"/>
  <c r="D119" i="6" s="1"/>
  <c r="D111" i="6"/>
  <c r="E111" i="6"/>
  <c r="D109" i="6"/>
  <c r="E109" i="6"/>
  <c r="G106" i="6"/>
  <c r="D103" i="6"/>
  <c r="G128" i="16"/>
  <c r="G100" i="6"/>
  <c r="D101" i="6" s="1"/>
  <c r="E97" i="6"/>
  <c r="D93" i="6"/>
  <c r="D91" i="6"/>
  <c r="E91" i="6"/>
  <c r="D87" i="6"/>
  <c r="E87" i="6"/>
  <c r="D81" i="6"/>
  <c r="G82" i="6"/>
  <c r="E83" i="6" s="1"/>
  <c r="E75" i="6"/>
  <c r="G76" i="6"/>
  <c r="D77" i="6" s="1"/>
  <c r="E69" i="6"/>
  <c r="F69" i="6"/>
  <c r="D67" i="6"/>
  <c r="F67" i="6"/>
  <c r="E63" i="6"/>
  <c r="E61" i="6"/>
  <c r="G64" i="6"/>
  <c r="D65" i="6" s="1"/>
  <c r="F51" i="6"/>
  <c r="F40" i="6"/>
  <c r="D51" i="6"/>
  <c r="D40" i="6"/>
  <c r="G36" i="6"/>
  <c r="E40" i="6"/>
  <c r="G46" i="6"/>
  <c r="D393" i="5"/>
  <c r="F395" i="5"/>
  <c r="D291" i="5"/>
  <c r="E283" i="5"/>
  <c r="F283" i="5"/>
  <c r="D279" i="5"/>
  <c r="E277" i="5"/>
  <c r="D267" i="5"/>
  <c r="E265" i="5"/>
  <c r="G294" i="16"/>
  <c r="D255" i="5"/>
  <c r="E253" i="5"/>
  <c r="E232" i="5"/>
  <c r="F247" i="5"/>
  <c r="D232" i="5"/>
  <c r="D243" i="5"/>
  <c r="E241" i="5"/>
  <c r="E235" i="5"/>
  <c r="F235" i="5"/>
  <c r="E223" i="5"/>
  <c r="F223" i="5"/>
  <c r="E217" i="5"/>
  <c r="E207" i="5"/>
  <c r="F207" i="5"/>
  <c r="E205" i="5"/>
  <c r="F205" i="5"/>
  <c r="E201" i="5"/>
  <c r="F201" i="5"/>
  <c r="G230" i="16"/>
  <c r="F199" i="5"/>
  <c r="G202" i="5"/>
  <c r="F203" i="5" s="1"/>
  <c r="E195" i="5"/>
  <c r="F195" i="5"/>
  <c r="F193" i="5"/>
  <c r="G196" i="5"/>
  <c r="F197" i="5" s="1"/>
  <c r="E189" i="5"/>
  <c r="F189" i="5"/>
  <c r="F187" i="5"/>
  <c r="G190" i="5"/>
  <c r="F191" i="5" s="1"/>
  <c r="E183" i="5"/>
  <c r="G183" i="5" s="1"/>
  <c r="G184" i="5"/>
  <c r="F185" i="5" s="1"/>
  <c r="E177" i="5"/>
  <c r="F177" i="5"/>
  <c r="E171" i="5"/>
  <c r="F171" i="5"/>
  <c r="F169" i="5"/>
  <c r="G172" i="5"/>
  <c r="F173" i="5" s="1"/>
  <c r="E165" i="5"/>
  <c r="F165" i="5"/>
  <c r="G166" i="5"/>
  <c r="F167" i="5" s="1"/>
  <c r="E159" i="5"/>
  <c r="F159" i="5"/>
  <c r="D157" i="5"/>
  <c r="E157" i="5"/>
  <c r="F153" i="5"/>
  <c r="E153" i="5"/>
  <c r="D151" i="5"/>
  <c r="F147" i="5"/>
  <c r="G148" i="5"/>
  <c r="D149" i="5" s="1"/>
  <c r="D145" i="5"/>
  <c r="G142" i="5"/>
  <c r="F143" i="5" s="1"/>
  <c r="E135" i="5"/>
  <c r="F135" i="5"/>
  <c r="D133" i="5"/>
  <c r="E133" i="5"/>
  <c r="E129" i="5"/>
  <c r="D127" i="5"/>
  <c r="E127" i="5"/>
  <c r="G124" i="5"/>
  <c r="D125" i="5" s="1"/>
  <c r="E117" i="5"/>
  <c r="F117" i="5"/>
  <c r="E115" i="5"/>
  <c r="G118" i="5"/>
  <c r="F119" i="5" s="1"/>
  <c r="F111" i="5"/>
  <c r="G112" i="5"/>
  <c r="D113" i="5" s="1"/>
  <c r="D109" i="5"/>
  <c r="E109" i="5"/>
  <c r="F105" i="5"/>
  <c r="E105" i="5"/>
  <c r="G134" i="16"/>
  <c r="D103" i="5"/>
  <c r="E103" i="5"/>
  <c r="G106" i="5"/>
  <c r="E107" i="5" s="1"/>
  <c r="F99" i="5"/>
  <c r="E99" i="5"/>
  <c r="D97" i="5"/>
  <c r="F93" i="5"/>
  <c r="G94" i="5"/>
  <c r="D95" i="5" s="1"/>
  <c r="D91" i="5"/>
  <c r="E87" i="5"/>
  <c r="G114" i="16"/>
  <c r="E81" i="5"/>
  <c r="F81" i="5"/>
  <c r="E79" i="5"/>
  <c r="G82" i="5"/>
  <c r="E75" i="5"/>
  <c r="F75" i="5"/>
  <c r="D73" i="5"/>
  <c r="E73" i="5"/>
  <c r="E69" i="5"/>
  <c r="F69" i="5"/>
  <c r="G98" i="16"/>
  <c r="D67" i="5"/>
  <c r="E67" i="5"/>
  <c r="G70" i="5"/>
  <c r="F71" i="5" s="1"/>
  <c r="F63" i="5"/>
  <c r="E63" i="5"/>
  <c r="F61" i="5"/>
  <c r="D61" i="5"/>
  <c r="F57" i="5"/>
  <c r="E57" i="5"/>
  <c r="E55" i="5"/>
  <c r="G52" i="5"/>
  <c r="F53" i="5" s="1"/>
  <c r="E51" i="5"/>
  <c r="F51" i="5"/>
  <c r="E40" i="5"/>
  <c r="G46" i="5"/>
  <c r="D47" i="5" s="1"/>
  <c r="F40" i="5"/>
  <c r="E45" i="5"/>
  <c r="G38" i="5"/>
  <c r="D43" i="5"/>
  <c r="D291" i="4"/>
  <c r="F291" i="4"/>
  <c r="D285" i="4"/>
  <c r="F285" i="4"/>
  <c r="G286" i="4"/>
  <c r="F287" i="4" s="1"/>
  <c r="D279" i="4"/>
  <c r="F279" i="4"/>
  <c r="G280" i="4"/>
  <c r="E281" i="4" s="1"/>
  <c r="G306" i="16"/>
  <c r="F273" i="4"/>
  <c r="G274" i="4"/>
  <c r="F275" i="4" s="1"/>
  <c r="D267" i="4"/>
  <c r="G296" i="16"/>
  <c r="F267" i="4"/>
  <c r="G268" i="4"/>
  <c r="E269" i="4" s="1"/>
  <c r="D261" i="4"/>
  <c r="F261" i="4"/>
  <c r="D255" i="4"/>
  <c r="F255" i="4"/>
  <c r="G284" i="16"/>
  <c r="G256" i="4"/>
  <c r="D257" i="4" s="1"/>
  <c r="F249" i="4"/>
  <c r="D249" i="4"/>
  <c r="G250" i="4"/>
  <c r="F251" i="4" s="1"/>
  <c r="E232" i="4"/>
  <c r="D243" i="4"/>
  <c r="F232" i="4"/>
  <c r="F243" i="4"/>
  <c r="G244" i="4"/>
  <c r="E245" i="4" s="1"/>
  <c r="G230" i="4"/>
  <c r="E231" i="4" s="1"/>
  <c r="D237" i="4"/>
  <c r="G238" i="4"/>
  <c r="F239" i="4" s="1"/>
  <c r="D225" i="4"/>
  <c r="F223" i="4"/>
  <c r="G252" i="16"/>
  <c r="F219" i="4"/>
  <c r="G248" i="16"/>
  <c r="D219" i="4"/>
  <c r="G220" i="4"/>
  <c r="F213" i="4"/>
  <c r="G208" i="4"/>
  <c r="F209" i="4" s="1"/>
  <c r="F201" i="4"/>
  <c r="E199" i="4"/>
  <c r="F199" i="4"/>
  <c r="G202" i="4"/>
  <c r="G196" i="4"/>
  <c r="F197" i="4" s="1"/>
  <c r="F193" i="4"/>
  <c r="E193" i="4"/>
  <c r="F189" i="4"/>
  <c r="G190" i="4"/>
  <c r="F183" i="4"/>
  <c r="E181" i="4"/>
  <c r="F177" i="4"/>
  <c r="G178" i="4"/>
  <c r="F179" i="4" s="1"/>
  <c r="F171" i="4"/>
  <c r="G172" i="4"/>
  <c r="F173" i="4" s="1"/>
  <c r="F165" i="4"/>
  <c r="F159" i="4"/>
  <c r="G160" i="4"/>
  <c r="F153" i="4"/>
  <c r="G154" i="4"/>
  <c r="F147" i="4"/>
  <c r="E145" i="4"/>
  <c r="F141" i="4"/>
  <c r="F135" i="4"/>
  <c r="G136" i="4"/>
  <c r="F137" i="4" s="1"/>
  <c r="F129" i="4"/>
  <c r="G130" i="4"/>
  <c r="G156" i="16"/>
  <c r="F123" i="4"/>
  <c r="G124" i="4"/>
  <c r="F117" i="4"/>
  <c r="F111" i="4"/>
  <c r="E109" i="4"/>
  <c r="G112" i="4"/>
  <c r="E113" i="4" s="1"/>
  <c r="G106" i="4"/>
  <c r="G100" i="4"/>
  <c r="F101" i="4" s="1"/>
  <c r="G120" i="16"/>
  <c r="D81" i="4"/>
  <c r="E81" i="4"/>
  <c r="G82" i="4"/>
  <c r="E83" i="4" s="1"/>
  <c r="G76" i="4"/>
  <c r="F77" i="4" s="1"/>
  <c r="G92" i="16"/>
  <c r="G64" i="4"/>
  <c r="F65" i="4" s="1"/>
  <c r="G58" i="4"/>
  <c r="F59" i="4" s="1"/>
  <c r="G36" i="4"/>
  <c r="D37" i="4" s="1"/>
  <c r="E40" i="4"/>
  <c r="F40" i="4"/>
  <c r="G46" i="4"/>
  <c r="D47" i="4" s="1"/>
  <c r="G72" i="16"/>
  <c r="G292" i="3"/>
  <c r="D261" i="3"/>
  <c r="F261" i="3"/>
  <c r="G288" i="16"/>
  <c r="D237" i="3"/>
  <c r="F237" i="3"/>
  <c r="G266" i="16"/>
  <c r="G246" i="16"/>
  <c r="F213" i="3"/>
  <c r="G218" i="16"/>
  <c r="G190" i="3"/>
  <c r="E191" i="3" s="1"/>
  <c r="G210" i="16"/>
  <c r="D177" i="3"/>
  <c r="G136" i="3"/>
  <c r="G162" i="16"/>
  <c r="G118" i="3"/>
  <c r="F119" i="3" s="1"/>
  <c r="D103" i="3"/>
  <c r="F91" i="3"/>
  <c r="E87" i="3"/>
  <c r="G108" i="16"/>
  <c r="F79" i="3"/>
  <c r="F73" i="3"/>
  <c r="E69" i="3"/>
  <c r="G64" i="3"/>
  <c r="F65" i="3" s="1"/>
  <c r="G58" i="3"/>
  <c r="E59" i="3" s="1"/>
  <c r="D51" i="3"/>
  <c r="G78" i="16"/>
  <c r="F43" i="3"/>
  <c r="G356" i="16"/>
  <c r="F351" i="16"/>
  <c r="E343" i="16"/>
  <c r="D347" i="16"/>
  <c r="D10" i="16"/>
  <c r="D15" i="16"/>
  <c r="F436" i="16"/>
  <c r="G434" i="16"/>
  <c r="D393" i="3"/>
  <c r="G320" i="16"/>
  <c r="F285" i="3"/>
  <c r="D285" i="3"/>
  <c r="F279" i="3"/>
  <c r="D273" i="3"/>
  <c r="F273" i="3"/>
  <c r="G300" i="16"/>
  <c r="F267" i="3"/>
  <c r="F232" i="3"/>
  <c r="F255" i="3"/>
  <c r="G228" i="3"/>
  <c r="F229" i="3" s="1"/>
  <c r="D249" i="3"/>
  <c r="F249" i="3"/>
  <c r="D232" i="3"/>
  <c r="G230" i="3"/>
  <c r="D231" i="3" s="1"/>
  <c r="E232" i="3"/>
  <c r="F243" i="3"/>
  <c r="G272" i="16"/>
  <c r="D225" i="3"/>
  <c r="F225" i="3"/>
  <c r="F219" i="3"/>
  <c r="D213" i="3"/>
  <c r="G213" i="3" s="1"/>
  <c r="G242" i="16"/>
  <c r="G208" i="3"/>
  <c r="D209" i="3" s="1"/>
  <c r="G202" i="3"/>
  <c r="E203" i="3" s="1"/>
  <c r="D181" i="3"/>
  <c r="G184" i="3"/>
  <c r="D185" i="3" s="1"/>
  <c r="F181" i="3"/>
  <c r="G206" i="16"/>
  <c r="F175" i="3"/>
  <c r="D165" i="3"/>
  <c r="E165" i="3"/>
  <c r="G166" i="3"/>
  <c r="D167" i="3" s="1"/>
  <c r="E159" i="3"/>
  <c r="D157" i="3"/>
  <c r="G160" i="3"/>
  <c r="F161" i="3" s="1"/>
  <c r="G154" i="3"/>
  <c r="E155" i="3" s="1"/>
  <c r="F151" i="3"/>
  <c r="G148" i="3"/>
  <c r="D149" i="3" s="1"/>
  <c r="F145" i="3"/>
  <c r="E141" i="3"/>
  <c r="F141" i="3"/>
  <c r="G142" i="3"/>
  <c r="F143" i="3" s="1"/>
  <c r="D139" i="3"/>
  <c r="D135" i="3"/>
  <c r="F129" i="3"/>
  <c r="G130" i="3"/>
  <c r="E127" i="3"/>
  <c r="D123" i="3"/>
  <c r="G152" i="16"/>
  <c r="E123" i="3"/>
  <c r="G124" i="3"/>
  <c r="D125" i="3" s="1"/>
  <c r="D121" i="3"/>
  <c r="D117" i="3"/>
  <c r="F111" i="3"/>
  <c r="D109" i="3"/>
  <c r="D105" i="3"/>
  <c r="E105" i="3"/>
  <c r="G106" i="3"/>
  <c r="D107" i="3" s="1"/>
  <c r="D99" i="3"/>
  <c r="G100" i="3"/>
  <c r="E101" i="3" s="1"/>
  <c r="F93" i="3"/>
  <c r="D91" i="3"/>
  <c r="G88" i="3"/>
  <c r="E89" i="3" s="1"/>
  <c r="D81" i="3"/>
  <c r="G82" i="3"/>
  <c r="F83" i="3" s="1"/>
  <c r="F75" i="3"/>
  <c r="G76" i="3"/>
  <c r="F77" i="3" s="1"/>
  <c r="F69" i="3"/>
  <c r="G70" i="3"/>
  <c r="F71" i="3" s="1"/>
  <c r="D67" i="3"/>
  <c r="F57" i="3"/>
  <c r="E55" i="3"/>
  <c r="E51" i="3"/>
  <c r="G52" i="3"/>
  <c r="G46" i="3"/>
  <c r="F47" i="3" s="1"/>
  <c r="G36" i="3"/>
  <c r="E37" i="3" s="1"/>
  <c r="D40" i="3"/>
  <c r="E40" i="3"/>
  <c r="F63" i="16"/>
  <c r="G138" i="16"/>
  <c r="G182" i="16"/>
  <c r="G74" i="16"/>
  <c r="G102" i="16"/>
  <c r="G126" i="16"/>
  <c r="G146" i="16"/>
  <c r="G86" i="16"/>
  <c r="G110" i="16"/>
  <c r="G122" i="16"/>
  <c r="G25" i="16"/>
  <c r="G19" i="16"/>
  <c r="G85" i="16"/>
  <c r="G375" i="16"/>
  <c r="G382" i="16"/>
  <c r="G378" i="16"/>
  <c r="G394" i="16"/>
  <c r="G390" i="16"/>
  <c r="G406" i="16"/>
  <c r="G402" i="16"/>
  <c r="G8" i="16"/>
  <c r="E10" i="16"/>
  <c r="G180" i="16"/>
  <c r="G204" i="16"/>
  <c r="G240" i="16"/>
  <c r="G270" i="16"/>
  <c r="F10" i="16"/>
  <c r="G158" i="16"/>
  <c r="G186" i="16"/>
  <c r="G234" i="16"/>
  <c r="G254" i="16"/>
  <c r="G264" i="16"/>
  <c r="G364" i="16"/>
  <c r="G360" i="16"/>
  <c r="D13" i="16"/>
  <c r="G16" i="16"/>
  <c r="D19" i="16"/>
  <c r="G22" i="16"/>
  <c r="G28" i="16"/>
  <c r="G64" i="16"/>
  <c r="G144" i="16"/>
  <c r="G164" i="16"/>
  <c r="G170" i="16"/>
  <c r="G176" i="16"/>
  <c r="G228" i="16"/>
  <c r="E13" i="16"/>
  <c r="E19" i="16"/>
  <c r="E61" i="16"/>
  <c r="G150" i="16"/>
  <c r="G194" i="16"/>
  <c r="G200" i="16"/>
  <c r="G222" i="16"/>
  <c r="G6" i="16"/>
  <c r="G414" i="16"/>
  <c r="G192" i="16"/>
  <c r="G198" i="16"/>
  <c r="G276" i="16"/>
  <c r="G376" i="16"/>
  <c r="G372" i="16"/>
  <c r="D436" i="16"/>
  <c r="G432" i="16"/>
  <c r="E351" i="16"/>
  <c r="G388" i="16"/>
  <c r="G384" i="16"/>
  <c r="G400" i="16"/>
  <c r="G396" i="16"/>
  <c r="G412" i="16"/>
  <c r="G408" i="16"/>
  <c r="G421" i="16"/>
  <c r="E421" i="16"/>
  <c r="D421" i="16"/>
  <c r="G282" i="16"/>
  <c r="D352" i="16"/>
  <c r="G348" i="16"/>
  <c r="G370" i="16"/>
  <c r="G366" i="16"/>
  <c r="F335" i="16"/>
  <c r="F341" i="16"/>
  <c r="E423" i="16"/>
  <c r="G424" i="16"/>
  <c r="E435" i="16"/>
  <c r="F423" i="16"/>
  <c r="E7" i="15"/>
  <c r="D7" i="15"/>
  <c r="F7" i="15"/>
  <c r="E29" i="15"/>
  <c r="D29" i="15"/>
  <c r="E249" i="15"/>
  <c r="F249" i="15"/>
  <c r="D249" i="15"/>
  <c r="E263" i="15"/>
  <c r="E339" i="15"/>
  <c r="F339" i="15"/>
  <c r="F365" i="15"/>
  <c r="E365" i="15"/>
  <c r="D365" i="15"/>
  <c r="D47" i="15"/>
  <c r="E209" i="15"/>
  <c r="G214" i="15"/>
  <c r="G226" i="15"/>
  <c r="E255" i="15"/>
  <c r="F255" i="15"/>
  <c r="F283" i="15"/>
  <c r="D283" i="15"/>
  <c r="D339" i="15"/>
  <c r="F349" i="15"/>
  <c r="D349" i="15"/>
  <c r="F393" i="15"/>
  <c r="E393" i="15"/>
  <c r="G169" i="15"/>
  <c r="E237" i="15"/>
  <c r="G230" i="15"/>
  <c r="F237" i="15"/>
  <c r="D237" i="15"/>
  <c r="D329" i="15"/>
  <c r="E357" i="15"/>
  <c r="F357" i="15"/>
  <c r="D25" i="15"/>
  <c r="G25" i="15" s="1"/>
  <c r="D71" i="15"/>
  <c r="F265" i="15"/>
  <c r="D265" i="15"/>
  <c r="E291" i="15"/>
  <c r="F291" i="15"/>
  <c r="E386" i="15"/>
  <c r="D357" i="15"/>
  <c r="F367" i="15"/>
  <c r="D367" i="15"/>
  <c r="G193" i="15"/>
  <c r="E232" i="15"/>
  <c r="E243" i="15"/>
  <c r="F243" i="15"/>
  <c r="D243" i="15"/>
  <c r="E265" i="15"/>
  <c r="F281" i="15"/>
  <c r="D291" i="15"/>
  <c r="F386" i="15"/>
  <c r="E321" i="15"/>
  <c r="F321" i="15"/>
  <c r="E367" i="15"/>
  <c r="G85" i="15"/>
  <c r="D217" i="15"/>
  <c r="F217" i="15"/>
  <c r="E217" i="15"/>
  <c r="F232" i="15"/>
  <c r="E273" i="15"/>
  <c r="F273" i="15"/>
  <c r="G312" i="15"/>
  <c r="D384" i="15"/>
  <c r="F331" i="15"/>
  <c r="D331" i="15"/>
  <c r="F259" i="15"/>
  <c r="D259" i="15"/>
  <c r="F277" i="15"/>
  <c r="D277" i="15"/>
  <c r="F307" i="15"/>
  <c r="D307" i="15"/>
  <c r="F384" i="15"/>
  <c r="F325" i="15"/>
  <c r="D325" i="15"/>
  <c r="F343" i="15"/>
  <c r="D343" i="15"/>
  <c r="F361" i="15"/>
  <c r="D361" i="15"/>
  <c r="F369" i="15"/>
  <c r="E369" i="15"/>
  <c r="F373" i="15"/>
  <c r="E373" i="15"/>
  <c r="D373" i="15"/>
  <c r="D213" i="15"/>
  <c r="G220" i="15"/>
  <c r="D225" i="15"/>
  <c r="G256" i="15"/>
  <c r="E259" i="15"/>
  <c r="D267" i="15"/>
  <c r="G274" i="15"/>
  <c r="E277" i="15"/>
  <c r="D285" i="15"/>
  <c r="G292" i="15"/>
  <c r="E307" i="15"/>
  <c r="G322" i="15"/>
  <c r="E325" i="15"/>
  <c r="D333" i="15"/>
  <c r="G340" i="15"/>
  <c r="E343" i="15"/>
  <c r="D351" i="15"/>
  <c r="G358" i="15"/>
  <c r="E361" i="15"/>
  <c r="D369" i="15"/>
  <c r="F375" i="15"/>
  <c r="E375" i="15"/>
  <c r="F213" i="15"/>
  <c r="F225" i="15"/>
  <c r="G228" i="15"/>
  <c r="F235" i="15"/>
  <c r="D235" i="15"/>
  <c r="G238" i="15"/>
  <c r="F241" i="15"/>
  <c r="D241" i="15"/>
  <c r="G244" i="15"/>
  <c r="F247" i="15"/>
  <c r="D247" i="15"/>
  <c r="G250" i="15"/>
  <c r="F253" i="15"/>
  <c r="D253" i="15"/>
  <c r="F267" i="15"/>
  <c r="F271" i="15"/>
  <c r="D271" i="15"/>
  <c r="F285" i="15"/>
  <c r="F289" i="15"/>
  <c r="D289" i="15"/>
  <c r="F319" i="15"/>
  <c r="D319" i="15"/>
  <c r="F333" i="15"/>
  <c r="F337" i="15"/>
  <c r="D337" i="15"/>
  <c r="F351" i="15"/>
  <c r="F355" i="15"/>
  <c r="D355" i="15"/>
  <c r="G370" i="15"/>
  <c r="G268" i="15"/>
  <c r="G286" i="15"/>
  <c r="D386" i="15"/>
  <c r="E319" i="15"/>
  <c r="D327" i="15"/>
  <c r="G327" i="15" s="1"/>
  <c r="G334" i="15"/>
  <c r="E337" i="15"/>
  <c r="D345" i="15"/>
  <c r="G345" i="15" s="1"/>
  <c r="G352" i="15"/>
  <c r="E355" i="15"/>
  <c r="D363" i="15"/>
  <c r="G376" i="15"/>
  <c r="F391" i="15"/>
  <c r="E391" i="15"/>
  <c r="D391" i="15"/>
  <c r="F95" i="14"/>
  <c r="E329" i="14"/>
  <c r="F213" i="14"/>
  <c r="E213" i="14"/>
  <c r="E265" i="14"/>
  <c r="F265" i="14"/>
  <c r="D287" i="14"/>
  <c r="F347" i="14"/>
  <c r="F365" i="14"/>
  <c r="E365" i="14"/>
  <c r="D365" i="14"/>
  <c r="E384" i="14"/>
  <c r="D77" i="14"/>
  <c r="D93" i="14"/>
  <c r="D111" i="14"/>
  <c r="D115" i="14"/>
  <c r="D129" i="14"/>
  <c r="D213" i="14"/>
  <c r="D217" i="14"/>
  <c r="F261" i="14"/>
  <c r="E261" i="14"/>
  <c r="D261" i="14"/>
  <c r="D265" i="14"/>
  <c r="F309" i="14"/>
  <c r="E309" i="14"/>
  <c r="D309" i="14"/>
  <c r="F367" i="14"/>
  <c r="E367" i="14"/>
  <c r="E53" i="14"/>
  <c r="E93" i="14"/>
  <c r="E97" i="14"/>
  <c r="E111" i="14"/>
  <c r="E115" i="14"/>
  <c r="E129" i="14"/>
  <c r="E141" i="14"/>
  <c r="F217" i="14"/>
  <c r="E241" i="14"/>
  <c r="F241" i="14"/>
  <c r="D263" i="14"/>
  <c r="F263" i="14"/>
  <c r="E263" i="14"/>
  <c r="E277" i="14"/>
  <c r="F277" i="14"/>
  <c r="D311" i="14"/>
  <c r="F311" i="14"/>
  <c r="E311" i="14"/>
  <c r="F353" i="14"/>
  <c r="E353" i="14"/>
  <c r="D353" i="14"/>
  <c r="D367" i="14"/>
  <c r="F371" i="14"/>
  <c r="D87" i="14"/>
  <c r="D91" i="14"/>
  <c r="D105" i="14"/>
  <c r="D109" i="14"/>
  <c r="D123" i="14"/>
  <c r="D127" i="14"/>
  <c r="F141" i="14"/>
  <c r="E221" i="14"/>
  <c r="F237" i="14"/>
  <c r="G230" i="14"/>
  <c r="E237" i="14"/>
  <c r="D237" i="14"/>
  <c r="D241" i="14"/>
  <c r="F273" i="14"/>
  <c r="E273" i="14"/>
  <c r="D273" i="14"/>
  <c r="D277" i="14"/>
  <c r="F355" i="14"/>
  <c r="E355" i="14"/>
  <c r="E87" i="14"/>
  <c r="E91" i="14"/>
  <c r="E105" i="14"/>
  <c r="E109" i="14"/>
  <c r="E123" i="14"/>
  <c r="E127" i="14"/>
  <c r="E161" i="14"/>
  <c r="F221" i="14"/>
  <c r="F225" i="14"/>
  <c r="E225" i="14"/>
  <c r="G238" i="14"/>
  <c r="D232" i="14"/>
  <c r="E253" i="14"/>
  <c r="F253" i="14"/>
  <c r="G274" i="14"/>
  <c r="E289" i="14"/>
  <c r="F289" i="14"/>
  <c r="E325" i="14"/>
  <c r="F325" i="14"/>
  <c r="D325" i="14"/>
  <c r="F333" i="14"/>
  <c r="E333" i="14"/>
  <c r="D333" i="14"/>
  <c r="F359" i="14"/>
  <c r="E359" i="14"/>
  <c r="D359" i="14"/>
  <c r="E135" i="14"/>
  <c r="D215" i="14"/>
  <c r="E232" i="14"/>
  <c r="F249" i="14"/>
  <c r="E249" i="14"/>
  <c r="D249" i="14"/>
  <c r="D253" i="14"/>
  <c r="F285" i="14"/>
  <c r="E285" i="14"/>
  <c r="D285" i="14"/>
  <c r="D289" i="14"/>
  <c r="G322" i="14"/>
  <c r="D316" i="14"/>
  <c r="F343" i="14"/>
  <c r="E343" i="14"/>
  <c r="D384" i="14"/>
  <c r="G228" i="14"/>
  <c r="F384" i="14"/>
  <c r="F391" i="14"/>
  <c r="E391" i="14"/>
  <c r="F337" i="14"/>
  <c r="E337" i="14"/>
  <c r="F349" i="14"/>
  <c r="E349" i="14"/>
  <c r="F361" i="14"/>
  <c r="E361" i="14"/>
  <c r="F373" i="14"/>
  <c r="E373" i="14"/>
  <c r="D207" i="14"/>
  <c r="D219" i="14"/>
  <c r="D235" i="14"/>
  <c r="G235" i="14" s="1"/>
  <c r="D247" i="14"/>
  <c r="G247" i="14" s="1"/>
  <c r="D259" i="14"/>
  <c r="D271" i="14"/>
  <c r="D283" i="14"/>
  <c r="D307" i="14"/>
  <c r="F331" i="14"/>
  <c r="E331" i="14"/>
  <c r="D337" i="14"/>
  <c r="D349" i="14"/>
  <c r="D361" i="14"/>
  <c r="D373" i="14"/>
  <c r="D9" i="13"/>
  <c r="F9" i="13"/>
  <c r="E213" i="13"/>
  <c r="F213" i="13"/>
  <c r="F133" i="13"/>
  <c r="E133" i="13"/>
  <c r="F141" i="13"/>
  <c r="E141" i="13"/>
  <c r="D141" i="13"/>
  <c r="F169" i="13"/>
  <c r="E169" i="13"/>
  <c r="F177" i="13"/>
  <c r="E177" i="13"/>
  <c r="D177" i="13"/>
  <c r="F205" i="13"/>
  <c r="E205" i="13"/>
  <c r="D213" i="13"/>
  <c r="D223" i="13"/>
  <c r="F223" i="13"/>
  <c r="F391" i="13"/>
  <c r="E391" i="13"/>
  <c r="D391" i="13"/>
  <c r="D10" i="13"/>
  <c r="D133" i="13"/>
  <c r="D169" i="13"/>
  <c r="D205" i="13"/>
  <c r="E223" i="13"/>
  <c r="G250" i="13"/>
  <c r="D232" i="13"/>
  <c r="F386" i="13"/>
  <c r="F393" i="13"/>
  <c r="E393" i="13"/>
  <c r="D393" i="13"/>
  <c r="F129" i="13"/>
  <c r="E129" i="13"/>
  <c r="D129" i="13"/>
  <c r="F157" i="13"/>
  <c r="E157" i="13"/>
  <c r="F165" i="13"/>
  <c r="E165" i="13"/>
  <c r="D165" i="13"/>
  <c r="E179" i="13"/>
  <c r="F179" i="13"/>
  <c r="D179" i="13"/>
  <c r="F193" i="13"/>
  <c r="E193" i="13"/>
  <c r="F201" i="13"/>
  <c r="E201" i="13"/>
  <c r="D201" i="13"/>
  <c r="D15" i="13"/>
  <c r="D21" i="13"/>
  <c r="G21" i="13" s="1"/>
  <c r="D25" i="13"/>
  <c r="E31" i="13"/>
  <c r="G31" i="13" s="1"/>
  <c r="D157" i="13"/>
  <c r="D193" i="13"/>
  <c r="G220" i="13"/>
  <c r="E71" i="13"/>
  <c r="F77" i="13"/>
  <c r="E89" i="13"/>
  <c r="G130" i="13"/>
  <c r="F145" i="13"/>
  <c r="E145" i="13"/>
  <c r="F153" i="13"/>
  <c r="E153" i="13"/>
  <c r="D153" i="13"/>
  <c r="G166" i="13"/>
  <c r="F181" i="13"/>
  <c r="E181" i="13"/>
  <c r="F189" i="13"/>
  <c r="E189" i="13"/>
  <c r="D189" i="13"/>
  <c r="G202" i="13"/>
  <c r="E243" i="13"/>
  <c r="F243" i="13"/>
  <c r="E267" i="13"/>
  <c r="F267" i="13"/>
  <c r="E291" i="13"/>
  <c r="F291" i="13"/>
  <c r="F375" i="13"/>
  <c r="E375" i="13"/>
  <c r="E219" i="13"/>
  <c r="F219" i="13"/>
  <c r="E235" i="13"/>
  <c r="D243" i="13"/>
  <c r="D249" i="13"/>
  <c r="E259" i="13"/>
  <c r="D267" i="13"/>
  <c r="D273" i="13"/>
  <c r="D291" i="13"/>
  <c r="D375" i="13"/>
  <c r="D127" i="13"/>
  <c r="D139" i="13"/>
  <c r="D151" i="13"/>
  <c r="D163" i="13"/>
  <c r="D175" i="13"/>
  <c r="D187" i="13"/>
  <c r="D199" i="13"/>
  <c r="E211" i="13"/>
  <c r="G214" i="13"/>
  <c r="D219" i="13"/>
  <c r="D225" i="13"/>
  <c r="F235" i="13"/>
  <c r="F249" i="13"/>
  <c r="F259" i="13"/>
  <c r="F273" i="13"/>
  <c r="D384" i="13"/>
  <c r="E127" i="13"/>
  <c r="E139" i="13"/>
  <c r="E151" i="13"/>
  <c r="E163" i="13"/>
  <c r="E175" i="13"/>
  <c r="E187" i="13"/>
  <c r="E199" i="13"/>
  <c r="F211" i="13"/>
  <c r="F225" i="13"/>
  <c r="G228" i="13"/>
  <c r="G230" i="13"/>
  <c r="G244" i="13"/>
  <c r="E255" i="13"/>
  <c r="F255" i="13"/>
  <c r="D257" i="13"/>
  <c r="G268" i="13"/>
  <c r="E279" i="13"/>
  <c r="F279" i="13"/>
  <c r="E307" i="13"/>
  <c r="G307" i="13" s="1"/>
  <c r="G394" i="13"/>
  <c r="E384" i="13"/>
  <c r="D386" i="13"/>
  <c r="G316" i="13"/>
  <c r="G322" i="13"/>
  <c r="G328" i="13"/>
  <c r="G334" i="13"/>
  <c r="G340" i="13"/>
  <c r="G358" i="13"/>
  <c r="G376" i="13"/>
  <c r="G292" i="13"/>
  <c r="D309" i="13"/>
  <c r="F384" i="13"/>
  <c r="E386" i="13"/>
  <c r="E373" i="13"/>
  <c r="D373" i="13"/>
  <c r="E9" i="12"/>
  <c r="F9" i="12"/>
  <c r="D9" i="12"/>
  <c r="D47" i="12"/>
  <c r="F57" i="12"/>
  <c r="E57" i="12"/>
  <c r="F61" i="12"/>
  <c r="E61" i="12"/>
  <c r="D61" i="12"/>
  <c r="F93" i="12"/>
  <c r="E93" i="12"/>
  <c r="F97" i="12"/>
  <c r="E97" i="12"/>
  <c r="D97" i="12"/>
  <c r="F215" i="12"/>
  <c r="E223" i="12"/>
  <c r="F223" i="12"/>
  <c r="D223" i="12"/>
  <c r="E232" i="12"/>
  <c r="G238" i="12"/>
  <c r="E311" i="12"/>
  <c r="D311" i="12"/>
  <c r="D21" i="12"/>
  <c r="D27" i="12"/>
  <c r="D33" i="12"/>
  <c r="D57" i="12"/>
  <c r="F63" i="12"/>
  <c r="E63" i="12"/>
  <c r="F67" i="12"/>
  <c r="E67" i="12"/>
  <c r="D67" i="12"/>
  <c r="D93" i="12"/>
  <c r="F99" i="12"/>
  <c r="E99" i="12"/>
  <c r="F103" i="12"/>
  <c r="E103" i="12"/>
  <c r="D103" i="12"/>
  <c r="G244" i="12"/>
  <c r="D232" i="12"/>
  <c r="F263" i="12"/>
  <c r="F267" i="12"/>
  <c r="D267" i="12"/>
  <c r="E267" i="12"/>
  <c r="F289" i="12"/>
  <c r="E289" i="12"/>
  <c r="D289" i="12"/>
  <c r="F311" i="12"/>
  <c r="E13" i="12"/>
  <c r="F21" i="12"/>
  <c r="F27" i="12"/>
  <c r="F33" i="12"/>
  <c r="D384" i="12"/>
  <c r="G58" i="12"/>
  <c r="D63" i="12"/>
  <c r="F69" i="12"/>
  <c r="E69" i="12"/>
  <c r="F73" i="12"/>
  <c r="E73" i="12"/>
  <c r="D73" i="12"/>
  <c r="G94" i="12"/>
  <c r="D99" i="12"/>
  <c r="F105" i="12"/>
  <c r="E105" i="12"/>
  <c r="F109" i="12"/>
  <c r="E109" i="12"/>
  <c r="D109" i="12"/>
  <c r="D115" i="12"/>
  <c r="F115" i="12"/>
  <c r="D127" i="12"/>
  <c r="F127" i="12"/>
  <c r="D139" i="12"/>
  <c r="F139" i="12"/>
  <c r="D151" i="12"/>
  <c r="F151" i="12"/>
  <c r="D163" i="12"/>
  <c r="F163" i="12"/>
  <c r="D175" i="12"/>
  <c r="F175" i="12"/>
  <c r="D187" i="12"/>
  <c r="F187" i="12"/>
  <c r="D199" i="12"/>
  <c r="F199" i="12"/>
  <c r="F273" i="12"/>
  <c r="E273" i="12"/>
  <c r="D273" i="12"/>
  <c r="E283" i="12"/>
  <c r="F283" i="12"/>
  <c r="F309" i="12"/>
  <c r="E309" i="12"/>
  <c r="D309" i="12"/>
  <c r="F13" i="12"/>
  <c r="G16" i="12"/>
  <c r="F19" i="12"/>
  <c r="D19" i="12"/>
  <c r="G22" i="12"/>
  <c r="F25" i="12"/>
  <c r="D25" i="12"/>
  <c r="G28" i="12"/>
  <c r="F31" i="12"/>
  <c r="D31" i="12"/>
  <c r="G34" i="12"/>
  <c r="F43" i="12"/>
  <c r="E43" i="12"/>
  <c r="D43" i="12"/>
  <c r="G64" i="12"/>
  <c r="D69" i="12"/>
  <c r="F75" i="12"/>
  <c r="E75" i="12"/>
  <c r="F79" i="12"/>
  <c r="E79" i="12"/>
  <c r="D79" i="12"/>
  <c r="G100" i="12"/>
  <c r="D105" i="12"/>
  <c r="F111" i="12"/>
  <c r="E111" i="12"/>
  <c r="E115" i="12"/>
  <c r="E127" i="12"/>
  <c r="E139" i="12"/>
  <c r="E151" i="12"/>
  <c r="E163" i="12"/>
  <c r="E175" i="12"/>
  <c r="E187" i="12"/>
  <c r="E199" i="12"/>
  <c r="G241" i="12"/>
  <c r="E253" i="12"/>
  <c r="F253" i="12"/>
  <c r="D253" i="12"/>
  <c r="D283" i="12"/>
  <c r="F293" i="12"/>
  <c r="F45" i="12"/>
  <c r="E45" i="12"/>
  <c r="F49" i="12"/>
  <c r="E49" i="12"/>
  <c r="D49" i="12"/>
  <c r="G70" i="12"/>
  <c r="F81" i="12"/>
  <c r="E81" i="12"/>
  <c r="F85" i="12"/>
  <c r="E85" i="12"/>
  <c r="D85" i="12"/>
  <c r="G106" i="12"/>
  <c r="E123" i="12"/>
  <c r="F123" i="12"/>
  <c r="D123" i="12"/>
  <c r="E135" i="12"/>
  <c r="F135" i="12"/>
  <c r="D135" i="12"/>
  <c r="E147" i="12"/>
  <c r="F147" i="12"/>
  <c r="D147" i="12"/>
  <c r="E159" i="12"/>
  <c r="F159" i="12"/>
  <c r="D159" i="12"/>
  <c r="E171" i="12"/>
  <c r="F171" i="12"/>
  <c r="D171" i="12"/>
  <c r="E183" i="12"/>
  <c r="F183" i="12"/>
  <c r="D183" i="12"/>
  <c r="E195" i="12"/>
  <c r="F195" i="12"/>
  <c r="D195" i="12"/>
  <c r="F207" i="12"/>
  <c r="E207" i="12"/>
  <c r="D207" i="12"/>
  <c r="F237" i="12"/>
  <c r="E237" i="12"/>
  <c r="D237" i="12"/>
  <c r="E247" i="12"/>
  <c r="F247" i="12"/>
  <c r="D275" i="12"/>
  <c r="F275" i="12"/>
  <c r="D45" i="12"/>
  <c r="F51" i="12"/>
  <c r="E51" i="12"/>
  <c r="F55" i="12"/>
  <c r="E55" i="12"/>
  <c r="D55" i="12"/>
  <c r="G76" i="12"/>
  <c r="D81" i="12"/>
  <c r="F87" i="12"/>
  <c r="E87" i="12"/>
  <c r="F91" i="12"/>
  <c r="E91" i="12"/>
  <c r="D91" i="12"/>
  <c r="F213" i="12"/>
  <c r="E213" i="12"/>
  <c r="D213" i="12"/>
  <c r="G230" i="12"/>
  <c r="D247" i="12"/>
  <c r="G280" i="12"/>
  <c r="G118" i="12"/>
  <c r="G130" i="12"/>
  <c r="G142" i="12"/>
  <c r="G154" i="12"/>
  <c r="G166" i="12"/>
  <c r="G178" i="12"/>
  <c r="G190" i="12"/>
  <c r="G202" i="12"/>
  <c r="G256" i="12"/>
  <c r="E259" i="12"/>
  <c r="F259" i="12"/>
  <c r="F243" i="12"/>
  <c r="D243" i="12"/>
  <c r="D259" i="12"/>
  <c r="F279" i="12"/>
  <c r="D279" i="12"/>
  <c r="G351" i="12"/>
  <c r="F219" i="12"/>
  <c r="E219" i="12"/>
  <c r="E235" i="12"/>
  <c r="F235" i="12"/>
  <c r="G268" i="12"/>
  <c r="E271" i="12"/>
  <c r="F271" i="12"/>
  <c r="F291" i="12"/>
  <c r="E291" i="12"/>
  <c r="F384" i="12"/>
  <c r="G316" i="12"/>
  <c r="G322" i="12"/>
  <c r="F377" i="12"/>
  <c r="E377" i="12"/>
  <c r="D377" i="12"/>
  <c r="G112" i="12"/>
  <c r="D117" i="12"/>
  <c r="G124" i="12"/>
  <c r="D129" i="12"/>
  <c r="G129" i="12" s="1"/>
  <c r="G136" i="12"/>
  <c r="D141" i="12"/>
  <c r="G141" i="12" s="1"/>
  <c r="G148" i="12"/>
  <c r="D153" i="12"/>
  <c r="G160" i="12"/>
  <c r="D165" i="12"/>
  <c r="G172" i="12"/>
  <c r="D177" i="12"/>
  <c r="G177" i="12" s="1"/>
  <c r="G184" i="12"/>
  <c r="D189" i="12"/>
  <c r="G196" i="12"/>
  <c r="D201" i="12"/>
  <c r="D211" i="12"/>
  <c r="G211" i="12" s="1"/>
  <c r="D219" i="12"/>
  <c r="D225" i="12"/>
  <c r="D235" i="12"/>
  <c r="F255" i="12"/>
  <c r="D255" i="12"/>
  <c r="D271" i="12"/>
  <c r="E287" i="12"/>
  <c r="D291" i="12"/>
  <c r="F307" i="12"/>
  <c r="E307" i="12"/>
  <c r="D307" i="12"/>
  <c r="F391" i="12"/>
  <c r="E391" i="12"/>
  <c r="F373" i="12"/>
  <c r="E373" i="12"/>
  <c r="D373" i="12"/>
  <c r="F167" i="11"/>
  <c r="F89" i="11"/>
  <c r="F137" i="11"/>
  <c r="E137" i="11"/>
  <c r="D137" i="11"/>
  <c r="E71" i="11"/>
  <c r="F49" i="11"/>
  <c r="D57" i="11"/>
  <c r="D61" i="11"/>
  <c r="F63" i="11"/>
  <c r="F67" i="11"/>
  <c r="D75" i="11"/>
  <c r="D79" i="11"/>
  <c r="F81" i="11"/>
  <c r="F85" i="11"/>
  <c r="D93" i="11"/>
  <c r="D97" i="11"/>
  <c r="F99" i="11"/>
  <c r="F103" i="11"/>
  <c r="D111" i="11"/>
  <c r="G111" i="11" s="1"/>
  <c r="D115" i="11"/>
  <c r="F117" i="11"/>
  <c r="F121" i="11"/>
  <c r="D129" i="11"/>
  <c r="D133" i="11"/>
  <c r="F135" i="11"/>
  <c r="F139" i="11"/>
  <c r="D147" i="11"/>
  <c r="D151" i="11"/>
  <c r="F153" i="11"/>
  <c r="D159" i="11"/>
  <c r="F169" i="11"/>
  <c r="F195" i="11"/>
  <c r="E195" i="11"/>
  <c r="D195" i="11"/>
  <c r="F207" i="11"/>
  <c r="E207" i="11"/>
  <c r="D207" i="11"/>
  <c r="F245" i="11"/>
  <c r="F391" i="11"/>
  <c r="E391" i="11"/>
  <c r="D391" i="11"/>
  <c r="E159" i="11"/>
  <c r="D165" i="11"/>
  <c r="F177" i="11"/>
  <c r="E177" i="11"/>
  <c r="D232" i="11"/>
  <c r="D241" i="11"/>
  <c r="G228" i="11"/>
  <c r="E241" i="11"/>
  <c r="D253" i="11"/>
  <c r="E253" i="11"/>
  <c r="D265" i="11"/>
  <c r="E265" i="11"/>
  <c r="D277" i="11"/>
  <c r="E277" i="11"/>
  <c r="D289" i="11"/>
  <c r="E289" i="11"/>
  <c r="G312" i="11"/>
  <c r="D384" i="11"/>
  <c r="D157" i="11"/>
  <c r="E181" i="11"/>
  <c r="D181" i="11"/>
  <c r="F189" i="11"/>
  <c r="E189" i="11"/>
  <c r="D189" i="11"/>
  <c r="F201" i="11"/>
  <c r="D201" i="11"/>
  <c r="F241" i="11"/>
  <c r="F253" i="11"/>
  <c r="F265" i="11"/>
  <c r="F277" i="11"/>
  <c r="F289" i="11"/>
  <c r="D49" i="11"/>
  <c r="D63" i="11"/>
  <c r="D67" i="11"/>
  <c r="D81" i="11"/>
  <c r="D85" i="11"/>
  <c r="D99" i="11"/>
  <c r="D103" i="11"/>
  <c r="D117" i="11"/>
  <c r="D121" i="11"/>
  <c r="D135" i="11"/>
  <c r="D139" i="11"/>
  <c r="D153" i="11"/>
  <c r="F157" i="11"/>
  <c r="D163" i="11"/>
  <c r="F181" i="11"/>
  <c r="D217" i="11"/>
  <c r="E217" i="11"/>
  <c r="F163" i="11"/>
  <c r="D169" i="11"/>
  <c r="E175" i="11"/>
  <c r="D175" i="11"/>
  <c r="F183" i="11"/>
  <c r="E183" i="11"/>
  <c r="E384" i="11"/>
  <c r="G364" i="11"/>
  <c r="F373" i="11"/>
  <c r="E373" i="11"/>
  <c r="D373" i="11"/>
  <c r="F384" i="11"/>
  <c r="G316" i="11"/>
  <c r="G394" i="11"/>
  <c r="D187" i="11"/>
  <c r="G187" i="11" s="1"/>
  <c r="D193" i="11"/>
  <c r="D199" i="11"/>
  <c r="G199" i="11" s="1"/>
  <c r="D205" i="11"/>
  <c r="E211" i="11"/>
  <c r="E223" i="11"/>
  <c r="E235" i="11"/>
  <c r="E247" i="11"/>
  <c r="E259" i="11"/>
  <c r="E271" i="11"/>
  <c r="E283" i="11"/>
  <c r="E307" i="11"/>
  <c r="G314" i="11"/>
  <c r="G346" i="11"/>
  <c r="G352" i="11"/>
  <c r="G358" i="11"/>
  <c r="G370" i="11"/>
  <c r="F211" i="11"/>
  <c r="G214" i="11"/>
  <c r="D219" i="11"/>
  <c r="F223" i="11"/>
  <c r="G226" i="11"/>
  <c r="F235" i="11"/>
  <c r="G238" i="11"/>
  <c r="D243" i="11"/>
  <c r="F247" i="11"/>
  <c r="G250" i="11"/>
  <c r="D255" i="11"/>
  <c r="F259" i="11"/>
  <c r="G262" i="11"/>
  <c r="D267" i="11"/>
  <c r="F271" i="11"/>
  <c r="G274" i="11"/>
  <c r="D279" i="11"/>
  <c r="G279" i="11" s="1"/>
  <c r="F283" i="11"/>
  <c r="G286" i="11"/>
  <c r="D291" i="11"/>
  <c r="G291" i="11" s="1"/>
  <c r="F307" i="11"/>
  <c r="G310" i="11"/>
  <c r="G319" i="11"/>
  <c r="G322" i="11"/>
  <c r="G334" i="11"/>
  <c r="E393" i="11"/>
  <c r="D103" i="10"/>
  <c r="F103" i="10"/>
  <c r="D157" i="10"/>
  <c r="E157" i="10"/>
  <c r="D181" i="10"/>
  <c r="F181" i="10"/>
  <c r="E181" i="10"/>
  <c r="F267" i="10"/>
  <c r="E267" i="10"/>
  <c r="D267" i="10"/>
  <c r="G10" i="10"/>
  <c r="D43" i="10"/>
  <c r="E49" i="10"/>
  <c r="D73" i="10"/>
  <c r="D91" i="10"/>
  <c r="G100" i="10"/>
  <c r="E103" i="10"/>
  <c r="D109" i="10"/>
  <c r="E109" i="10"/>
  <c r="F157" i="10"/>
  <c r="D169" i="10"/>
  <c r="E169" i="10"/>
  <c r="E43" i="10"/>
  <c r="E53" i="10"/>
  <c r="E73" i="10"/>
  <c r="E91" i="10"/>
  <c r="D97" i="10"/>
  <c r="E97" i="10"/>
  <c r="D205" i="10"/>
  <c r="F205" i="10"/>
  <c r="E205" i="10"/>
  <c r="F223" i="10"/>
  <c r="D223" i="10"/>
  <c r="E223" i="10"/>
  <c r="D232" i="10"/>
  <c r="D121" i="10"/>
  <c r="E121" i="10"/>
  <c r="F235" i="10"/>
  <c r="G228" i="10"/>
  <c r="D235" i="10"/>
  <c r="E235" i="10"/>
  <c r="F241" i="10"/>
  <c r="E241" i="10"/>
  <c r="D241" i="10"/>
  <c r="D61" i="10"/>
  <c r="E67" i="10"/>
  <c r="E79" i="10"/>
  <c r="E111" i="10"/>
  <c r="D111" i="10"/>
  <c r="F121" i="10"/>
  <c r="D133" i="10"/>
  <c r="E133" i="10"/>
  <c r="D193" i="10"/>
  <c r="F193" i="10"/>
  <c r="E193" i="10"/>
  <c r="E99" i="10"/>
  <c r="D99" i="10"/>
  <c r="D145" i="10"/>
  <c r="E145" i="10"/>
  <c r="D173" i="10"/>
  <c r="F173" i="10"/>
  <c r="F213" i="10"/>
  <c r="E213" i="10"/>
  <c r="D213" i="10"/>
  <c r="F185" i="10"/>
  <c r="F209" i="10"/>
  <c r="F249" i="10"/>
  <c r="G249" i="10" s="1"/>
  <c r="F277" i="10"/>
  <c r="E277" i="10"/>
  <c r="D277" i="10"/>
  <c r="G322" i="10"/>
  <c r="G316" i="10"/>
  <c r="F253" i="10"/>
  <c r="E253" i="10"/>
  <c r="D253" i="10"/>
  <c r="F211" i="10"/>
  <c r="D211" i="10"/>
  <c r="F237" i="10"/>
  <c r="G230" i="10"/>
  <c r="F247" i="10"/>
  <c r="D247" i="10"/>
  <c r="E247" i="10"/>
  <c r="F255" i="10"/>
  <c r="E255" i="10"/>
  <c r="F259" i="10"/>
  <c r="E259" i="10"/>
  <c r="D259" i="10"/>
  <c r="D255" i="10"/>
  <c r="G94" i="10"/>
  <c r="G106" i="10"/>
  <c r="F115" i="10"/>
  <c r="G118" i="10"/>
  <c r="D123" i="10"/>
  <c r="F127" i="10"/>
  <c r="G130" i="10"/>
  <c r="D135" i="10"/>
  <c r="F139" i="10"/>
  <c r="G142" i="10"/>
  <c r="D147" i="10"/>
  <c r="F151" i="10"/>
  <c r="G154" i="10"/>
  <c r="D159" i="10"/>
  <c r="F163" i="10"/>
  <c r="G166" i="10"/>
  <c r="D171" i="10"/>
  <c r="F175" i="10"/>
  <c r="G175" i="10" s="1"/>
  <c r="G178" i="10"/>
  <c r="D183" i="10"/>
  <c r="F187" i="10"/>
  <c r="G187" i="10" s="1"/>
  <c r="G190" i="10"/>
  <c r="D195" i="10"/>
  <c r="F199" i="10"/>
  <c r="G202" i="10"/>
  <c r="D207" i="10"/>
  <c r="G207" i="10" s="1"/>
  <c r="E217" i="10"/>
  <c r="E225" i="10"/>
  <c r="E237" i="10"/>
  <c r="G256" i="10"/>
  <c r="F261" i="10"/>
  <c r="E261" i="10"/>
  <c r="D261" i="10"/>
  <c r="F271" i="10"/>
  <c r="E271" i="10"/>
  <c r="D271" i="10"/>
  <c r="F265" i="10"/>
  <c r="E265" i="10"/>
  <c r="D265" i="10"/>
  <c r="G274" i="10"/>
  <c r="G262" i="10"/>
  <c r="D375" i="10"/>
  <c r="G375" i="10" s="1"/>
  <c r="D393" i="10"/>
  <c r="E273" i="10"/>
  <c r="E279" i="10"/>
  <c r="G279" i="10" s="1"/>
  <c r="D283" i="10"/>
  <c r="E285" i="10"/>
  <c r="D289" i="10"/>
  <c r="E291" i="10"/>
  <c r="D307" i="10"/>
  <c r="E309" i="10"/>
  <c r="G355" i="10"/>
  <c r="D373" i="10"/>
  <c r="G373" i="10" s="1"/>
  <c r="D391" i="10"/>
  <c r="E393" i="10"/>
  <c r="E283" i="10"/>
  <c r="E289" i="10"/>
  <c r="E307" i="10"/>
  <c r="E391" i="10"/>
  <c r="F143" i="9"/>
  <c r="D71" i="9"/>
  <c r="E77" i="9"/>
  <c r="E95" i="9"/>
  <c r="D95" i="9"/>
  <c r="D40" i="9"/>
  <c r="F55" i="9"/>
  <c r="E55" i="9"/>
  <c r="F65" i="9"/>
  <c r="E65" i="9"/>
  <c r="D65" i="9"/>
  <c r="F73" i="9"/>
  <c r="E73" i="9"/>
  <c r="F91" i="9"/>
  <c r="E91" i="9"/>
  <c r="F109" i="9"/>
  <c r="E109" i="9"/>
  <c r="E131" i="9"/>
  <c r="F131" i="9"/>
  <c r="D131" i="9"/>
  <c r="F141" i="9"/>
  <c r="E141" i="9"/>
  <c r="F157" i="9"/>
  <c r="E157" i="9"/>
  <c r="F203" i="9"/>
  <c r="E203" i="9"/>
  <c r="D203" i="9"/>
  <c r="D257" i="9"/>
  <c r="F257" i="9"/>
  <c r="E257" i="9"/>
  <c r="G328" i="9"/>
  <c r="G316" i="9"/>
  <c r="D45" i="9"/>
  <c r="D55" i="9"/>
  <c r="D63" i="9"/>
  <c r="D73" i="9"/>
  <c r="D81" i="9"/>
  <c r="D91" i="9"/>
  <c r="D99" i="9"/>
  <c r="D109" i="9"/>
  <c r="D117" i="9"/>
  <c r="D141" i="9"/>
  <c r="D157" i="9"/>
  <c r="E171" i="9"/>
  <c r="F171" i="9"/>
  <c r="F199" i="9"/>
  <c r="D199" i="9"/>
  <c r="E277" i="9"/>
  <c r="F277" i="9"/>
  <c r="D277" i="9"/>
  <c r="E45" i="9"/>
  <c r="F49" i="9"/>
  <c r="E49" i="9"/>
  <c r="E63" i="9"/>
  <c r="F67" i="9"/>
  <c r="E67" i="9"/>
  <c r="E81" i="9"/>
  <c r="F85" i="9"/>
  <c r="E85" i="9"/>
  <c r="E99" i="9"/>
  <c r="F103" i="9"/>
  <c r="E103" i="9"/>
  <c r="E117" i="9"/>
  <c r="F121" i="9"/>
  <c r="E121" i="9"/>
  <c r="D151" i="9"/>
  <c r="G166" i="9"/>
  <c r="D171" i="9"/>
  <c r="E199" i="9"/>
  <c r="E232" i="9"/>
  <c r="F267" i="9"/>
  <c r="D267" i="9"/>
  <c r="E271" i="9"/>
  <c r="F271" i="9"/>
  <c r="D311" i="9"/>
  <c r="F311" i="9"/>
  <c r="E311" i="9"/>
  <c r="D384" i="9"/>
  <c r="F147" i="9"/>
  <c r="E147" i="9"/>
  <c r="D147" i="9"/>
  <c r="E151" i="9"/>
  <c r="F163" i="9"/>
  <c r="D163" i="9"/>
  <c r="E189" i="9"/>
  <c r="F189" i="9"/>
  <c r="F213" i="9"/>
  <c r="E213" i="9"/>
  <c r="D213" i="9"/>
  <c r="E241" i="9"/>
  <c r="F241" i="9"/>
  <c r="D241" i="9"/>
  <c r="F232" i="9"/>
  <c r="G314" i="9"/>
  <c r="G10" i="9"/>
  <c r="E57" i="9"/>
  <c r="F61" i="9"/>
  <c r="E61" i="9"/>
  <c r="E75" i="9"/>
  <c r="F79" i="9"/>
  <c r="E79" i="9"/>
  <c r="E93" i="9"/>
  <c r="F97" i="9"/>
  <c r="E97" i="9"/>
  <c r="E111" i="9"/>
  <c r="F115" i="9"/>
  <c r="E115" i="9"/>
  <c r="F133" i="9"/>
  <c r="E133" i="9"/>
  <c r="E163" i="9"/>
  <c r="G184" i="9"/>
  <c r="D189" i="9"/>
  <c r="E235" i="9"/>
  <c r="G228" i="9"/>
  <c r="F235" i="9"/>
  <c r="G292" i="9"/>
  <c r="G364" i="9"/>
  <c r="F129" i="9"/>
  <c r="E129" i="9"/>
  <c r="D129" i="9"/>
  <c r="G148" i="9"/>
  <c r="F181" i="9"/>
  <c r="D181" i="9"/>
  <c r="F207" i="9"/>
  <c r="E207" i="9"/>
  <c r="D215" i="9"/>
  <c r="E215" i="9"/>
  <c r="F215" i="9"/>
  <c r="E384" i="9"/>
  <c r="E377" i="9"/>
  <c r="G160" i="9"/>
  <c r="F175" i="9"/>
  <c r="D175" i="9"/>
  <c r="F193" i="9"/>
  <c r="D193" i="9"/>
  <c r="F225" i="9"/>
  <c r="E225" i="9"/>
  <c r="D225" i="9"/>
  <c r="F243" i="9"/>
  <c r="D243" i="9"/>
  <c r="E247" i="9"/>
  <c r="F247" i="9"/>
  <c r="E253" i="9"/>
  <c r="F253" i="9"/>
  <c r="D253" i="9"/>
  <c r="G268" i="9"/>
  <c r="F279" i="9"/>
  <c r="D279" i="9"/>
  <c r="E283" i="9"/>
  <c r="F283" i="9"/>
  <c r="E289" i="9"/>
  <c r="F289" i="9"/>
  <c r="D289" i="9"/>
  <c r="F393" i="9"/>
  <c r="E393" i="9"/>
  <c r="D393" i="9"/>
  <c r="G172" i="9"/>
  <c r="G190" i="9"/>
  <c r="F219" i="9"/>
  <c r="E219" i="9"/>
  <c r="E221" i="9"/>
  <c r="G394" i="9"/>
  <c r="D127" i="9"/>
  <c r="D139" i="9"/>
  <c r="F169" i="9"/>
  <c r="D169" i="9"/>
  <c r="F187" i="9"/>
  <c r="D187" i="9"/>
  <c r="F205" i="9"/>
  <c r="D205" i="9"/>
  <c r="G226" i="9"/>
  <c r="G244" i="9"/>
  <c r="F255" i="9"/>
  <c r="D255" i="9"/>
  <c r="E259" i="9"/>
  <c r="F259" i="9"/>
  <c r="E265" i="9"/>
  <c r="F265" i="9"/>
  <c r="D265" i="9"/>
  <c r="G280" i="9"/>
  <c r="F291" i="9"/>
  <c r="D291" i="9"/>
  <c r="E307" i="9"/>
  <c r="F307" i="9"/>
  <c r="D391" i="9"/>
  <c r="F384" i="9"/>
  <c r="F391" i="9"/>
  <c r="D29" i="7"/>
  <c r="F29" i="7"/>
  <c r="E29" i="7"/>
  <c r="F103" i="7"/>
  <c r="D103" i="7"/>
  <c r="F115" i="7"/>
  <c r="E115" i="7"/>
  <c r="D115" i="7"/>
  <c r="F151" i="7"/>
  <c r="E151" i="7"/>
  <c r="D151" i="7"/>
  <c r="F187" i="7"/>
  <c r="E187" i="7"/>
  <c r="D187" i="7"/>
  <c r="F203" i="7"/>
  <c r="E203" i="7"/>
  <c r="D203" i="7"/>
  <c r="D307" i="7"/>
  <c r="F307" i="7"/>
  <c r="E307" i="7"/>
  <c r="F391" i="7"/>
  <c r="E391" i="7"/>
  <c r="D391" i="7"/>
  <c r="G38" i="7"/>
  <c r="D40" i="7"/>
  <c r="E43" i="7"/>
  <c r="E61" i="7"/>
  <c r="E79" i="7"/>
  <c r="G87" i="7"/>
  <c r="F97" i="7"/>
  <c r="D97" i="7"/>
  <c r="G100" i="7"/>
  <c r="E103" i="7"/>
  <c r="F121" i="7"/>
  <c r="E121" i="7"/>
  <c r="D121" i="7"/>
  <c r="G136" i="7"/>
  <c r="F157" i="7"/>
  <c r="E157" i="7"/>
  <c r="D157" i="7"/>
  <c r="G172" i="7"/>
  <c r="F193" i="7"/>
  <c r="E193" i="7"/>
  <c r="D193" i="7"/>
  <c r="G208" i="7"/>
  <c r="D283" i="7"/>
  <c r="F283" i="7"/>
  <c r="E283" i="7"/>
  <c r="D384" i="7"/>
  <c r="F386" i="7"/>
  <c r="F43" i="7"/>
  <c r="F61" i="7"/>
  <c r="F79" i="7"/>
  <c r="F91" i="7"/>
  <c r="D91" i="7"/>
  <c r="F127" i="7"/>
  <c r="E127" i="7"/>
  <c r="D127" i="7"/>
  <c r="E143" i="7"/>
  <c r="F163" i="7"/>
  <c r="E163" i="7"/>
  <c r="D163" i="7"/>
  <c r="F199" i="7"/>
  <c r="E199" i="7"/>
  <c r="D199" i="7"/>
  <c r="D223" i="7"/>
  <c r="F223" i="7"/>
  <c r="E223" i="7"/>
  <c r="D271" i="7"/>
  <c r="F271" i="7"/>
  <c r="E271" i="7"/>
  <c r="F133" i="7"/>
  <c r="E133" i="7"/>
  <c r="D133" i="7"/>
  <c r="F169" i="7"/>
  <c r="E169" i="7"/>
  <c r="D169" i="7"/>
  <c r="F205" i="7"/>
  <c r="E205" i="7"/>
  <c r="D205" i="7"/>
  <c r="D259" i="7"/>
  <c r="F259" i="7"/>
  <c r="E259" i="7"/>
  <c r="D25" i="7"/>
  <c r="E31" i="7"/>
  <c r="G31" i="7" s="1"/>
  <c r="F49" i="7"/>
  <c r="G52" i="7"/>
  <c r="F67" i="7"/>
  <c r="G67" i="7" s="1"/>
  <c r="G70" i="7"/>
  <c r="F85" i="7"/>
  <c r="F109" i="7"/>
  <c r="E109" i="7"/>
  <c r="D109" i="7"/>
  <c r="G118" i="7"/>
  <c r="F139" i="7"/>
  <c r="E139" i="7"/>
  <c r="D139" i="7"/>
  <c r="G154" i="7"/>
  <c r="F175" i="7"/>
  <c r="E175" i="7"/>
  <c r="D175" i="7"/>
  <c r="G190" i="7"/>
  <c r="D211" i="7"/>
  <c r="F211" i="7"/>
  <c r="E211" i="7"/>
  <c r="D247" i="7"/>
  <c r="F247" i="7"/>
  <c r="E247" i="7"/>
  <c r="F145" i="7"/>
  <c r="E145" i="7"/>
  <c r="D145" i="7"/>
  <c r="F181" i="7"/>
  <c r="E181" i="7"/>
  <c r="D181" i="7"/>
  <c r="D235" i="7"/>
  <c r="F235" i="7"/>
  <c r="E235" i="7"/>
  <c r="G230" i="7"/>
  <c r="G250" i="7"/>
  <c r="G262" i="7"/>
  <c r="G274" i="7"/>
  <c r="G286" i="7"/>
  <c r="G310" i="7"/>
  <c r="F373" i="7"/>
  <c r="E373" i="7"/>
  <c r="D373" i="7"/>
  <c r="G322" i="7"/>
  <c r="E384" i="7"/>
  <c r="D386" i="7"/>
  <c r="G316" i="7"/>
  <c r="D213" i="7"/>
  <c r="F217" i="7"/>
  <c r="G220" i="7"/>
  <c r="D225" i="7"/>
  <c r="G225" i="7" s="1"/>
  <c r="D232" i="7"/>
  <c r="D237" i="7"/>
  <c r="F241" i="7"/>
  <c r="G244" i="7"/>
  <c r="D249" i="7"/>
  <c r="F253" i="7"/>
  <c r="G253" i="7" s="1"/>
  <c r="G256" i="7"/>
  <c r="D261" i="7"/>
  <c r="G261" i="7" s="1"/>
  <c r="F265" i="7"/>
  <c r="G265" i="7" s="1"/>
  <c r="G268" i="7"/>
  <c r="D273" i="7"/>
  <c r="F277" i="7"/>
  <c r="G280" i="7"/>
  <c r="D285" i="7"/>
  <c r="F289" i="7"/>
  <c r="G292" i="7"/>
  <c r="D309" i="7"/>
  <c r="F384" i="7"/>
  <c r="E386" i="7"/>
  <c r="E375" i="7"/>
  <c r="E393" i="7"/>
  <c r="F173" i="6"/>
  <c r="E213" i="6"/>
  <c r="F213" i="6"/>
  <c r="D213" i="6"/>
  <c r="E261" i="6"/>
  <c r="F261" i="6"/>
  <c r="D261" i="6"/>
  <c r="F391" i="6"/>
  <c r="E391" i="6"/>
  <c r="D391" i="6"/>
  <c r="G10" i="6"/>
  <c r="E49" i="6"/>
  <c r="D79" i="6"/>
  <c r="E85" i="6"/>
  <c r="D115" i="6"/>
  <c r="D133" i="6"/>
  <c r="D151" i="6"/>
  <c r="G165" i="6"/>
  <c r="F187" i="6"/>
  <c r="E187" i="6"/>
  <c r="D187" i="6"/>
  <c r="G190" i="6"/>
  <c r="F205" i="6"/>
  <c r="E205" i="6"/>
  <c r="D205" i="6"/>
  <c r="E225" i="6"/>
  <c r="F225" i="6"/>
  <c r="D225" i="6"/>
  <c r="F232" i="6"/>
  <c r="E273" i="6"/>
  <c r="F273" i="6"/>
  <c r="D273" i="6"/>
  <c r="E43" i="6"/>
  <c r="E79" i="6"/>
  <c r="E115" i="6"/>
  <c r="E133" i="6"/>
  <c r="E151" i="6"/>
  <c r="E285" i="6"/>
  <c r="F285" i="6"/>
  <c r="D285" i="6"/>
  <c r="E384" i="6"/>
  <c r="F163" i="6"/>
  <c r="E163" i="6"/>
  <c r="F169" i="6"/>
  <c r="E169" i="6"/>
  <c r="F175" i="6"/>
  <c r="E175" i="6"/>
  <c r="F181" i="6"/>
  <c r="E181" i="6"/>
  <c r="D181" i="6"/>
  <c r="G184" i="6"/>
  <c r="F199" i="6"/>
  <c r="E199" i="6"/>
  <c r="D199" i="6"/>
  <c r="G202" i="6"/>
  <c r="E309" i="6"/>
  <c r="F309" i="6"/>
  <c r="D309" i="6"/>
  <c r="E103" i="6"/>
  <c r="E121" i="6"/>
  <c r="E139" i="6"/>
  <c r="E157" i="6"/>
  <c r="D163" i="6"/>
  <c r="D169" i="6"/>
  <c r="D175" i="6"/>
  <c r="E237" i="6"/>
  <c r="G230" i="6"/>
  <c r="F237" i="6"/>
  <c r="D237" i="6"/>
  <c r="G38" i="6"/>
  <c r="F193" i="6"/>
  <c r="E193" i="6"/>
  <c r="D193" i="6"/>
  <c r="D384" i="6"/>
  <c r="E249" i="6"/>
  <c r="F249" i="6"/>
  <c r="D249" i="6"/>
  <c r="D386" i="6"/>
  <c r="G314" i="6"/>
  <c r="F217" i="6"/>
  <c r="G220" i="6"/>
  <c r="F241" i="6"/>
  <c r="G244" i="6"/>
  <c r="F253" i="6"/>
  <c r="G253" i="6" s="1"/>
  <c r="G256" i="6"/>
  <c r="F265" i="6"/>
  <c r="G268" i="6"/>
  <c r="F277" i="6"/>
  <c r="G280" i="6"/>
  <c r="F289" i="6"/>
  <c r="G289" i="6" s="1"/>
  <c r="G292" i="6"/>
  <c r="F384" i="6"/>
  <c r="E386" i="6"/>
  <c r="G316" i="6"/>
  <c r="G328" i="6"/>
  <c r="G340" i="6"/>
  <c r="F386" i="6"/>
  <c r="F373" i="6"/>
  <c r="E373" i="6"/>
  <c r="D373" i="6"/>
  <c r="E211" i="6"/>
  <c r="E223" i="6"/>
  <c r="E235" i="6"/>
  <c r="E247" i="6"/>
  <c r="E259" i="6"/>
  <c r="E271" i="6"/>
  <c r="E283" i="6"/>
  <c r="E307" i="6"/>
  <c r="F211" i="6"/>
  <c r="G214" i="6"/>
  <c r="D219" i="6"/>
  <c r="F223" i="6"/>
  <c r="G226" i="6"/>
  <c r="F235" i="6"/>
  <c r="G238" i="6"/>
  <c r="D243" i="6"/>
  <c r="F247" i="6"/>
  <c r="G250" i="6"/>
  <c r="D255" i="6"/>
  <c r="F259" i="6"/>
  <c r="G262" i="6"/>
  <c r="D267" i="6"/>
  <c r="F271" i="6"/>
  <c r="G274" i="6"/>
  <c r="D279" i="6"/>
  <c r="F283" i="6"/>
  <c r="G286" i="6"/>
  <c r="D291" i="6"/>
  <c r="F307" i="6"/>
  <c r="G310" i="6"/>
  <c r="G334" i="6"/>
  <c r="F219" i="6"/>
  <c r="F243" i="6"/>
  <c r="F255" i="6"/>
  <c r="F267" i="6"/>
  <c r="F279" i="6"/>
  <c r="F291" i="6"/>
  <c r="E377" i="6"/>
  <c r="D377" i="6"/>
  <c r="E375" i="6"/>
  <c r="G375" i="6" s="1"/>
  <c r="E393" i="6"/>
  <c r="F391" i="5"/>
  <c r="E391" i="5"/>
  <c r="D391" i="5"/>
  <c r="D40" i="5"/>
  <c r="E225" i="5"/>
  <c r="F225" i="5"/>
  <c r="D225" i="5"/>
  <c r="F232" i="5"/>
  <c r="G314" i="5"/>
  <c r="E261" i="5"/>
  <c r="F261" i="5"/>
  <c r="D261" i="5"/>
  <c r="E309" i="5"/>
  <c r="F309" i="5"/>
  <c r="D309" i="5"/>
  <c r="G36" i="5"/>
  <c r="E249" i="5"/>
  <c r="F249" i="5"/>
  <c r="D249" i="5"/>
  <c r="E285" i="5"/>
  <c r="F285" i="5"/>
  <c r="D285" i="5"/>
  <c r="E213" i="5"/>
  <c r="F213" i="5"/>
  <c r="D213" i="5"/>
  <c r="E237" i="5"/>
  <c r="G230" i="5"/>
  <c r="F237" i="5"/>
  <c r="D237" i="5"/>
  <c r="E273" i="5"/>
  <c r="F273" i="5"/>
  <c r="D273" i="5"/>
  <c r="D384" i="5"/>
  <c r="G316" i="5"/>
  <c r="E384" i="5"/>
  <c r="F217" i="5"/>
  <c r="G220" i="5"/>
  <c r="F241" i="5"/>
  <c r="G244" i="5"/>
  <c r="F253" i="5"/>
  <c r="G256" i="5"/>
  <c r="F265" i="5"/>
  <c r="G268" i="5"/>
  <c r="F277" i="5"/>
  <c r="G280" i="5"/>
  <c r="F289" i="5"/>
  <c r="G292" i="5"/>
  <c r="F384" i="5"/>
  <c r="G328" i="5"/>
  <c r="G340" i="5"/>
  <c r="G358" i="5"/>
  <c r="G228" i="5"/>
  <c r="G312" i="5"/>
  <c r="F373" i="5"/>
  <c r="E373" i="5"/>
  <c r="D373" i="5"/>
  <c r="G214" i="5"/>
  <c r="G226" i="5"/>
  <c r="G238" i="5"/>
  <c r="G250" i="5"/>
  <c r="G262" i="5"/>
  <c r="G274" i="5"/>
  <c r="G286" i="5"/>
  <c r="G310" i="5"/>
  <c r="G322" i="5"/>
  <c r="G334" i="5"/>
  <c r="G346" i="5"/>
  <c r="G352" i="5"/>
  <c r="F219" i="5"/>
  <c r="F243" i="5"/>
  <c r="F255" i="5"/>
  <c r="F267" i="5"/>
  <c r="F279" i="5"/>
  <c r="F291" i="5"/>
  <c r="E375" i="5"/>
  <c r="E393" i="5"/>
  <c r="F71" i="4"/>
  <c r="E53" i="4"/>
  <c r="D51" i="4"/>
  <c r="D55" i="4"/>
  <c r="D69" i="4"/>
  <c r="D73" i="4"/>
  <c r="D87" i="4"/>
  <c r="G322" i="4"/>
  <c r="G316" i="4"/>
  <c r="D40" i="4"/>
  <c r="E51" i="4"/>
  <c r="E55" i="4"/>
  <c r="E69" i="4"/>
  <c r="E73" i="4"/>
  <c r="E87" i="4"/>
  <c r="E93" i="4"/>
  <c r="D93" i="4"/>
  <c r="E99" i="4"/>
  <c r="D99" i="4"/>
  <c r="E105" i="4"/>
  <c r="D105" i="4"/>
  <c r="F241" i="4"/>
  <c r="E241" i="4"/>
  <c r="D241" i="4"/>
  <c r="F265" i="4"/>
  <c r="E265" i="4"/>
  <c r="D265" i="4"/>
  <c r="F289" i="4"/>
  <c r="E289" i="4"/>
  <c r="D289" i="4"/>
  <c r="D217" i="4"/>
  <c r="F217" i="4"/>
  <c r="E217" i="4"/>
  <c r="D232" i="4"/>
  <c r="G38" i="4"/>
  <c r="G214" i="4"/>
  <c r="F253" i="4"/>
  <c r="E253" i="4"/>
  <c r="D253" i="4"/>
  <c r="F277" i="4"/>
  <c r="E277" i="4"/>
  <c r="D277" i="4"/>
  <c r="G312" i="4"/>
  <c r="D384" i="4"/>
  <c r="E384" i="4"/>
  <c r="G394" i="4"/>
  <c r="E251" i="4"/>
  <c r="D251" i="4"/>
  <c r="F384" i="4"/>
  <c r="D111" i="4"/>
  <c r="G111" i="4" s="1"/>
  <c r="D117" i="4"/>
  <c r="D123" i="4"/>
  <c r="D129" i="4"/>
  <c r="G129" i="4" s="1"/>
  <c r="D135" i="4"/>
  <c r="D141" i="4"/>
  <c r="D147" i="4"/>
  <c r="D153" i="4"/>
  <c r="D159" i="4"/>
  <c r="D165" i="4"/>
  <c r="D171" i="4"/>
  <c r="D177" i="4"/>
  <c r="D183" i="4"/>
  <c r="D189" i="4"/>
  <c r="D195" i="4"/>
  <c r="D201" i="4"/>
  <c r="D207" i="4"/>
  <c r="F247" i="4"/>
  <c r="E247" i="4"/>
  <c r="D247" i="4"/>
  <c r="F259" i="4"/>
  <c r="E259" i="4"/>
  <c r="D259" i="4"/>
  <c r="F271" i="4"/>
  <c r="E271" i="4"/>
  <c r="D271" i="4"/>
  <c r="F283" i="4"/>
  <c r="E283" i="4"/>
  <c r="D283" i="4"/>
  <c r="F307" i="4"/>
  <c r="E307" i="4"/>
  <c r="D307" i="4"/>
  <c r="G328" i="4"/>
  <c r="G340" i="4"/>
  <c r="G352" i="4"/>
  <c r="G364" i="4"/>
  <c r="G376" i="4"/>
  <c r="F391" i="4"/>
  <c r="E391" i="4"/>
  <c r="D391" i="4"/>
  <c r="E211" i="4"/>
  <c r="E223" i="4"/>
  <c r="F235" i="4"/>
  <c r="G228" i="4"/>
  <c r="E235" i="4"/>
  <c r="D235" i="4"/>
  <c r="F373" i="4"/>
  <c r="E373" i="4"/>
  <c r="D373" i="4"/>
  <c r="E237" i="4"/>
  <c r="E393" i="4"/>
  <c r="G38" i="3"/>
  <c r="F40" i="3"/>
  <c r="D43" i="3"/>
  <c r="F45" i="3"/>
  <c r="D57" i="3"/>
  <c r="F67" i="3"/>
  <c r="D75" i="3"/>
  <c r="D79" i="3"/>
  <c r="F81" i="3"/>
  <c r="F85" i="3"/>
  <c r="D93" i="3"/>
  <c r="D97" i="3"/>
  <c r="F99" i="3"/>
  <c r="F103" i="3"/>
  <c r="D111" i="3"/>
  <c r="D115" i="3"/>
  <c r="F117" i="3"/>
  <c r="F121" i="3"/>
  <c r="D129" i="3"/>
  <c r="D133" i="3"/>
  <c r="F135" i="3"/>
  <c r="F139" i="3"/>
  <c r="E147" i="3"/>
  <c r="D153" i="3"/>
  <c r="F163" i="3"/>
  <c r="D169" i="3"/>
  <c r="E183" i="3"/>
  <c r="E193" i="3"/>
  <c r="D193" i="3"/>
  <c r="F201" i="3"/>
  <c r="E201" i="3"/>
  <c r="D211" i="3"/>
  <c r="F211" i="3"/>
  <c r="E211" i="3"/>
  <c r="F391" i="3"/>
  <c r="E391" i="3"/>
  <c r="D391" i="3"/>
  <c r="E153" i="3"/>
  <c r="D159" i="3"/>
  <c r="F169" i="3"/>
  <c r="D175" i="3"/>
  <c r="F193" i="3"/>
  <c r="D201" i="3"/>
  <c r="D241" i="3"/>
  <c r="E241" i="3"/>
  <c r="D259" i="3"/>
  <c r="F259" i="3"/>
  <c r="E259" i="3"/>
  <c r="D277" i="3"/>
  <c r="E277" i="3"/>
  <c r="E187" i="3"/>
  <c r="D187" i="3"/>
  <c r="F195" i="3"/>
  <c r="E195" i="3"/>
  <c r="E205" i="3"/>
  <c r="D205" i="3"/>
  <c r="D223" i="3"/>
  <c r="F223" i="3"/>
  <c r="E223" i="3"/>
  <c r="D289" i="3"/>
  <c r="E289" i="3"/>
  <c r="G312" i="3"/>
  <c r="D151" i="3"/>
  <c r="D171" i="3"/>
  <c r="F187" i="3"/>
  <c r="D195" i="3"/>
  <c r="F205" i="3"/>
  <c r="G220" i="3"/>
  <c r="D235" i="3"/>
  <c r="F235" i="3"/>
  <c r="E235" i="3"/>
  <c r="D253" i="3"/>
  <c r="E253" i="3"/>
  <c r="D271" i="3"/>
  <c r="F271" i="3"/>
  <c r="E271" i="3"/>
  <c r="F289" i="3"/>
  <c r="E171" i="3"/>
  <c r="F189" i="3"/>
  <c r="E189" i="3"/>
  <c r="E199" i="3"/>
  <c r="D199" i="3"/>
  <c r="F207" i="3"/>
  <c r="E207" i="3"/>
  <c r="D217" i="3"/>
  <c r="E217" i="3"/>
  <c r="F384" i="3"/>
  <c r="D147" i="3"/>
  <c r="F157" i="3"/>
  <c r="D163" i="3"/>
  <c r="E177" i="3"/>
  <c r="E179" i="3"/>
  <c r="D183" i="3"/>
  <c r="D189" i="3"/>
  <c r="F199" i="3"/>
  <c r="D207" i="3"/>
  <c r="F217" i="3"/>
  <c r="D247" i="3"/>
  <c r="F247" i="3"/>
  <c r="E247" i="3"/>
  <c r="D265" i="3"/>
  <c r="E265" i="3"/>
  <c r="E384" i="3"/>
  <c r="G352" i="3"/>
  <c r="F373" i="3"/>
  <c r="E373" i="3"/>
  <c r="D373" i="3"/>
  <c r="G316" i="3"/>
  <c r="E283" i="3"/>
  <c r="E307" i="3"/>
  <c r="G314" i="3"/>
  <c r="G370" i="3"/>
  <c r="G214" i="3"/>
  <c r="D219" i="3"/>
  <c r="G226" i="3"/>
  <c r="G238" i="3"/>
  <c r="D243" i="3"/>
  <c r="G250" i="3"/>
  <c r="D255" i="3"/>
  <c r="G262" i="3"/>
  <c r="D267" i="3"/>
  <c r="G274" i="3"/>
  <c r="D279" i="3"/>
  <c r="F283" i="3"/>
  <c r="G286" i="3"/>
  <c r="D291" i="3"/>
  <c r="F307" i="3"/>
  <c r="G310" i="3"/>
  <c r="G322" i="3"/>
  <c r="E393" i="3"/>
  <c r="G349" i="1"/>
  <c r="G312" i="1"/>
  <c r="G358" i="1"/>
  <c r="D307" i="1"/>
  <c r="E307" i="1"/>
  <c r="F29" i="1"/>
  <c r="D59" i="1"/>
  <c r="F59" i="1"/>
  <c r="E59" i="1"/>
  <c r="D113" i="1"/>
  <c r="D23" i="1"/>
  <c r="F23" i="1"/>
  <c r="E23" i="1"/>
  <c r="F137" i="1"/>
  <c r="E137" i="1"/>
  <c r="D137" i="1"/>
  <c r="D161" i="1"/>
  <c r="D17" i="1"/>
  <c r="F17" i="1"/>
  <c r="E17" i="1"/>
  <c r="D107" i="1"/>
  <c r="F107" i="1"/>
  <c r="E107" i="1"/>
  <c r="D125" i="1"/>
  <c r="D83" i="1"/>
  <c r="E101" i="1"/>
  <c r="D119" i="1"/>
  <c r="F119" i="1"/>
  <c r="E119" i="1"/>
  <c r="E189" i="1"/>
  <c r="D189" i="1"/>
  <c r="F237" i="1"/>
  <c r="E237" i="1"/>
  <c r="D237" i="1"/>
  <c r="F249" i="1"/>
  <c r="E249" i="1"/>
  <c r="D249" i="1"/>
  <c r="F261" i="1"/>
  <c r="E261" i="1"/>
  <c r="D261" i="1"/>
  <c r="F273" i="1"/>
  <c r="E273" i="1"/>
  <c r="D273" i="1"/>
  <c r="F285" i="1"/>
  <c r="E285" i="1"/>
  <c r="D285" i="1"/>
  <c r="F309" i="1"/>
  <c r="E309" i="1"/>
  <c r="D309" i="1"/>
  <c r="F375" i="1"/>
  <c r="E375" i="1"/>
  <c r="D375" i="1"/>
  <c r="E135" i="1"/>
  <c r="E147" i="1"/>
  <c r="E159" i="1"/>
  <c r="E171" i="1"/>
  <c r="E183" i="1"/>
  <c r="F189" i="1"/>
  <c r="F393" i="1"/>
  <c r="E393" i="1"/>
  <c r="D393" i="1"/>
  <c r="F135" i="1"/>
  <c r="F147" i="1"/>
  <c r="F159" i="1"/>
  <c r="F171" i="1"/>
  <c r="F183" i="1"/>
  <c r="F201" i="1"/>
  <c r="E201" i="1"/>
  <c r="D201" i="1"/>
  <c r="F213" i="1"/>
  <c r="E213" i="1"/>
  <c r="D213" i="1"/>
  <c r="F225" i="1"/>
  <c r="E225" i="1"/>
  <c r="D225" i="1"/>
  <c r="F239" i="1"/>
  <c r="E239" i="1"/>
  <c r="D239" i="1"/>
  <c r="F263" i="1"/>
  <c r="E263" i="1"/>
  <c r="D263" i="1"/>
  <c r="F287" i="1"/>
  <c r="G316" i="1"/>
  <c r="G230" i="1"/>
  <c r="F243" i="1"/>
  <c r="E243" i="1"/>
  <c r="D243" i="1"/>
  <c r="F255" i="1"/>
  <c r="E255" i="1"/>
  <c r="D255" i="1"/>
  <c r="F267" i="1"/>
  <c r="E267" i="1"/>
  <c r="D267" i="1"/>
  <c r="F279" i="1"/>
  <c r="E279" i="1"/>
  <c r="D279" i="1"/>
  <c r="F291" i="1"/>
  <c r="E291" i="1"/>
  <c r="D291" i="1"/>
  <c r="D386" i="1"/>
  <c r="D43" i="1"/>
  <c r="G43" i="1" s="1"/>
  <c r="D49" i="1"/>
  <c r="D55" i="1"/>
  <c r="D61" i="1"/>
  <c r="D67" i="1"/>
  <c r="G67" i="1" s="1"/>
  <c r="D73" i="1"/>
  <c r="G73" i="1" s="1"/>
  <c r="D79" i="1"/>
  <c r="D85" i="1"/>
  <c r="G85" i="1" s="1"/>
  <c r="D91" i="1"/>
  <c r="D97" i="1"/>
  <c r="G97" i="1" s="1"/>
  <c r="D103" i="1"/>
  <c r="D109" i="1"/>
  <c r="G109" i="1" s="1"/>
  <c r="D115" i="1"/>
  <c r="D121" i="1"/>
  <c r="D127" i="1"/>
  <c r="E141" i="1"/>
  <c r="E153" i="1"/>
  <c r="E165" i="1"/>
  <c r="E177" i="1"/>
  <c r="F215" i="1"/>
  <c r="E386" i="1"/>
  <c r="F141" i="1"/>
  <c r="D143" i="1"/>
  <c r="F153" i="1"/>
  <c r="F165" i="1"/>
  <c r="D167" i="1"/>
  <c r="F177" i="1"/>
  <c r="D179" i="1"/>
  <c r="F195" i="1"/>
  <c r="E195" i="1"/>
  <c r="D195" i="1"/>
  <c r="F207" i="1"/>
  <c r="E207" i="1"/>
  <c r="D207" i="1"/>
  <c r="F219" i="1"/>
  <c r="E219" i="1"/>
  <c r="D219" i="1"/>
  <c r="F245" i="1"/>
  <c r="E245" i="1"/>
  <c r="D245" i="1"/>
  <c r="F269" i="1"/>
  <c r="E269" i="1"/>
  <c r="D269" i="1"/>
  <c r="E281" i="1"/>
  <c r="D384" i="1"/>
  <c r="F386" i="1"/>
  <c r="F384" i="1"/>
  <c r="D341" i="16" l="1"/>
  <c r="E428" i="16"/>
  <c r="D428" i="16"/>
  <c r="F428" i="16"/>
  <c r="D435" i="16"/>
  <c r="G135" i="4"/>
  <c r="G145" i="4"/>
  <c r="F409" i="16"/>
  <c r="E255" i="16"/>
  <c r="F413" i="16"/>
  <c r="D23" i="16"/>
  <c r="E383" i="16"/>
  <c r="E307" i="16"/>
  <c r="D295" i="16"/>
  <c r="D147" i="16"/>
  <c r="D153" i="16"/>
  <c r="D303" i="16"/>
  <c r="D237" i="16"/>
  <c r="E159" i="16"/>
  <c r="D279" i="16"/>
  <c r="E379" i="16"/>
  <c r="E385" i="16"/>
  <c r="E201" i="16"/>
  <c r="F105" i="16"/>
  <c r="D291" i="16"/>
  <c r="D267" i="16"/>
  <c r="E389" i="16"/>
  <c r="E361" i="16"/>
  <c r="D243" i="16"/>
  <c r="D249" i="16"/>
  <c r="D297" i="16"/>
  <c r="F99" i="16"/>
  <c r="E183" i="16"/>
  <c r="D285" i="16"/>
  <c r="D315" i="16"/>
  <c r="D47" i="11"/>
  <c r="G141" i="11"/>
  <c r="D185" i="11"/>
  <c r="F257" i="11"/>
  <c r="D257" i="11"/>
  <c r="F143" i="11"/>
  <c r="F209" i="11"/>
  <c r="D209" i="11"/>
  <c r="E377" i="11"/>
  <c r="F395" i="15"/>
  <c r="D263" i="15"/>
  <c r="F203" i="15"/>
  <c r="G203" i="15" s="1"/>
  <c r="E167" i="15"/>
  <c r="E131" i="15"/>
  <c r="F125" i="15"/>
  <c r="F119" i="15"/>
  <c r="F65" i="15"/>
  <c r="E395" i="15"/>
  <c r="D281" i="15"/>
  <c r="G73" i="15"/>
  <c r="E71" i="15"/>
  <c r="G61" i="15"/>
  <c r="G309" i="15"/>
  <c r="D155" i="13"/>
  <c r="D71" i="13"/>
  <c r="D17" i="13"/>
  <c r="E17" i="13"/>
  <c r="G13" i="13"/>
  <c r="G85" i="13"/>
  <c r="G93" i="13"/>
  <c r="E77" i="13"/>
  <c r="G285" i="13"/>
  <c r="F209" i="12"/>
  <c r="D89" i="12"/>
  <c r="E83" i="12"/>
  <c r="F53" i="12"/>
  <c r="F47" i="12"/>
  <c r="E47" i="12"/>
  <c r="E395" i="12"/>
  <c r="F227" i="10"/>
  <c r="D185" i="10"/>
  <c r="E125" i="10"/>
  <c r="E83" i="10"/>
  <c r="E77" i="10"/>
  <c r="E71" i="10"/>
  <c r="D59" i="10"/>
  <c r="F47" i="10"/>
  <c r="E227" i="10"/>
  <c r="F315" i="14"/>
  <c r="D313" i="14"/>
  <c r="G267" i="14"/>
  <c r="E287" i="14"/>
  <c r="G121" i="14"/>
  <c r="G139" i="9"/>
  <c r="F83" i="7"/>
  <c r="G277" i="7"/>
  <c r="E17" i="7"/>
  <c r="E83" i="7"/>
  <c r="G243" i="7"/>
  <c r="F23" i="7"/>
  <c r="G201" i="7"/>
  <c r="D17" i="7"/>
  <c r="G17" i="7" s="1"/>
  <c r="E107" i="6"/>
  <c r="D37" i="6"/>
  <c r="D229" i="6"/>
  <c r="G85" i="6"/>
  <c r="G369" i="6"/>
  <c r="E125" i="6"/>
  <c r="D241" i="16"/>
  <c r="E241" i="16"/>
  <c r="F59" i="6"/>
  <c r="E59" i="6"/>
  <c r="D59" i="6"/>
  <c r="G265" i="5"/>
  <c r="E173" i="5"/>
  <c r="F179" i="5"/>
  <c r="E39" i="5"/>
  <c r="E83" i="5"/>
  <c r="F77" i="5"/>
  <c r="D199" i="16"/>
  <c r="E199" i="16"/>
  <c r="D155" i="5"/>
  <c r="F155" i="5"/>
  <c r="D145" i="16"/>
  <c r="E145" i="16"/>
  <c r="F131" i="3"/>
  <c r="D53" i="3"/>
  <c r="G91" i="3"/>
  <c r="F143" i="6"/>
  <c r="G143" i="6" s="1"/>
  <c r="D221" i="9"/>
  <c r="G111" i="9"/>
  <c r="D293" i="12"/>
  <c r="G293" i="12" s="1"/>
  <c r="D71" i="14"/>
  <c r="D347" i="15"/>
  <c r="E143" i="15"/>
  <c r="F149" i="6"/>
  <c r="G49" i="7"/>
  <c r="E347" i="15"/>
  <c r="E107" i="15"/>
  <c r="D203" i="15"/>
  <c r="G73" i="13"/>
  <c r="G247" i="1"/>
  <c r="G61" i="1"/>
  <c r="D155" i="15"/>
  <c r="G163" i="1"/>
  <c r="G145" i="12"/>
  <c r="D185" i="7"/>
  <c r="G91" i="1"/>
  <c r="F95" i="5"/>
  <c r="G139" i="10"/>
  <c r="E185" i="11"/>
  <c r="E173" i="11"/>
  <c r="E215" i="12"/>
  <c r="D143" i="13"/>
  <c r="D143" i="15"/>
  <c r="E155" i="15"/>
  <c r="G45" i="5"/>
  <c r="E59" i="5"/>
  <c r="G59" i="5" s="1"/>
  <c r="G75" i="1"/>
  <c r="D137" i="5"/>
  <c r="G15" i="13"/>
  <c r="D107" i="15"/>
  <c r="D59" i="5"/>
  <c r="G157" i="4"/>
  <c r="G105" i="7"/>
  <c r="G199" i="10"/>
  <c r="G129" i="11"/>
  <c r="D191" i="13"/>
  <c r="G191" i="13" s="1"/>
  <c r="E191" i="1"/>
  <c r="F137" i="5"/>
  <c r="D209" i="6"/>
  <c r="G273" i="7"/>
  <c r="D245" i="11"/>
  <c r="D173" i="13"/>
  <c r="E191" i="13"/>
  <c r="G183" i="7"/>
  <c r="G111" i="15"/>
  <c r="G123" i="1"/>
  <c r="E65" i="5"/>
  <c r="E209" i="6"/>
  <c r="G201" i="9"/>
  <c r="G79" i="14"/>
  <c r="F311" i="13"/>
  <c r="F89" i="13"/>
  <c r="G89" i="13" s="1"/>
  <c r="E119" i="13"/>
  <c r="F119" i="13"/>
  <c r="G309" i="13"/>
  <c r="E101" i="13"/>
  <c r="E53" i="13"/>
  <c r="F101" i="13"/>
  <c r="F53" i="13"/>
  <c r="G53" i="13" s="1"/>
  <c r="F125" i="13"/>
  <c r="D107" i="11"/>
  <c r="E113" i="9"/>
  <c r="D125" i="11"/>
  <c r="F125" i="11"/>
  <c r="G61" i="11"/>
  <c r="E391" i="16"/>
  <c r="E395" i="16"/>
  <c r="D17" i="16"/>
  <c r="F9" i="16"/>
  <c r="D227" i="12"/>
  <c r="D131" i="11"/>
  <c r="F395" i="10"/>
  <c r="F221" i="10"/>
  <c r="D89" i="10"/>
  <c r="F65" i="10"/>
  <c r="F53" i="10"/>
  <c r="G243" i="5"/>
  <c r="F161" i="14"/>
  <c r="D131" i="14"/>
  <c r="F71" i="14"/>
  <c r="F59" i="14"/>
  <c r="F107" i="14"/>
  <c r="D293" i="14"/>
  <c r="F47" i="14"/>
  <c r="F113" i="14"/>
  <c r="F149" i="14"/>
  <c r="F341" i="14"/>
  <c r="E281" i="14"/>
  <c r="D143" i="14"/>
  <c r="F335" i="14"/>
  <c r="F377" i="14"/>
  <c r="F83" i="14"/>
  <c r="F119" i="14"/>
  <c r="D251" i="14"/>
  <c r="F329" i="14"/>
  <c r="F179" i="14"/>
  <c r="D209" i="14"/>
  <c r="G209" i="14" s="1"/>
  <c r="F185" i="14"/>
  <c r="E95" i="14"/>
  <c r="E245" i="14"/>
  <c r="D257" i="14"/>
  <c r="E347" i="14"/>
  <c r="F89" i="14"/>
  <c r="F191" i="14"/>
  <c r="E215" i="14"/>
  <c r="G215" i="14" s="1"/>
  <c r="F197" i="14"/>
  <c r="F101" i="14"/>
  <c r="E125" i="14"/>
  <c r="D227" i="14"/>
  <c r="E167" i="14"/>
  <c r="E371" i="14"/>
  <c r="F53" i="14"/>
  <c r="E137" i="14"/>
  <c r="F173" i="14"/>
  <c r="F269" i="14"/>
  <c r="F77" i="14"/>
  <c r="F65" i="14"/>
  <c r="F395" i="14"/>
  <c r="D221" i="14"/>
  <c r="G221" i="14" s="1"/>
  <c r="F203" i="14"/>
  <c r="F155" i="14"/>
  <c r="D179" i="14"/>
  <c r="D329" i="14"/>
  <c r="G307" i="14"/>
  <c r="E179" i="14"/>
  <c r="E209" i="14"/>
  <c r="E433" i="16"/>
  <c r="F47" i="9"/>
  <c r="E47" i="9"/>
  <c r="D47" i="9"/>
  <c r="D239" i="9"/>
  <c r="E231" i="9"/>
  <c r="E137" i="9"/>
  <c r="E179" i="7"/>
  <c r="F229" i="6"/>
  <c r="E179" i="6"/>
  <c r="F167" i="6"/>
  <c r="E113" i="6"/>
  <c r="F47" i="6"/>
  <c r="F167" i="4"/>
  <c r="F131" i="4"/>
  <c r="F107" i="4"/>
  <c r="D321" i="16"/>
  <c r="E321" i="16"/>
  <c r="F321" i="16"/>
  <c r="D307" i="16"/>
  <c r="F307" i="16"/>
  <c r="D271" i="16"/>
  <c r="E271" i="16"/>
  <c r="D265" i="16"/>
  <c r="E265" i="16"/>
  <c r="G57" i="13"/>
  <c r="G87" i="5"/>
  <c r="G321" i="4"/>
  <c r="G327" i="5"/>
  <c r="G85" i="4"/>
  <c r="G265" i="1"/>
  <c r="F113" i="15"/>
  <c r="D113" i="15"/>
  <c r="G169" i="4"/>
  <c r="E293" i="3"/>
  <c r="E281" i="3"/>
  <c r="D173" i="3"/>
  <c r="F137" i="3"/>
  <c r="D113" i="3"/>
  <c r="F95" i="3"/>
  <c r="D207" i="16"/>
  <c r="E207" i="16"/>
  <c r="G339" i="7"/>
  <c r="G49" i="6"/>
  <c r="F349" i="16"/>
  <c r="F83" i="12"/>
  <c r="G117" i="12"/>
  <c r="E251" i="12"/>
  <c r="F251" i="12"/>
  <c r="G153" i="12"/>
  <c r="E221" i="12"/>
  <c r="G221" i="12" s="1"/>
  <c r="D101" i="11"/>
  <c r="F173" i="11"/>
  <c r="D119" i="11"/>
  <c r="D149" i="11"/>
  <c r="G255" i="11"/>
  <c r="E119" i="11"/>
  <c r="D293" i="11"/>
  <c r="G31" i="11"/>
  <c r="F269" i="11"/>
  <c r="D269" i="11"/>
  <c r="D377" i="10"/>
  <c r="E377" i="10"/>
  <c r="F197" i="10"/>
  <c r="G285" i="10"/>
  <c r="D269" i="10"/>
  <c r="E269" i="10"/>
  <c r="F287" i="10"/>
  <c r="D235" i="16"/>
  <c r="E235" i="16"/>
  <c r="D287" i="10"/>
  <c r="G357" i="10"/>
  <c r="F149" i="10"/>
  <c r="D149" i="10"/>
  <c r="G351" i="10"/>
  <c r="F161" i="10"/>
  <c r="G81" i="15"/>
  <c r="G15" i="15"/>
  <c r="E185" i="14"/>
  <c r="G163" i="14"/>
  <c r="E155" i="14"/>
  <c r="D155" i="14"/>
  <c r="G85" i="14"/>
  <c r="F293" i="14"/>
  <c r="E113" i="14"/>
  <c r="D149" i="14"/>
  <c r="D47" i="14"/>
  <c r="E149" i="14"/>
  <c r="D217" i="16"/>
  <c r="E217" i="16"/>
  <c r="F217" i="16"/>
  <c r="F59" i="9"/>
  <c r="F71" i="9"/>
  <c r="D143" i="9"/>
  <c r="D137" i="9"/>
  <c r="G309" i="9"/>
  <c r="G105" i="6"/>
  <c r="D161" i="5"/>
  <c r="F161" i="5"/>
  <c r="E47" i="5"/>
  <c r="E125" i="5"/>
  <c r="E71" i="5"/>
  <c r="D89" i="5"/>
  <c r="G139" i="5"/>
  <c r="G111" i="5"/>
  <c r="D209" i="5"/>
  <c r="F89" i="5"/>
  <c r="G199" i="5"/>
  <c r="E209" i="5"/>
  <c r="G209" i="5" s="1"/>
  <c r="E119" i="5"/>
  <c r="D77" i="5"/>
  <c r="G129" i="5"/>
  <c r="G115" i="5"/>
  <c r="G255" i="5"/>
  <c r="G105" i="5"/>
  <c r="G97" i="4"/>
  <c r="D275" i="4"/>
  <c r="G165" i="4"/>
  <c r="E263" i="4"/>
  <c r="G263" i="4" s="1"/>
  <c r="G109" i="4"/>
  <c r="G187" i="4"/>
  <c r="G171" i="4"/>
  <c r="E101" i="4"/>
  <c r="E89" i="4"/>
  <c r="E239" i="4"/>
  <c r="E149" i="4"/>
  <c r="G149" i="4" s="1"/>
  <c r="D89" i="4"/>
  <c r="E65" i="4"/>
  <c r="G49" i="4"/>
  <c r="D311" i="4"/>
  <c r="F281" i="4"/>
  <c r="D83" i="4"/>
  <c r="E311" i="4"/>
  <c r="G163" i="4"/>
  <c r="D101" i="4"/>
  <c r="G177" i="4"/>
  <c r="D263" i="4"/>
  <c r="G213" i="4"/>
  <c r="G309" i="4"/>
  <c r="D281" i="3"/>
  <c r="F281" i="3"/>
  <c r="G49" i="3"/>
  <c r="G267" i="3"/>
  <c r="E125" i="3"/>
  <c r="D77" i="3"/>
  <c r="F155" i="3"/>
  <c r="G103" i="3"/>
  <c r="G87" i="3"/>
  <c r="F89" i="3"/>
  <c r="F245" i="3"/>
  <c r="G159" i="3"/>
  <c r="G177" i="3"/>
  <c r="G79" i="3"/>
  <c r="D245" i="3"/>
  <c r="G99" i="3"/>
  <c r="F293" i="3"/>
  <c r="G175" i="3"/>
  <c r="D293" i="3"/>
  <c r="D377" i="3"/>
  <c r="E377" i="3"/>
  <c r="G109" i="3"/>
  <c r="E77" i="3"/>
  <c r="G279" i="3"/>
  <c r="G111" i="3"/>
  <c r="F101" i="3"/>
  <c r="E262" i="16"/>
  <c r="E143" i="3"/>
  <c r="D262" i="16"/>
  <c r="F101" i="1"/>
  <c r="E89" i="1"/>
  <c r="E113" i="7"/>
  <c r="G113" i="7" s="1"/>
  <c r="G127" i="9"/>
  <c r="F377" i="11"/>
  <c r="F191" i="11"/>
  <c r="D377" i="14"/>
  <c r="F131" i="14"/>
  <c r="G111" i="7"/>
  <c r="G177" i="9"/>
  <c r="G105" i="13"/>
  <c r="G283" i="13"/>
  <c r="G321" i="12"/>
  <c r="G33" i="14"/>
  <c r="G27" i="14"/>
  <c r="F262" i="16"/>
  <c r="F53" i="1"/>
  <c r="D35" i="1"/>
  <c r="G265" i="6"/>
  <c r="E377" i="7"/>
  <c r="G377" i="7" s="1"/>
  <c r="D59" i="7"/>
  <c r="G309" i="10"/>
  <c r="D293" i="10"/>
  <c r="D191" i="11"/>
  <c r="G225" i="12"/>
  <c r="E83" i="13"/>
  <c r="D89" i="15"/>
  <c r="E7" i="7"/>
  <c r="E107" i="13"/>
  <c r="F83" i="13"/>
  <c r="E155" i="13"/>
  <c r="G63" i="6"/>
  <c r="D59" i="4"/>
  <c r="G375" i="5"/>
  <c r="D107" i="5"/>
  <c r="F179" i="11"/>
  <c r="F107" i="13"/>
  <c r="F107" i="5"/>
  <c r="G309" i="7"/>
  <c r="D239" i="10"/>
  <c r="G267" i="11"/>
  <c r="E161" i="11"/>
  <c r="D341" i="14"/>
  <c r="D197" i="14"/>
  <c r="D335" i="14"/>
  <c r="D185" i="4"/>
  <c r="G93" i="15"/>
  <c r="G217" i="12"/>
  <c r="G87" i="13"/>
  <c r="G151" i="4"/>
  <c r="G175" i="4"/>
  <c r="G10" i="12"/>
  <c r="F11" i="12" s="1"/>
  <c r="E59" i="4"/>
  <c r="E47" i="1"/>
  <c r="E185" i="4"/>
  <c r="D179" i="5"/>
  <c r="E101" i="9"/>
  <c r="F239" i="10"/>
  <c r="G219" i="14"/>
  <c r="E341" i="14"/>
  <c r="G341" i="14" s="1"/>
  <c r="E335" i="14"/>
  <c r="E89" i="15"/>
  <c r="E179" i="1"/>
  <c r="G147" i="13"/>
  <c r="G223" i="15"/>
  <c r="G121" i="1"/>
  <c r="E293" i="1"/>
  <c r="D257" i="3"/>
  <c r="D143" i="3"/>
  <c r="G279" i="5"/>
  <c r="E179" i="5"/>
  <c r="E59" i="7"/>
  <c r="G59" i="7" s="1"/>
  <c r="E179" i="9"/>
  <c r="G163" i="10"/>
  <c r="G393" i="11"/>
  <c r="G171" i="13"/>
  <c r="G157" i="1"/>
  <c r="E401" i="16"/>
  <c r="F401" i="16"/>
  <c r="D401" i="16"/>
  <c r="E409" i="16"/>
  <c r="D409" i="16"/>
  <c r="E415" i="16"/>
  <c r="D415" i="16"/>
  <c r="E403" i="16"/>
  <c r="D403" i="16"/>
  <c r="E367" i="16"/>
  <c r="D367" i="16"/>
  <c r="F367" i="16"/>
  <c r="E413" i="16"/>
  <c r="D413" i="16"/>
  <c r="E373" i="16"/>
  <c r="D373" i="16"/>
  <c r="E407" i="16"/>
  <c r="D407" i="16"/>
  <c r="F407" i="16"/>
  <c r="D371" i="16"/>
  <c r="E371" i="16"/>
  <c r="F371" i="16"/>
  <c r="E397" i="16"/>
  <c r="D397" i="16"/>
  <c r="D377" i="16"/>
  <c r="E377" i="16"/>
  <c r="F357" i="16"/>
  <c r="D357" i="16"/>
  <c r="E357" i="16"/>
  <c r="E313" i="16"/>
  <c r="D313" i="16"/>
  <c r="F319" i="16"/>
  <c r="D319" i="16"/>
  <c r="E319" i="16"/>
  <c r="D289" i="16"/>
  <c r="E289" i="16"/>
  <c r="E283" i="16"/>
  <c r="D283" i="16"/>
  <c r="D301" i="16"/>
  <c r="E301" i="16"/>
  <c r="D277" i="16"/>
  <c r="E277" i="16"/>
  <c r="E193" i="16"/>
  <c r="D193" i="16"/>
  <c r="F223" i="16"/>
  <c r="D223" i="16"/>
  <c r="E223" i="16"/>
  <c r="D219" i="16"/>
  <c r="E219" i="16"/>
  <c r="F231" i="16"/>
  <c r="E231" i="16"/>
  <c r="D231" i="16"/>
  <c r="E229" i="16"/>
  <c r="D229" i="16"/>
  <c r="F229" i="16"/>
  <c r="G201" i="16"/>
  <c r="D201" i="16"/>
  <c r="E225" i="16"/>
  <c r="D225" i="16"/>
  <c r="F225" i="16"/>
  <c r="E213" i="16"/>
  <c r="D213" i="16"/>
  <c r="G195" i="16"/>
  <c r="D195" i="16"/>
  <c r="E195" i="16"/>
  <c r="F255" i="16"/>
  <c r="D255" i="16"/>
  <c r="E205" i="16"/>
  <c r="D205" i="16"/>
  <c r="D211" i="16"/>
  <c r="E211" i="16"/>
  <c r="D247" i="16"/>
  <c r="E247" i="16"/>
  <c r="E253" i="16"/>
  <c r="D253" i="16"/>
  <c r="F253" i="16"/>
  <c r="D171" i="16"/>
  <c r="E171" i="16"/>
  <c r="G159" i="16"/>
  <c r="D159" i="16"/>
  <c r="G111" i="16"/>
  <c r="D111" i="16"/>
  <c r="E111" i="16"/>
  <c r="G127" i="16"/>
  <c r="F127" i="16"/>
  <c r="D127" i="16"/>
  <c r="E127" i="16"/>
  <c r="D139" i="16"/>
  <c r="E139" i="16"/>
  <c r="F139" i="16"/>
  <c r="G163" i="16"/>
  <c r="D163" i="16"/>
  <c r="E163" i="16"/>
  <c r="F163" i="16"/>
  <c r="G93" i="16"/>
  <c r="E93" i="16"/>
  <c r="D93" i="16"/>
  <c r="F93" i="16"/>
  <c r="D135" i="16"/>
  <c r="E135" i="16"/>
  <c r="G133" i="16"/>
  <c r="E133" i="16"/>
  <c r="D133" i="16"/>
  <c r="E81" i="16"/>
  <c r="F81" i="16"/>
  <c r="D81" i="16"/>
  <c r="E165" i="16"/>
  <c r="F165" i="16"/>
  <c r="D165" i="16"/>
  <c r="D87" i="16"/>
  <c r="E87" i="16"/>
  <c r="F103" i="16"/>
  <c r="D103" i="16"/>
  <c r="E103" i="16"/>
  <c r="E73" i="16"/>
  <c r="F73" i="16"/>
  <c r="D73" i="16"/>
  <c r="D99" i="16"/>
  <c r="E99" i="16"/>
  <c r="F115" i="16"/>
  <c r="D115" i="16"/>
  <c r="E115" i="16"/>
  <c r="G175" i="16"/>
  <c r="D175" i="16"/>
  <c r="E175" i="16"/>
  <c r="E117" i="16"/>
  <c r="D117" i="16"/>
  <c r="G141" i="16"/>
  <c r="E141" i="16"/>
  <c r="D141" i="16"/>
  <c r="F91" i="16"/>
  <c r="D91" i="16"/>
  <c r="E91" i="16"/>
  <c r="G177" i="16"/>
  <c r="E177" i="16"/>
  <c r="D177" i="16"/>
  <c r="D187" i="16"/>
  <c r="F187" i="16"/>
  <c r="G123" i="16"/>
  <c r="D123" i="16"/>
  <c r="E123" i="16"/>
  <c r="G183" i="16"/>
  <c r="D183" i="16"/>
  <c r="F79" i="16"/>
  <c r="D79" i="16"/>
  <c r="E79" i="16"/>
  <c r="E109" i="16"/>
  <c r="D109" i="16"/>
  <c r="G157" i="16"/>
  <c r="E157" i="16"/>
  <c r="F157" i="16"/>
  <c r="D157" i="16"/>
  <c r="G129" i="16"/>
  <c r="E129" i="16"/>
  <c r="D129" i="16"/>
  <c r="E105" i="16"/>
  <c r="D105" i="16"/>
  <c r="G169" i="16"/>
  <c r="E169" i="16"/>
  <c r="D169" i="16"/>
  <c r="G189" i="16"/>
  <c r="E189" i="16"/>
  <c r="F189" i="16"/>
  <c r="D189" i="16"/>
  <c r="D151" i="16"/>
  <c r="E151" i="16"/>
  <c r="E181" i="16"/>
  <c r="D181" i="16"/>
  <c r="D75" i="16"/>
  <c r="F75" i="16"/>
  <c r="E75" i="16"/>
  <c r="G121" i="16"/>
  <c r="E121" i="16"/>
  <c r="D121" i="16"/>
  <c r="F121" i="16"/>
  <c r="E97" i="16"/>
  <c r="D97" i="16"/>
  <c r="F97" i="16"/>
  <c r="G111" i="13"/>
  <c r="G183" i="13"/>
  <c r="G129" i="7"/>
  <c r="G195" i="14"/>
  <c r="G49" i="15"/>
  <c r="G109" i="13"/>
  <c r="G351" i="14"/>
  <c r="G133" i="1"/>
  <c r="E23" i="15"/>
  <c r="G23" i="15" s="1"/>
  <c r="G369" i="1"/>
  <c r="G363" i="10"/>
  <c r="G331" i="10"/>
  <c r="G369" i="13"/>
  <c r="G31" i="14"/>
  <c r="G31" i="10"/>
  <c r="G13" i="7"/>
  <c r="G133" i="4"/>
  <c r="G91" i="4"/>
  <c r="G211" i="5"/>
  <c r="G261" i="15"/>
  <c r="G271" i="13"/>
  <c r="G345" i="3"/>
  <c r="G343" i="3"/>
  <c r="G339" i="3"/>
  <c r="G339" i="4"/>
  <c r="G351" i="4"/>
  <c r="G369" i="5"/>
  <c r="G339" i="6"/>
  <c r="G351" i="7"/>
  <c r="G339" i="9"/>
  <c r="E29" i="16"/>
  <c r="G225" i="14"/>
  <c r="G355" i="14"/>
  <c r="G219" i="15"/>
  <c r="G141" i="5"/>
  <c r="G151" i="15"/>
  <c r="G57" i="1"/>
  <c r="G93" i="1"/>
  <c r="G139" i="14"/>
  <c r="G319" i="12"/>
  <c r="F365" i="9"/>
  <c r="E365" i="9"/>
  <c r="D365" i="9"/>
  <c r="F329" i="9"/>
  <c r="E329" i="9"/>
  <c r="D329" i="9"/>
  <c r="F353" i="9"/>
  <c r="E353" i="9"/>
  <c r="D353" i="9"/>
  <c r="F341" i="9"/>
  <c r="E341" i="9"/>
  <c r="D341" i="9"/>
  <c r="D377" i="1"/>
  <c r="G377" i="1" s="1"/>
  <c r="D221" i="1"/>
  <c r="E65" i="1"/>
  <c r="F89" i="1"/>
  <c r="D53" i="1"/>
  <c r="E77" i="1"/>
  <c r="D29" i="1"/>
  <c r="G123" i="4"/>
  <c r="D281" i="4"/>
  <c r="D77" i="4"/>
  <c r="F53" i="4"/>
  <c r="G53" i="4" s="1"/>
  <c r="F149" i="5"/>
  <c r="F377" i="7"/>
  <c r="F113" i="7"/>
  <c r="G307" i="9"/>
  <c r="F377" i="9"/>
  <c r="G377" i="9" s="1"/>
  <c r="G291" i="10"/>
  <c r="G225" i="10"/>
  <c r="G151" i="10"/>
  <c r="G135" i="10"/>
  <c r="F245" i="10"/>
  <c r="G49" i="10"/>
  <c r="F221" i="11"/>
  <c r="G57" i="11"/>
  <c r="D167" i="11"/>
  <c r="G167" i="11" s="1"/>
  <c r="F65" i="11"/>
  <c r="G201" i="12"/>
  <c r="E7" i="12"/>
  <c r="F65" i="13"/>
  <c r="F173" i="13"/>
  <c r="G25" i="13"/>
  <c r="G259" i="14"/>
  <c r="G207" i="14"/>
  <c r="G363" i="15"/>
  <c r="D311" i="15"/>
  <c r="E101" i="15"/>
  <c r="D137" i="15"/>
  <c r="F263" i="15"/>
  <c r="G263" i="15" s="1"/>
  <c r="G51" i="3"/>
  <c r="G147" i="5"/>
  <c r="G193" i="5"/>
  <c r="G127" i="6"/>
  <c r="G75" i="14"/>
  <c r="G279" i="14"/>
  <c r="G135" i="15"/>
  <c r="G177" i="10"/>
  <c r="G43" i="15"/>
  <c r="G139" i="15"/>
  <c r="G10" i="1"/>
  <c r="E11" i="1" s="1"/>
  <c r="G289" i="1"/>
  <c r="G345" i="9"/>
  <c r="G369" i="11"/>
  <c r="F203" i="1"/>
  <c r="F65" i="1"/>
  <c r="D107" i="7"/>
  <c r="D245" i="10"/>
  <c r="D221" i="11"/>
  <c r="D395" i="12"/>
  <c r="E89" i="12"/>
  <c r="E59" i="13"/>
  <c r="F35" i="13"/>
  <c r="F7" i="13"/>
  <c r="E83" i="14"/>
  <c r="D347" i="14"/>
  <c r="G347" i="14" s="1"/>
  <c r="E311" i="15"/>
  <c r="G55" i="7"/>
  <c r="G81" i="7"/>
  <c r="G165" i="9"/>
  <c r="G223" i="9"/>
  <c r="G183" i="14"/>
  <c r="G91" i="15"/>
  <c r="G63" i="13"/>
  <c r="G97" i="13"/>
  <c r="G103" i="13"/>
  <c r="G135" i="6"/>
  <c r="G61" i="14"/>
  <c r="G327" i="14"/>
  <c r="G115" i="4"/>
  <c r="G15" i="14"/>
  <c r="E377" i="1"/>
  <c r="E221" i="1"/>
  <c r="G221" i="1" s="1"/>
  <c r="E125" i="1"/>
  <c r="F77" i="1"/>
  <c r="F131" i="5"/>
  <c r="E143" i="5"/>
  <c r="G241" i="6"/>
  <c r="G289" i="7"/>
  <c r="G241" i="7"/>
  <c r="D149" i="7"/>
  <c r="G149" i="7" s="1"/>
  <c r="G103" i="1"/>
  <c r="G55" i="1"/>
  <c r="G219" i="3"/>
  <c r="E257" i="3"/>
  <c r="G207" i="4"/>
  <c r="E77" i="4"/>
  <c r="F113" i="5"/>
  <c r="G25" i="7"/>
  <c r="E149" i="7"/>
  <c r="E107" i="7"/>
  <c r="F113" i="9"/>
  <c r="G159" i="10"/>
  <c r="G67" i="10"/>
  <c r="G205" i="11"/>
  <c r="D71" i="11"/>
  <c r="F395" i="12"/>
  <c r="G395" i="12" s="1"/>
  <c r="G165" i="12"/>
  <c r="F89" i="12"/>
  <c r="F59" i="13"/>
  <c r="D35" i="13"/>
  <c r="D113" i="14"/>
  <c r="F315" i="15"/>
  <c r="D315" i="15"/>
  <c r="G63" i="5"/>
  <c r="G75" i="5"/>
  <c r="G153" i="7"/>
  <c r="G145" i="14"/>
  <c r="D185" i="14"/>
  <c r="G145" i="15"/>
  <c r="G219" i="10"/>
  <c r="G123" i="6"/>
  <c r="G151" i="1"/>
  <c r="G369" i="14"/>
  <c r="G33" i="1"/>
  <c r="G139" i="1"/>
  <c r="G363" i="7"/>
  <c r="G335" i="14"/>
  <c r="G255" i="4"/>
  <c r="G141" i="6"/>
  <c r="G171" i="6"/>
  <c r="G33" i="13"/>
  <c r="G135" i="5"/>
  <c r="G129" i="6"/>
  <c r="G55" i="3"/>
  <c r="G277" i="12"/>
  <c r="G339" i="5"/>
  <c r="G333" i="5"/>
  <c r="G19" i="7"/>
  <c r="G247" i="13"/>
  <c r="G157" i="14"/>
  <c r="G61" i="4"/>
  <c r="E395" i="14"/>
  <c r="G175" i="14"/>
  <c r="D53" i="14"/>
  <c r="F155" i="13"/>
  <c r="D227" i="10"/>
  <c r="G227" i="10" s="1"/>
  <c r="G165" i="10"/>
  <c r="G123" i="10"/>
  <c r="G115" i="10"/>
  <c r="D77" i="10"/>
  <c r="F77" i="10"/>
  <c r="G375" i="14"/>
  <c r="D311" i="10"/>
  <c r="G13" i="5"/>
  <c r="F29" i="16"/>
  <c r="D179" i="11"/>
  <c r="F161" i="11"/>
  <c r="E155" i="11"/>
  <c r="E131" i="11"/>
  <c r="D89" i="11"/>
  <c r="G89" i="11" s="1"/>
  <c r="E83" i="11"/>
  <c r="F83" i="11"/>
  <c r="G83" i="11" s="1"/>
  <c r="E203" i="15"/>
  <c r="G127" i="15"/>
  <c r="D125" i="15"/>
  <c r="G153" i="9"/>
  <c r="G177" i="7"/>
  <c r="D395" i="6"/>
  <c r="D167" i="6"/>
  <c r="E167" i="6"/>
  <c r="G167" i="6" s="1"/>
  <c r="E143" i="6"/>
  <c r="G99" i="6"/>
  <c r="G61" i="6"/>
  <c r="D47" i="6"/>
  <c r="G259" i="5"/>
  <c r="G163" i="5"/>
  <c r="G93" i="5"/>
  <c r="G69" i="5"/>
  <c r="G183" i="4"/>
  <c r="G141" i="4"/>
  <c r="G103" i="4"/>
  <c r="F83" i="4"/>
  <c r="G79" i="4"/>
  <c r="D71" i="4"/>
  <c r="G71" i="4" s="1"/>
  <c r="G43" i="4"/>
  <c r="D395" i="3"/>
  <c r="F395" i="3"/>
  <c r="E173" i="3"/>
  <c r="F173" i="3"/>
  <c r="G133" i="3"/>
  <c r="D131" i="3"/>
  <c r="G127" i="3"/>
  <c r="E131" i="3"/>
  <c r="F125" i="3"/>
  <c r="G115" i="3"/>
  <c r="E107" i="3"/>
  <c r="F107" i="3"/>
  <c r="D101" i="3"/>
  <c r="D89" i="3"/>
  <c r="G85" i="3"/>
  <c r="G57" i="3"/>
  <c r="E53" i="3"/>
  <c r="F53" i="3"/>
  <c r="F59" i="3"/>
  <c r="G45" i="3"/>
  <c r="D59" i="11"/>
  <c r="E59" i="11"/>
  <c r="E395" i="10"/>
  <c r="G127" i="10"/>
  <c r="D65" i="10"/>
  <c r="G61" i="10"/>
  <c r="E59" i="10"/>
  <c r="E227" i="12"/>
  <c r="E209" i="12"/>
  <c r="D209" i="12"/>
  <c r="D203" i="11"/>
  <c r="F203" i="11"/>
  <c r="G151" i="11"/>
  <c r="G133" i="11"/>
  <c r="E47" i="11"/>
  <c r="E221" i="10"/>
  <c r="G217" i="10"/>
  <c r="E185" i="10"/>
  <c r="G185" i="10" s="1"/>
  <c r="G85" i="10"/>
  <c r="G81" i="10"/>
  <c r="D53" i="10"/>
  <c r="D395" i="14"/>
  <c r="E257" i="14"/>
  <c r="F257" i="14"/>
  <c r="F215" i="14"/>
  <c r="D203" i="14"/>
  <c r="E203" i="14"/>
  <c r="G193" i="14"/>
  <c r="E131" i="14"/>
  <c r="F125" i="14"/>
  <c r="E125" i="9"/>
  <c r="D59" i="9"/>
  <c r="F161" i="6"/>
  <c r="F71" i="6"/>
  <c r="D71" i="6"/>
  <c r="E209" i="4"/>
  <c r="D209" i="4"/>
  <c r="G205" i="4"/>
  <c r="G181" i="4"/>
  <c r="E179" i="4"/>
  <c r="D179" i="4"/>
  <c r="D167" i="4"/>
  <c r="D149" i="4"/>
  <c r="D65" i="4"/>
  <c r="G65" i="4" s="1"/>
  <c r="G393" i="3"/>
  <c r="F203" i="3"/>
  <c r="G75" i="3"/>
  <c r="G63" i="3"/>
  <c r="G61" i="3"/>
  <c r="D47" i="3"/>
  <c r="E47" i="3"/>
  <c r="D395" i="5"/>
  <c r="E395" i="5"/>
  <c r="G241" i="5"/>
  <c r="D203" i="5"/>
  <c r="E203" i="5"/>
  <c r="D173" i="5"/>
  <c r="G173" i="5" s="1"/>
  <c r="G145" i="5"/>
  <c r="E131" i="5"/>
  <c r="F125" i="5"/>
  <c r="G121" i="5"/>
  <c r="G97" i="5"/>
  <c r="D71" i="5"/>
  <c r="D395" i="15"/>
  <c r="G395" i="15" s="1"/>
  <c r="G199" i="15"/>
  <c r="E65" i="15"/>
  <c r="F47" i="13"/>
  <c r="G369" i="4"/>
  <c r="G363" i="12"/>
  <c r="G363" i="4"/>
  <c r="G401" i="16"/>
  <c r="E311" i="10"/>
  <c r="D29" i="16"/>
  <c r="G283" i="6"/>
  <c r="G147" i="6"/>
  <c r="G159" i="13"/>
  <c r="G61" i="13"/>
  <c r="G175" i="15"/>
  <c r="G333" i="9"/>
  <c r="G327" i="9"/>
  <c r="G15" i="5"/>
  <c r="G21" i="5"/>
  <c r="G33" i="6"/>
  <c r="G33" i="11"/>
  <c r="G49" i="5"/>
  <c r="G261" i="4"/>
  <c r="G153" i="6"/>
  <c r="G129" i="10"/>
  <c r="G57" i="4"/>
  <c r="G375" i="3"/>
  <c r="G347" i="10"/>
  <c r="G345" i="10"/>
  <c r="G339" i="13"/>
  <c r="G33" i="3"/>
  <c r="G271" i="1"/>
  <c r="G27" i="1"/>
  <c r="G373" i="9"/>
  <c r="G21" i="15"/>
  <c r="G159" i="6"/>
  <c r="G45" i="15"/>
  <c r="G69" i="15"/>
  <c r="G316" i="15"/>
  <c r="F317" i="15" s="1"/>
  <c r="G327" i="4"/>
  <c r="G337" i="5"/>
  <c r="G363" i="11"/>
  <c r="G357" i="12"/>
  <c r="G23" i="6"/>
  <c r="G79" i="7"/>
  <c r="G391" i="12"/>
  <c r="G121" i="3"/>
  <c r="G121" i="4"/>
  <c r="G259" i="1"/>
  <c r="G205" i="15"/>
  <c r="G349" i="10"/>
  <c r="G27" i="3"/>
  <c r="G13" i="10"/>
  <c r="G261" i="13"/>
  <c r="G345" i="13"/>
  <c r="G75" i="13"/>
  <c r="G117" i="13"/>
  <c r="G49" i="13"/>
  <c r="G121" i="13"/>
  <c r="G51" i="13"/>
  <c r="G205" i="12"/>
  <c r="G325" i="12"/>
  <c r="G339" i="12"/>
  <c r="G55" i="11"/>
  <c r="G17" i="11"/>
  <c r="G69" i="11"/>
  <c r="G249" i="11"/>
  <c r="G63" i="11"/>
  <c r="G27" i="10"/>
  <c r="G243" i="10"/>
  <c r="G367" i="10"/>
  <c r="G343" i="10"/>
  <c r="G339" i="10"/>
  <c r="E209" i="10"/>
  <c r="G209" i="10" s="1"/>
  <c r="G369" i="10"/>
  <c r="G19" i="10"/>
  <c r="G321" i="10"/>
  <c r="G21" i="10"/>
  <c r="G45" i="1"/>
  <c r="G371" i="1"/>
  <c r="G321" i="1"/>
  <c r="G343" i="1"/>
  <c r="G337" i="1"/>
  <c r="G319" i="1"/>
  <c r="G147" i="15"/>
  <c r="G211" i="15"/>
  <c r="G103" i="15"/>
  <c r="G117" i="15"/>
  <c r="G115" i="15"/>
  <c r="G133" i="15"/>
  <c r="G165" i="15"/>
  <c r="G25" i="14"/>
  <c r="G21" i="14"/>
  <c r="G339" i="14"/>
  <c r="G141" i="14"/>
  <c r="G357" i="14"/>
  <c r="G337" i="14"/>
  <c r="G205" i="14"/>
  <c r="G13" i="14"/>
  <c r="G271" i="9"/>
  <c r="D101" i="9"/>
  <c r="G371" i="9"/>
  <c r="G21" i="9"/>
  <c r="F137" i="9"/>
  <c r="D119" i="9"/>
  <c r="G15" i="9"/>
  <c r="E119" i="9"/>
  <c r="D53" i="9"/>
  <c r="G87" i="9"/>
  <c r="D155" i="9"/>
  <c r="F107" i="9"/>
  <c r="G347" i="9"/>
  <c r="G367" i="9"/>
  <c r="G325" i="9"/>
  <c r="G33" i="9"/>
  <c r="G361" i="9"/>
  <c r="G321" i="7"/>
  <c r="G93" i="7"/>
  <c r="G357" i="7"/>
  <c r="G91" i="6"/>
  <c r="G75" i="6"/>
  <c r="G13" i="6"/>
  <c r="E101" i="6"/>
  <c r="G177" i="6"/>
  <c r="G343" i="6"/>
  <c r="G97" i="6"/>
  <c r="G183" i="6"/>
  <c r="G325" i="6"/>
  <c r="G31" i="6"/>
  <c r="G15" i="6"/>
  <c r="G111" i="6"/>
  <c r="G195" i="6"/>
  <c r="G19" i="6"/>
  <c r="G27" i="5"/>
  <c r="G33" i="5"/>
  <c r="G331" i="5"/>
  <c r="G177" i="5"/>
  <c r="G357" i="4"/>
  <c r="G375" i="4"/>
  <c r="G67" i="4"/>
  <c r="G249" i="4"/>
  <c r="G285" i="4"/>
  <c r="G63" i="4"/>
  <c r="G139" i="4"/>
  <c r="G363" i="3"/>
  <c r="G19" i="3"/>
  <c r="G67" i="3"/>
  <c r="G367" i="3"/>
  <c r="G327" i="11"/>
  <c r="E365" i="16"/>
  <c r="F365" i="16"/>
  <c r="G87" i="16"/>
  <c r="E349" i="16"/>
  <c r="D275" i="1"/>
  <c r="G237" i="4"/>
  <c r="D83" i="5"/>
  <c r="D161" i="7"/>
  <c r="D125" i="7"/>
  <c r="F35" i="7"/>
  <c r="E155" i="9"/>
  <c r="G45" i="9"/>
  <c r="E53" i="9"/>
  <c r="F77" i="9"/>
  <c r="G77" i="9" s="1"/>
  <c r="D161" i="10"/>
  <c r="G161" i="10" s="1"/>
  <c r="D47" i="10"/>
  <c r="D263" i="12"/>
  <c r="G263" i="12" s="1"/>
  <c r="D53" i="12"/>
  <c r="F209" i="13"/>
  <c r="D47" i="13"/>
  <c r="G361" i="14"/>
  <c r="E377" i="14"/>
  <c r="G79" i="5"/>
  <c r="G67" i="6"/>
  <c r="E65" i="7"/>
  <c r="G57" i="14"/>
  <c r="G151" i="14"/>
  <c r="G75" i="15"/>
  <c r="G169" i="1"/>
  <c r="G81" i="13"/>
  <c r="G177" i="15"/>
  <c r="G169" i="12"/>
  <c r="G25" i="1"/>
  <c r="G309" i="3"/>
  <c r="G175" i="1"/>
  <c r="G333" i="4"/>
  <c r="G369" i="7"/>
  <c r="G333" i="7"/>
  <c r="G345" i="7"/>
  <c r="G331" i="9"/>
  <c r="G333" i="10"/>
  <c r="G29" i="3"/>
  <c r="G15" i="11"/>
  <c r="G10" i="15"/>
  <c r="F11" i="15" s="1"/>
  <c r="D251" i="1"/>
  <c r="D191" i="1"/>
  <c r="G115" i="1"/>
  <c r="G79" i="1"/>
  <c r="E275" i="1"/>
  <c r="E251" i="1"/>
  <c r="D9" i="1"/>
  <c r="F161" i="1"/>
  <c r="G161" i="1" s="1"/>
  <c r="G163" i="3"/>
  <c r="E209" i="3"/>
  <c r="G117" i="3"/>
  <c r="G93" i="3"/>
  <c r="E113" i="3"/>
  <c r="D377" i="5"/>
  <c r="F101" i="5"/>
  <c r="G249" i="7"/>
  <c r="E161" i="7"/>
  <c r="D35" i="7"/>
  <c r="G235" i="9"/>
  <c r="G171" i="10"/>
  <c r="D71" i="10"/>
  <c r="G103" i="11"/>
  <c r="E53" i="12"/>
  <c r="E293" i="14"/>
  <c r="G293" i="14" s="1"/>
  <c r="D119" i="14"/>
  <c r="G321" i="15"/>
  <c r="E83" i="15"/>
  <c r="G193" i="4"/>
  <c r="G81" i="5"/>
  <c r="G211" i="14"/>
  <c r="G73" i="7"/>
  <c r="G171" i="7"/>
  <c r="G277" i="13"/>
  <c r="G181" i="12"/>
  <c r="G327" i="3"/>
  <c r="G321" i="3"/>
  <c r="G351" i="3"/>
  <c r="G357" i="5"/>
  <c r="G325" i="5"/>
  <c r="G333" i="11"/>
  <c r="G345" i="11"/>
  <c r="G333" i="12"/>
  <c r="G27" i="9"/>
  <c r="G391" i="1"/>
  <c r="D395" i="1"/>
  <c r="E9" i="1"/>
  <c r="G9" i="1" s="1"/>
  <c r="E71" i="1"/>
  <c r="G291" i="3"/>
  <c r="F209" i="3"/>
  <c r="F113" i="3"/>
  <c r="D137" i="3"/>
  <c r="G153" i="4"/>
  <c r="E377" i="5"/>
  <c r="D53" i="5"/>
  <c r="E101" i="5"/>
  <c r="G309" i="6"/>
  <c r="D53" i="6"/>
  <c r="G217" i="7"/>
  <c r="F65" i="7"/>
  <c r="D167" i="7"/>
  <c r="F71" i="10"/>
  <c r="G193" i="11"/>
  <c r="G31" i="12"/>
  <c r="G19" i="12"/>
  <c r="D137" i="13"/>
  <c r="D23" i="13"/>
  <c r="G343" i="14"/>
  <c r="E197" i="14"/>
  <c r="E119" i="14"/>
  <c r="D65" i="14"/>
  <c r="E89" i="14"/>
  <c r="G357" i="15"/>
  <c r="G247" i="5"/>
  <c r="G81" i="6"/>
  <c r="F95" i="6"/>
  <c r="G121" i="15"/>
  <c r="G249" i="12"/>
  <c r="G121" i="12"/>
  <c r="G67" i="15"/>
  <c r="G81" i="1"/>
  <c r="G123" i="5"/>
  <c r="G369" i="3"/>
  <c r="G337" i="10"/>
  <c r="G339" i="11"/>
  <c r="G351" i="11"/>
  <c r="G329" i="11"/>
  <c r="G19" i="9"/>
  <c r="E149" i="6"/>
  <c r="E395" i="1"/>
  <c r="F71" i="1"/>
  <c r="F179" i="3"/>
  <c r="G179" i="3" s="1"/>
  <c r="D59" i="3"/>
  <c r="E137" i="3"/>
  <c r="D65" i="5"/>
  <c r="G65" i="5" s="1"/>
  <c r="G307" i="6"/>
  <c r="G393" i="7"/>
  <c r="G213" i="7"/>
  <c r="E167" i="7"/>
  <c r="F7" i="7"/>
  <c r="D23" i="7"/>
  <c r="E113" i="10"/>
  <c r="F113" i="10"/>
  <c r="G147" i="11"/>
  <c r="G81" i="12"/>
  <c r="E23" i="13"/>
  <c r="G331" i="14"/>
  <c r="F313" i="14"/>
  <c r="D371" i="14"/>
  <c r="D89" i="14"/>
  <c r="G347" i="15"/>
  <c r="G73" i="3"/>
  <c r="G151" i="5"/>
  <c r="G169" i="5"/>
  <c r="G63" i="15"/>
  <c r="G69" i="13"/>
  <c r="G127" i="4"/>
  <c r="G55" i="10"/>
  <c r="G375" i="12"/>
  <c r="G363" i="14"/>
  <c r="G19" i="13"/>
  <c r="G181" i="1"/>
  <c r="G277" i="1"/>
  <c r="G69" i="9"/>
  <c r="G363" i="5"/>
  <c r="G355" i="12"/>
  <c r="G33" i="10"/>
  <c r="G23" i="11"/>
  <c r="D311" i="1"/>
  <c r="G183" i="3"/>
  <c r="G93" i="4"/>
  <c r="G223" i="6"/>
  <c r="E53" i="6"/>
  <c r="G375" i="7"/>
  <c r="G285" i="7"/>
  <c r="G85" i="7"/>
  <c r="G61" i="9"/>
  <c r="D395" i="10"/>
  <c r="G177" i="11"/>
  <c r="G189" i="12"/>
  <c r="F137" i="13"/>
  <c r="D209" i="13"/>
  <c r="G133" i="13"/>
  <c r="G135" i="14"/>
  <c r="E313" i="14"/>
  <c r="E65" i="14"/>
  <c r="D83" i="15"/>
  <c r="G57" i="5"/>
  <c r="G99" i="5"/>
  <c r="G99" i="7"/>
  <c r="G117" i="7"/>
  <c r="G273" i="9"/>
  <c r="G187" i="15"/>
  <c r="G123" i="9"/>
  <c r="G235" i="1"/>
  <c r="G79" i="13"/>
  <c r="G265" i="13"/>
  <c r="G91" i="11"/>
  <c r="G249" i="9"/>
  <c r="G27" i="15"/>
  <c r="G207" i="7"/>
  <c r="G345" i="4"/>
  <c r="G361" i="10"/>
  <c r="G21" i="1"/>
  <c r="G27" i="7"/>
  <c r="G369" i="12"/>
  <c r="G367" i="1"/>
  <c r="G363" i="6"/>
  <c r="G357" i="6"/>
  <c r="G351" i="9"/>
  <c r="G351" i="6"/>
  <c r="G343" i="5"/>
  <c r="D315" i="14"/>
  <c r="E315" i="14"/>
  <c r="G333" i="3"/>
  <c r="G325" i="1"/>
  <c r="F329" i="15"/>
  <c r="G316" i="14"/>
  <c r="D311" i="13"/>
  <c r="E311" i="13"/>
  <c r="G307" i="10"/>
  <c r="E311" i="1"/>
  <c r="G309" i="14"/>
  <c r="E35" i="1"/>
  <c r="D35" i="15"/>
  <c r="E35" i="15"/>
  <c r="F9" i="7"/>
  <c r="G9" i="7" s="1"/>
  <c r="F29" i="13"/>
  <c r="D7" i="13"/>
  <c r="G7" i="13" s="1"/>
  <c r="D29" i="13"/>
  <c r="F7" i="12"/>
  <c r="G7" i="15"/>
  <c r="D9" i="7"/>
  <c r="G10" i="7"/>
  <c r="E11" i="7" s="1"/>
  <c r="G7" i="6"/>
  <c r="E11" i="12"/>
  <c r="G7" i="10"/>
  <c r="E7" i="1"/>
  <c r="D7" i="1"/>
  <c r="G19" i="1"/>
  <c r="G19" i="15"/>
  <c r="G21" i="7"/>
  <c r="G21" i="6"/>
  <c r="G21" i="3"/>
  <c r="G10" i="13"/>
  <c r="F11" i="13" s="1"/>
  <c r="G13" i="1"/>
  <c r="G15" i="7"/>
  <c r="E29" i="11"/>
  <c r="D29" i="11"/>
  <c r="F29" i="11"/>
  <c r="F7" i="11"/>
  <c r="E7" i="11"/>
  <c r="D7" i="11"/>
  <c r="E11" i="11"/>
  <c r="D11" i="11"/>
  <c r="F11" i="11"/>
  <c r="E35" i="11"/>
  <c r="D35" i="11"/>
  <c r="F35" i="11"/>
  <c r="G21" i="11"/>
  <c r="E9" i="11"/>
  <c r="D9" i="11"/>
  <c r="F9" i="11"/>
  <c r="F11" i="10"/>
  <c r="E11" i="10"/>
  <c r="D11" i="10"/>
  <c r="F9" i="10"/>
  <c r="E9" i="10"/>
  <c r="D9" i="10"/>
  <c r="F17" i="10"/>
  <c r="E17" i="10"/>
  <c r="D17" i="10"/>
  <c r="F9" i="14"/>
  <c r="E9" i="14"/>
  <c r="D9" i="14"/>
  <c r="F7" i="14"/>
  <c r="E7" i="14"/>
  <c r="D7" i="14"/>
  <c r="F11" i="9"/>
  <c r="E11" i="9"/>
  <c r="D11" i="9"/>
  <c r="F29" i="9"/>
  <c r="E29" i="9"/>
  <c r="D29" i="9"/>
  <c r="F17" i="9"/>
  <c r="E17" i="9"/>
  <c r="D17" i="9"/>
  <c r="F35" i="9"/>
  <c r="E35" i="9"/>
  <c r="D35" i="9"/>
  <c r="F7" i="9"/>
  <c r="E7" i="9"/>
  <c r="D7" i="9"/>
  <c r="F23" i="9"/>
  <c r="E23" i="9"/>
  <c r="D23" i="9"/>
  <c r="F9" i="9"/>
  <c r="E9" i="9"/>
  <c r="D9" i="9"/>
  <c r="F11" i="6"/>
  <c r="E11" i="6"/>
  <c r="D11" i="6"/>
  <c r="F29" i="6"/>
  <c r="E29" i="6"/>
  <c r="D29" i="6"/>
  <c r="F17" i="6"/>
  <c r="E17" i="6"/>
  <c r="D17" i="6"/>
  <c r="F9" i="6"/>
  <c r="E9" i="6"/>
  <c r="D9" i="6"/>
  <c r="F7" i="5"/>
  <c r="E7" i="5"/>
  <c r="D7" i="5"/>
  <c r="F9" i="5"/>
  <c r="E9" i="5"/>
  <c r="D9" i="5"/>
  <c r="F11" i="3"/>
  <c r="E11" i="3"/>
  <c r="D11" i="3"/>
  <c r="F7" i="3"/>
  <c r="E7" i="3"/>
  <c r="D7" i="3"/>
  <c r="F23" i="3"/>
  <c r="E23" i="3"/>
  <c r="D23" i="3"/>
  <c r="F17" i="3"/>
  <c r="E17" i="3"/>
  <c r="D17" i="3"/>
  <c r="E323" i="13"/>
  <c r="D323" i="13"/>
  <c r="F323" i="13"/>
  <c r="E353" i="13"/>
  <c r="D353" i="13"/>
  <c r="F353" i="13"/>
  <c r="E317" i="13"/>
  <c r="D317" i="13"/>
  <c r="F317" i="13"/>
  <c r="E347" i="13"/>
  <c r="D347" i="13"/>
  <c r="F347" i="13"/>
  <c r="F315" i="13"/>
  <c r="E315" i="13"/>
  <c r="D315" i="13"/>
  <c r="E359" i="13"/>
  <c r="D359" i="13"/>
  <c r="F359" i="13"/>
  <c r="F365" i="13"/>
  <c r="E365" i="13"/>
  <c r="D365" i="13"/>
  <c r="F341" i="13"/>
  <c r="E341" i="13"/>
  <c r="D341" i="13"/>
  <c r="F335" i="13"/>
  <c r="E335" i="13"/>
  <c r="D335" i="13"/>
  <c r="F329" i="13"/>
  <c r="E329" i="13"/>
  <c r="D329" i="13"/>
  <c r="F323" i="12"/>
  <c r="E323" i="12"/>
  <c r="D323" i="12"/>
  <c r="F317" i="12"/>
  <c r="E317" i="12"/>
  <c r="D317" i="12"/>
  <c r="F315" i="12"/>
  <c r="E315" i="12"/>
  <c r="D315" i="12"/>
  <c r="F353" i="12"/>
  <c r="E353" i="12"/>
  <c r="D353" i="12"/>
  <c r="F359" i="12"/>
  <c r="E359" i="12"/>
  <c r="D359" i="12"/>
  <c r="F335" i="12"/>
  <c r="E335" i="12"/>
  <c r="D335" i="12"/>
  <c r="F313" i="12"/>
  <c r="E313" i="12"/>
  <c r="D313" i="12"/>
  <c r="F359" i="11"/>
  <c r="E359" i="11"/>
  <c r="D359" i="11"/>
  <c r="F353" i="11"/>
  <c r="E353" i="11"/>
  <c r="D353" i="11"/>
  <c r="F317" i="11"/>
  <c r="E317" i="11"/>
  <c r="D317" i="11"/>
  <c r="F365" i="11"/>
  <c r="E365" i="11"/>
  <c r="D365" i="11"/>
  <c r="F341" i="11"/>
  <c r="E341" i="11"/>
  <c r="D341" i="11"/>
  <c r="F347" i="11"/>
  <c r="E347" i="11"/>
  <c r="D347" i="11"/>
  <c r="F335" i="11"/>
  <c r="E335" i="11"/>
  <c r="D335" i="11"/>
  <c r="F315" i="11"/>
  <c r="E315" i="11"/>
  <c r="D315" i="11"/>
  <c r="F323" i="11"/>
  <c r="E323" i="11"/>
  <c r="D323" i="11"/>
  <c r="F371" i="11"/>
  <c r="E371" i="11"/>
  <c r="D371" i="11"/>
  <c r="F313" i="11"/>
  <c r="E313" i="11"/>
  <c r="D313" i="11"/>
  <c r="E317" i="10"/>
  <c r="D317" i="10"/>
  <c r="F317" i="10"/>
  <c r="E323" i="10"/>
  <c r="D323" i="10"/>
  <c r="F323" i="10"/>
  <c r="E329" i="10"/>
  <c r="D329" i="10"/>
  <c r="F329" i="10"/>
  <c r="E315" i="10"/>
  <c r="D315" i="10"/>
  <c r="F315" i="10"/>
  <c r="E353" i="10"/>
  <c r="D353" i="10"/>
  <c r="F353" i="10"/>
  <c r="F341" i="1"/>
  <c r="E341" i="1"/>
  <c r="D341" i="1"/>
  <c r="F317" i="1"/>
  <c r="E317" i="1"/>
  <c r="D317" i="1"/>
  <c r="F329" i="1"/>
  <c r="E329" i="1"/>
  <c r="D329" i="1"/>
  <c r="F347" i="1"/>
  <c r="E347" i="1"/>
  <c r="D347" i="1"/>
  <c r="F365" i="1"/>
  <c r="E365" i="1"/>
  <c r="D365" i="1"/>
  <c r="F335" i="1"/>
  <c r="E335" i="1"/>
  <c r="D335" i="1"/>
  <c r="F323" i="1"/>
  <c r="E323" i="1"/>
  <c r="D323" i="1"/>
  <c r="F359" i="1"/>
  <c r="E359" i="1"/>
  <c r="D359" i="1"/>
  <c r="F313" i="1"/>
  <c r="E313" i="1"/>
  <c r="D313" i="1"/>
  <c r="F353" i="1"/>
  <c r="E353" i="1"/>
  <c r="D353" i="1"/>
  <c r="F317" i="9"/>
  <c r="E317" i="9"/>
  <c r="D317" i="9"/>
  <c r="G349" i="9"/>
  <c r="G321" i="9"/>
  <c r="F315" i="9"/>
  <c r="E315" i="9"/>
  <c r="D315" i="9"/>
  <c r="F353" i="7"/>
  <c r="E353" i="7"/>
  <c r="D353" i="7"/>
  <c r="F347" i="7"/>
  <c r="E347" i="7"/>
  <c r="D347" i="7"/>
  <c r="F317" i="7"/>
  <c r="E317" i="7"/>
  <c r="D317" i="7"/>
  <c r="F341" i="7"/>
  <c r="E341" i="7"/>
  <c r="D341" i="7"/>
  <c r="F371" i="7"/>
  <c r="E371" i="7"/>
  <c r="D371" i="7"/>
  <c r="F335" i="7"/>
  <c r="E335" i="7"/>
  <c r="D335" i="7"/>
  <c r="F365" i="7"/>
  <c r="E365" i="7"/>
  <c r="D365" i="7"/>
  <c r="F329" i="7"/>
  <c r="E329" i="7"/>
  <c r="D329" i="7"/>
  <c r="F323" i="7"/>
  <c r="E323" i="7"/>
  <c r="D323" i="7"/>
  <c r="F359" i="7"/>
  <c r="E359" i="7"/>
  <c r="D359" i="7"/>
  <c r="F315" i="7"/>
  <c r="E315" i="7"/>
  <c r="D315" i="7"/>
  <c r="D317" i="6"/>
  <c r="F317" i="6"/>
  <c r="E317" i="6"/>
  <c r="F371" i="6"/>
  <c r="D371" i="6"/>
  <c r="E371" i="6"/>
  <c r="F347" i="6"/>
  <c r="E347" i="6"/>
  <c r="D347" i="6"/>
  <c r="F335" i="6"/>
  <c r="E335" i="6"/>
  <c r="D335" i="6"/>
  <c r="F365" i="6"/>
  <c r="E365" i="6"/>
  <c r="D365" i="6"/>
  <c r="D323" i="6"/>
  <c r="F323" i="6"/>
  <c r="E323" i="6"/>
  <c r="E313" i="6"/>
  <c r="F313" i="6"/>
  <c r="D313" i="6"/>
  <c r="F359" i="6"/>
  <c r="E359" i="6"/>
  <c r="D359" i="6"/>
  <c r="F329" i="6"/>
  <c r="E329" i="6"/>
  <c r="D329" i="6"/>
  <c r="F315" i="6"/>
  <c r="E315" i="6"/>
  <c r="D315" i="6"/>
  <c r="F353" i="6"/>
  <c r="E353" i="6"/>
  <c r="D353" i="6"/>
  <c r="E341" i="6"/>
  <c r="D341" i="6"/>
  <c r="F341" i="6"/>
  <c r="E341" i="5"/>
  <c r="D341" i="5"/>
  <c r="F341" i="5"/>
  <c r="E353" i="5"/>
  <c r="D353" i="5"/>
  <c r="F353" i="5"/>
  <c r="E329" i="5"/>
  <c r="D329" i="5"/>
  <c r="F329" i="5"/>
  <c r="E347" i="5"/>
  <c r="F347" i="5"/>
  <c r="D347" i="5"/>
  <c r="E313" i="5"/>
  <c r="D313" i="5"/>
  <c r="F313" i="5"/>
  <c r="E371" i="5"/>
  <c r="D371" i="5"/>
  <c r="F371" i="5"/>
  <c r="E365" i="5"/>
  <c r="F365" i="5"/>
  <c r="D365" i="5"/>
  <c r="E335" i="5"/>
  <c r="F335" i="5"/>
  <c r="D335" i="5"/>
  <c r="E317" i="5"/>
  <c r="F317" i="5"/>
  <c r="D317" i="5"/>
  <c r="E315" i="5"/>
  <c r="D315" i="5"/>
  <c r="F315" i="5"/>
  <c r="E323" i="5"/>
  <c r="D323" i="5"/>
  <c r="F323" i="5"/>
  <c r="E359" i="5"/>
  <c r="F359" i="5"/>
  <c r="D359" i="5"/>
  <c r="E365" i="4"/>
  <c r="D365" i="4"/>
  <c r="F365" i="4"/>
  <c r="E371" i="4"/>
  <c r="D371" i="4"/>
  <c r="F371" i="4"/>
  <c r="D323" i="4"/>
  <c r="F323" i="4"/>
  <c r="E323" i="4"/>
  <c r="E353" i="4"/>
  <c r="D353" i="4"/>
  <c r="F353" i="4"/>
  <c r="D313" i="4"/>
  <c r="F313" i="4"/>
  <c r="E313" i="4"/>
  <c r="D341" i="4"/>
  <c r="F341" i="4"/>
  <c r="E341" i="4"/>
  <c r="D329" i="4"/>
  <c r="F329" i="4"/>
  <c r="E329" i="4"/>
  <c r="E359" i="4"/>
  <c r="D359" i="4"/>
  <c r="F359" i="4"/>
  <c r="E317" i="4"/>
  <c r="D317" i="4"/>
  <c r="F317" i="4"/>
  <c r="F323" i="3"/>
  <c r="D323" i="3"/>
  <c r="E323" i="3"/>
  <c r="F329" i="3"/>
  <c r="D329" i="3"/>
  <c r="E329" i="3"/>
  <c r="F347" i="3"/>
  <c r="D347" i="3"/>
  <c r="E347" i="3"/>
  <c r="F341" i="3"/>
  <c r="D341" i="3"/>
  <c r="E341" i="3"/>
  <c r="F315" i="3"/>
  <c r="D315" i="3"/>
  <c r="E315" i="3"/>
  <c r="F313" i="3"/>
  <c r="D313" i="3"/>
  <c r="E313" i="3"/>
  <c r="E353" i="3"/>
  <c r="F353" i="3"/>
  <c r="D353" i="3"/>
  <c r="D317" i="3"/>
  <c r="E317" i="3"/>
  <c r="F317" i="3"/>
  <c r="F335" i="3"/>
  <c r="D335" i="3"/>
  <c r="E335" i="3"/>
  <c r="F371" i="3"/>
  <c r="D371" i="3"/>
  <c r="E371" i="3"/>
  <c r="G357" i="16"/>
  <c r="E347" i="16"/>
  <c r="D275" i="13"/>
  <c r="G253" i="13"/>
  <c r="G207" i="13"/>
  <c r="G115" i="13"/>
  <c r="F113" i="13"/>
  <c r="G99" i="13"/>
  <c r="E95" i="13"/>
  <c r="F95" i="13"/>
  <c r="F71" i="13"/>
  <c r="G71" i="13" s="1"/>
  <c r="G283" i="12"/>
  <c r="F227" i="12"/>
  <c r="G51" i="12"/>
  <c r="F293" i="11"/>
  <c r="G293" i="11" s="1"/>
  <c r="G265" i="11"/>
  <c r="G243" i="11"/>
  <c r="G219" i="11"/>
  <c r="F197" i="11"/>
  <c r="D197" i="11"/>
  <c r="G165" i="11"/>
  <c r="F155" i="11"/>
  <c r="G145" i="11"/>
  <c r="G135" i="11"/>
  <c r="G127" i="11"/>
  <c r="G105" i="11"/>
  <c r="G93" i="11"/>
  <c r="D95" i="11"/>
  <c r="E95" i="11"/>
  <c r="G75" i="11"/>
  <c r="G73" i="11"/>
  <c r="D77" i="11"/>
  <c r="E77" i="11"/>
  <c r="D65" i="11"/>
  <c r="G65" i="11" s="1"/>
  <c r="F47" i="11"/>
  <c r="E293" i="10"/>
  <c r="G273" i="10"/>
  <c r="D215" i="10"/>
  <c r="F215" i="10"/>
  <c r="E137" i="10"/>
  <c r="F137" i="10"/>
  <c r="F89" i="10"/>
  <c r="E89" i="10"/>
  <c r="D83" i="10"/>
  <c r="F83" i="10"/>
  <c r="G57" i="10"/>
  <c r="F59" i="10"/>
  <c r="F257" i="1"/>
  <c r="D197" i="1"/>
  <c r="E197" i="1"/>
  <c r="F185" i="1"/>
  <c r="E185" i="1"/>
  <c r="E143" i="1"/>
  <c r="G143" i="1" s="1"/>
  <c r="F131" i="1"/>
  <c r="G127" i="1"/>
  <c r="G105" i="1"/>
  <c r="G99" i="1"/>
  <c r="E95" i="1"/>
  <c r="F95" i="1"/>
  <c r="G95" i="1" s="1"/>
  <c r="G87" i="1"/>
  <c r="G69" i="1"/>
  <c r="G51" i="1"/>
  <c r="G49" i="1"/>
  <c r="G273" i="15"/>
  <c r="D197" i="15"/>
  <c r="E197" i="15"/>
  <c r="G189" i="15"/>
  <c r="D179" i="15"/>
  <c r="E179" i="15"/>
  <c r="G157" i="15"/>
  <c r="G141" i="15"/>
  <c r="E137" i="15"/>
  <c r="G137" i="15" s="1"/>
  <c r="D119" i="15"/>
  <c r="D101" i="15"/>
  <c r="G79" i="15"/>
  <c r="G57" i="15"/>
  <c r="G55" i="15"/>
  <c r="E53" i="15"/>
  <c r="D53" i="15"/>
  <c r="G53" i="15" s="1"/>
  <c r="G283" i="14"/>
  <c r="G271" i="14"/>
  <c r="G255" i="14"/>
  <c r="E251" i="14"/>
  <c r="F251" i="14"/>
  <c r="G201" i="14"/>
  <c r="E191" i="14"/>
  <c r="D191" i="14"/>
  <c r="G181" i="14"/>
  <c r="G177" i="14"/>
  <c r="E173" i="14"/>
  <c r="D173" i="14"/>
  <c r="G165" i="14"/>
  <c r="G167" i="14"/>
  <c r="D125" i="14"/>
  <c r="E107" i="14"/>
  <c r="D107" i="14"/>
  <c r="D95" i="14"/>
  <c r="G95" i="14" s="1"/>
  <c r="G81" i="14"/>
  <c r="D83" i="14"/>
  <c r="G69" i="14"/>
  <c r="G67" i="14"/>
  <c r="G63" i="14"/>
  <c r="G43" i="14"/>
  <c r="E47" i="14"/>
  <c r="G285" i="9"/>
  <c r="E263" i="9"/>
  <c r="F263" i="9"/>
  <c r="G217" i="9"/>
  <c r="E209" i="9"/>
  <c r="G195" i="9"/>
  <c r="D197" i="9"/>
  <c r="E197" i="9"/>
  <c r="G189" i="9"/>
  <c r="G133" i="9"/>
  <c r="F125" i="9"/>
  <c r="D113" i="9"/>
  <c r="D107" i="9"/>
  <c r="G107" i="9" s="1"/>
  <c r="G97" i="9"/>
  <c r="E89" i="9"/>
  <c r="F89" i="9"/>
  <c r="D83" i="9"/>
  <c r="E83" i="9"/>
  <c r="G79" i="9"/>
  <c r="G57" i="9"/>
  <c r="F395" i="7"/>
  <c r="G291" i="7"/>
  <c r="G279" i="7"/>
  <c r="E239" i="7"/>
  <c r="D239" i="7"/>
  <c r="G203" i="7"/>
  <c r="D197" i="7"/>
  <c r="E197" i="7"/>
  <c r="D179" i="7"/>
  <c r="F179" i="7"/>
  <c r="G159" i="7"/>
  <c r="F143" i="7"/>
  <c r="G143" i="7" s="1"/>
  <c r="E125" i="7"/>
  <c r="F95" i="7"/>
  <c r="F89" i="7"/>
  <c r="D77" i="7"/>
  <c r="E77" i="7"/>
  <c r="G91" i="16"/>
  <c r="E395" i="6"/>
  <c r="G277" i="6"/>
  <c r="G255" i="6"/>
  <c r="G217" i="6"/>
  <c r="G211" i="6"/>
  <c r="F179" i="6"/>
  <c r="D179" i="6"/>
  <c r="G157" i="6"/>
  <c r="G139" i="6"/>
  <c r="F137" i="6"/>
  <c r="D137" i="6"/>
  <c r="D131" i="6"/>
  <c r="F131" i="6"/>
  <c r="D125" i="6"/>
  <c r="G125" i="6" s="1"/>
  <c r="D113" i="6"/>
  <c r="F113" i="6"/>
  <c r="G103" i="6"/>
  <c r="E95" i="6"/>
  <c r="D89" i="6"/>
  <c r="E89" i="6"/>
  <c r="G73" i="6"/>
  <c r="E65" i="6"/>
  <c r="F65" i="6"/>
  <c r="G45" i="6"/>
  <c r="G291" i="5"/>
  <c r="G289" i="5"/>
  <c r="G277" i="5"/>
  <c r="G219" i="5"/>
  <c r="G217" i="5"/>
  <c r="G195" i="5"/>
  <c r="D197" i="5"/>
  <c r="E197" i="5"/>
  <c r="G181" i="5"/>
  <c r="G159" i="5"/>
  <c r="E149" i="5"/>
  <c r="D143" i="5"/>
  <c r="G143" i="5" s="1"/>
  <c r="E113" i="5"/>
  <c r="G91" i="5"/>
  <c r="G85" i="5"/>
  <c r="G73" i="5"/>
  <c r="G43" i="5"/>
  <c r="G393" i="4"/>
  <c r="F293" i="4"/>
  <c r="D293" i="4"/>
  <c r="G225" i="4"/>
  <c r="G223" i="4"/>
  <c r="D227" i="4"/>
  <c r="F227" i="4"/>
  <c r="G219" i="4"/>
  <c r="G211" i="4"/>
  <c r="G201" i="4"/>
  <c r="G195" i="4"/>
  <c r="E167" i="4"/>
  <c r="G159" i="4"/>
  <c r="G147" i="4"/>
  <c r="E143" i="4"/>
  <c r="D143" i="4"/>
  <c r="E119" i="4"/>
  <c r="D119" i="4"/>
  <c r="E107" i="4"/>
  <c r="D107" i="4"/>
  <c r="E95" i="4"/>
  <c r="D95" i="4"/>
  <c r="G75" i="4"/>
  <c r="G45" i="4"/>
  <c r="F47" i="4"/>
  <c r="F269" i="3"/>
  <c r="D269" i="3"/>
  <c r="G241" i="3"/>
  <c r="G237" i="3"/>
  <c r="G223" i="3"/>
  <c r="D203" i="3"/>
  <c r="F191" i="3"/>
  <c r="D191" i="3"/>
  <c r="E185" i="3"/>
  <c r="F185" i="3"/>
  <c r="E167" i="3"/>
  <c r="F167" i="3"/>
  <c r="G157" i="3"/>
  <c r="E149" i="3"/>
  <c r="F149" i="3"/>
  <c r="G139" i="3"/>
  <c r="G135" i="3"/>
  <c r="D119" i="3"/>
  <c r="E119" i="3"/>
  <c r="G97" i="3"/>
  <c r="D95" i="3"/>
  <c r="E95" i="3"/>
  <c r="G81" i="3"/>
  <c r="D71" i="3"/>
  <c r="G43" i="3"/>
  <c r="E155" i="6"/>
  <c r="D155" i="6"/>
  <c r="G361" i="3"/>
  <c r="G315" i="4"/>
  <c r="G361" i="5"/>
  <c r="G367" i="5"/>
  <c r="G367" i="6"/>
  <c r="G355" i="6"/>
  <c r="G175" i="6"/>
  <c r="G391" i="6"/>
  <c r="G133" i="7"/>
  <c r="G121" i="9"/>
  <c r="G85" i="9"/>
  <c r="G49" i="9"/>
  <c r="G313" i="9"/>
  <c r="G141" i="9"/>
  <c r="G313" i="10"/>
  <c r="G111" i="10"/>
  <c r="G97" i="10"/>
  <c r="G109" i="10"/>
  <c r="G283" i="11"/>
  <c r="G211" i="11"/>
  <c r="G67" i="11"/>
  <c r="G343" i="12"/>
  <c r="G99" i="12"/>
  <c r="G331" i="12"/>
  <c r="G235" i="13"/>
  <c r="F47" i="15"/>
  <c r="E47" i="15"/>
  <c r="F17" i="15"/>
  <c r="D17" i="15"/>
  <c r="E17" i="15"/>
  <c r="F9" i="15"/>
  <c r="E9" i="15"/>
  <c r="D9" i="15"/>
  <c r="G27" i="6"/>
  <c r="G351" i="1"/>
  <c r="G319" i="4"/>
  <c r="G351" i="5"/>
  <c r="G109" i="9"/>
  <c r="G131" i="9"/>
  <c r="G259" i="11"/>
  <c r="G373" i="11"/>
  <c r="G193" i="13"/>
  <c r="G391" i="14"/>
  <c r="G333" i="14"/>
  <c r="G367" i="14"/>
  <c r="G337" i="15"/>
  <c r="G325" i="15"/>
  <c r="G339" i="15"/>
  <c r="G29" i="15"/>
  <c r="F227" i="13"/>
  <c r="D227" i="13"/>
  <c r="G375" i="1"/>
  <c r="G327" i="1"/>
  <c r="G355" i="4"/>
  <c r="G35" i="6"/>
  <c r="G183" i="1"/>
  <c r="G159" i="1"/>
  <c r="G101" i="1"/>
  <c r="G355" i="3"/>
  <c r="G307" i="3"/>
  <c r="G365" i="3"/>
  <c r="G361" i="4"/>
  <c r="G325" i="4"/>
  <c r="G373" i="6"/>
  <c r="G361" i="6"/>
  <c r="G237" i="7"/>
  <c r="G327" i="7"/>
  <c r="G367" i="7"/>
  <c r="G67" i="9"/>
  <c r="G31" i="9"/>
  <c r="G325" i="10"/>
  <c r="G99" i="10"/>
  <c r="G35" i="10"/>
  <c r="G99" i="11"/>
  <c r="G349" i="12"/>
  <c r="G307" i="12"/>
  <c r="G75" i="12"/>
  <c r="G353" i="14"/>
  <c r="G351" i="15"/>
  <c r="G315" i="15"/>
  <c r="G201" i="15"/>
  <c r="E281" i="11"/>
  <c r="D281" i="11"/>
  <c r="G145" i="1"/>
  <c r="G165" i="1"/>
  <c r="G241" i="4"/>
  <c r="G373" i="5"/>
  <c r="G377" i="6"/>
  <c r="G327" i="6"/>
  <c r="G319" i="6"/>
  <c r="G331" i="6"/>
  <c r="F155" i="6"/>
  <c r="G43" i="9"/>
  <c r="G147" i="9"/>
  <c r="G25" i="9"/>
  <c r="G365" i="10"/>
  <c r="G341" i="10"/>
  <c r="G269" i="10"/>
  <c r="G29" i="10"/>
  <c r="G85" i="12"/>
  <c r="F143" i="14"/>
  <c r="E143" i="14"/>
  <c r="D245" i="14"/>
  <c r="F245" i="14"/>
  <c r="F95" i="15"/>
  <c r="D95" i="15"/>
  <c r="E95" i="15"/>
  <c r="F155" i="1"/>
  <c r="E155" i="1"/>
  <c r="G79" i="11"/>
  <c r="G341" i="12"/>
  <c r="G111" i="12"/>
  <c r="G13" i="12"/>
  <c r="G267" i="12"/>
  <c r="G93" i="12"/>
  <c r="G363" i="13"/>
  <c r="G351" i="13"/>
  <c r="G359" i="14"/>
  <c r="G355" i="15"/>
  <c r="G319" i="15"/>
  <c r="G271" i="15"/>
  <c r="G247" i="15"/>
  <c r="G235" i="15"/>
  <c r="G375" i="15"/>
  <c r="G361" i="15"/>
  <c r="G349" i="15"/>
  <c r="G69" i="3"/>
  <c r="G51" i="5"/>
  <c r="G117" i="5"/>
  <c r="G153" i="5"/>
  <c r="G171" i="5"/>
  <c r="G189" i="5"/>
  <c r="G205" i="5"/>
  <c r="G109" i="6"/>
  <c r="G117" i="6"/>
  <c r="G51" i="7"/>
  <c r="G105" i="9"/>
  <c r="G135" i="9"/>
  <c r="G183" i="9"/>
  <c r="G211" i="9"/>
  <c r="G45" i="14"/>
  <c r="G159" i="14"/>
  <c r="G243" i="14"/>
  <c r="G195" i="15"/>
  <c r="G279" i="15"/>
  <c r="G223" i="1"/>
  <c r="G253" i="1"/>
  <c r="G213" i="11"/>
  <c r="G261" i="12"/>
  <c r="D125" i="13"/>
  <c r="G129" i="15"/>
  <c r="G181" i="15"/>
  <c r="G193" i="12"/>
  <c r="G237" i="13"/>
  <c r="G33" i="15"/>
  <c r="G357" i="9"/>
  <c r="G345" i="14"/>
  <c r="G27" i="11"/>
  <c r="G307" i="5"/>
  <c r="G33" i="7"/>
  <c r="G31" i="3"/>
  <c r="G331" i="1"/>
  <c r="G55" i="14"/>
  <c r="G291" i="14"/>
  <c r="G63" i="1"/>
  <c r="G129" i="1"/>
  <c r="G45" i="10"/>
  <c r="G117" i="10"/>
  <c r="G189" i="10"/>
  <c r="G51" i="11"/>
  <c r="G123" i="11"/>
  <c r="G43" i="13"/>
  <c r="G195" i="13"/>
  <c r="G145" i="9"/>
  <c r="G207" i="15"/>
  <c r="G241" i="1"/>
  <c r="G25" i="11"/>
  <c r="G375" i="9"/>
  <c r="G13" i="15"/>
  <c r="G337" i="9"/>
  <c r="G363" i="9"/>
  <c r="G25" i="5"/>
  <c r="G319" i="5"/>
  <c r="G357" i="3"/>
  <c r="G31" i="1"/>
  <c r="G13" i="11"/>
  <c r="G15" i="3"/>
  <c r="G25" i="3"/>
  <c r="G199" i="4"/>
  <c r="G207" i="5"/>
  <c r="G69" i="6"/>
  <c r="G117" i="14"/>
  <c r="G223" i="14"/>
  <c r="G193" i="1"/>
  <c r="G369" i="9"/>
  <c r="G27" i="13"/>
  <c r="G19" i="11"/>
  <c r="G321" i="11"/>
  <c r="G31" i="5"/>
  <c r="G13" i="3"/>
  <c r="G141" i="3"/>
  <c r="G279" i="4"/>
  <c r="G55" i="5"/>
  <c r="G157" i="5"/>
  <c r="G165" i="5"/>
  <c r="G187" i="5"/>
  <c r="G223" i="5"/>
  <c r="G93" i="6"/>
  <c r="G261" i="9"/>
  <c r="G99" i="14"/>
  <c r="G153" i="14"/>
  <c r="G99" i="15"/>
  <c r="G163" i="15"/>
  <c r="G63" i="10"/>
  <c r="G93" i="10"/>
  <c r="G91" i="13"/>
  <c r="G123" i="13"/>
  <c r="G327" i="12"/>
  <c r="G357" i="11"/>
  <c r="G321" i="14"/>
  <c r="G19" i="14"/>
  <c r="G35" i="3"/>
  <c r="G15" i="1"/>
  <c r="G145" i="3"/>
  <c r="G273" i="4"/>
  <c r="G123" i="15"/>
  <c r="G105" i="10"/>
  <c r="G171" i="11"/>
  <c r="G273" i="11"/>
  <c r="G157" i="12"/>
  <c r="G67" i="13"/>
  <c r="G133" i="14"/>
  <c r="G111" i="1"/>
  <c r="G309" i="11"/>
  <c r="G345" i="12"/>
  <c r="G15" i="10"/>
  <c r="G19" i="5"/>
  <c r="G361" i="1"/>
  <c r="G373" i="1"/>
  <c r="E287" i="13"/>
  <c r="E275" i="13"/>
  <c r="G275" i="13" s="1"/>
  <c r="G259" i="13"/>
  <c r="D239" i="13"/>
  <c r="F239" i="13"/>
  <c r="G217" i="13"/>
  <c r="G213" i="13"/>
  <c r="G169" i="13"/>
  <c r="D149" i="13"/>
  <c r="F149" i="13"/>
  <c r="F143" i="13"/>
  <c r="G143" i="13" s="1"/>
  <c r="G135" i="13"/>
  <c r="E113" i="13"/>
  <c r="G113" i="13" s="1"/>
  <c r="G77" i="13"/>
  <c r="G265" i="12"/>
  <c r="E229" i="12"/>
  <c r="G223" i="12"/>
  <c r="G133" i="12"/>
  <c r="G103" i="12"/>
  <c r="G97" i="12"/>
  <c r="D83" i="12"/>
  <c r="G83" i="12" s="1"/>
  <c r="G55" i="12"/>
  <c r="D231" i="11"/>
  <c r="G195" i="11"/>
  <c r="G169" i="11"/>
  <c r="E149" i="11"/>
  <c r="D143" i="11"/>
  <c r="F131" i="11"/>
  <c r="G117" i="11"/>
  <c r="G115" i="11"/>
  <c r="D113" i="11"/>
  <c r="E113" i="11"/>
  <c r="F107" i="11"/>
  <c r="G107" i="11" s="1"/>
  <c r="E101" i="11"/>
  <c r="G101" i="11" s="1"/>
  <c r="G97" i="11"/>
  <c r="G87" i="11"/>
  <c r="D281" i="10"/>
  <c r="E281" i="10"/>
  <c r="G261" i="10"/>
  <c r="G195" i="10"/>
  <c r="G183" i="10"/>
  <c r="G147" i="10"/>
  <c r="F125" i="10"/>
  <c r="D125" i="10"/>
  <c r="G87" i="10"/>
  <c r="G117" i="16"/>
  <c r="G79" i="10"/>
  <c r="G69" i="10"/>
  <c r="E47" i="10"/>
  <c r="F293" i="1"/>
  <c r="G293" i="1" s="1"/>
  <c r="D287" i="1"/>
  <c r="G287" i="1" s="1"/>
  <c r="F281" i="1"/>
  <c r="G232" i="1"/>
  <c r="E233" i="1" s="1"/>
  <c r="D227" i="1"/>
  <c r="E227" i="1"/>
  <c r="G227" i="1" s="1"/>
  <c r="D215" i="1"/>
  <c r="G215" i="1" s="1"/>
  <c r="D209" i="1"/>
  <c r="E209" i="1"/>
  <c r="D203" i="1"/>
  <c r="G203" i="1" s="1"/>
  <c r="G179" i="1"/>
  <c r="D173" i="1"/>
  <c r="G173" i="1" s="1"/>
  <c r="E173" i="1"/>
  <c r="E167" i="1"/>
  <c r="G167" i="1" s="1"/>
  <c r="D149" i="1"/>
  <c r="E149" i="1"/>
  <c r="G141" i="1"/>
  <c r="E131" i="1"/>
  <c r="E113" i="1"/>
  <c r="G113" i="1" s="1"/>
  <c r="E83" i="1"/>
  <c r="G83" i="1" s="1"/>
  <c r="G391" i="15"/>
  <c r="G291" i="15"/>
  <c r="G289" i="15"/>
  <c r="G241" i="15"/>
  <c r="G213" i="15"/>
  <c r="F191" i="15"/>
  <c r="D191" i="15"/>
  <c r="G171" i="15"/>
  <c r="G159" i="15"/>
  <c r="E119" i="15"/>
  <c r="G87" i="15"/>
  <c r="G393" i="14"/>
  <c r="G289" i="14"/>
  <c r="G285" i="14"/>
  <c r="D281" i="14"/>
  <c r="F281" i="14"/>
  <c r="E269" i="14"/>
  <c r="D269" i="14"/>
  <c r="G265" i="14"/>
  <c r="G253" i="14"/>
  <c r="G169" i="14"/>
  <c r="D137" i="14"/>
  <c r="F137" i="14"/>
  <c r="E59" i="14"/>
  <c r="D59" i="14"/>
  <c r="G51" i="14"/>
  <c r="G283" i="9"/>
  <c r="G277" i="9"/>
  <c r="G267" i="9"/>
  <c r="G259" i="9"/>
  <c r="G237" i="9"/>
  <c r="D209" i="9"/>
  <c r="G207" i="9"/>
  <c r="F179" i="9"/>
  <c r="G117" i="9"/>
  <c r="G103" i="9"/>
  <c r="G93" i="9"/>
  <c r="G95" i="9"/>
  <c r="G75" i="9"/>
  <c r="G55" i="9"/>
  <c r="D395" i="7"/>
  <c r="G205" i="7"/>
  <c r="G195" i="7"/>
  <c r="E185" i="7"/>
  <c r="G185" i="7" s="1"/>
  <c r="G151" i="7"/>
  <c r="G141" i="7"/>
  <c r="D131" i="7"/>
  <c r="E131" i="7"/>
  <c r="G91" i="7"/>
  <c r="D89" i="7"/>
  <c r="G83" i="7"/>
  <c r="G69" i="7"/>
  <c r="G97" i="16"/>
  <c r="G57" i="7"/>
  <c r="G393" i="6"/>
  <c r="G271" i="6"/>
  <c r="G225" i="6"/>
  <c r="G209" i="6"/>
  <c r="D173" i="6"/>
  <c r="G173" i="6" s="1"/>
  <c r="D161" i="6"/>
  <c r="G161" i="6" s="1"/>
  <c r="G121" i="6"/>
  <c r="F119" i="6"/>
  <c r="E119" i="6"/>
  <c r="D107" i="6"/>
  <c r="F107" i="6"/>
  <c r="F101" i="6"/>
  <c r="F83" i="6"/>
  <c r="E77" i="6"/>
  <c r="F77" i="6"/>
  <c r="G81" i="16"/>
  <c r="G51" i="6"/>
  <c r="G393" i="5"/>
  <c r="G271" i="5"/>
  <c r="G267" i="5"/>
  <c r="G253" i="5"/>
  <c r="G201" i="5"/>
  <c r="D185" i="5"/>
  <c r="E185" i="5"/>
  <c r="D167" i="5"/>
  <c r="E167" i="5"/>
  <c r="G127" i="5"/>
  <c r="G109" i="5"/>
  <c r="G103" i="5"/>
  <c r="E95" i="5"/>
  <c r="G95" i="5" s="1"/>
  <c r="G67" i="5"/>
  <c r="G61" i="5"/>
  <c r="E53" i="5"/>
  <c r="F47" i="5"/>
  <c r="G291" i="4"/>
  <c r="F231" i="4"/>
  <c r="D287" i="4"/>
  <c r="E287" i="4"/>
  <c r="G253" i="4"/>
  <c r="F257" i="4"/>
  <c r="F245" i="4"/>
  <c r="D239" i="4"/>
  <c r="E197" i="4"/>
  <c r="D197" i="4"/>
  <c r="G189" i="4"/>
  <c r="E173" i="4"/>
  <c r="D173" i="4"/>
  <c r="E137" i="4"/>
  <c r="D137" i="4"/>
  <c r="E131" i="4"/>
  <c r="D131" i="4"/>
  <c r="G117" i="4"/>
  <c r="G81" i="4"/>
  <c r="G73" i="16"/>
  <c r="E47" i="4"/>
  <c r="G285" i="3"/>
  <c r="G261" i="3"/>
  <c r="G255" i="3"/>
  <c r="D161" i="3"/>
  <c r="G151" i="3"/>
  <c r="G129" i="3"/>
  <c r="D65" i="3"/>
  <c r="E65" i="3"/>
  <c r="G289" i="13"/>
  <c r="D287" i="13"/>
  <c r="E281" i="13"/>
  <c r="F281" i="13"/>
  <c r="G267" i="13"/>
  <c r="G232" i="13"/>
  <c r="D233" i="13" s="1"/>
  <c r="F263" i="13"/>
  <c r="D263" i="13"/>
  <c r="G255" i="13"/>
  <c r="E257" i="13"/>
  <c r="F257" i="13"/>
  <c r="G241" i="13"/>
  <c r="G225" i="13"/>
  <c r="G211" i="13"/>
  <c r="E197" i="13"/>
  <c r="F197" i="13"/>
  <c r="D197" i="13"/>
  <c r="E185" i="13"/>
  <c r="D185" i="13"/>
  <c r="G181" i="13"/>
  <c r="G173" i="13"/>
  <c r="G163" i="13"/>
  <c r="G157" i="13"/>
  <c r="E161" i="13"/>
  <c r="F161" i="13"/>
  <c r="D161" i="13"/>
  <c r="G153" i="13"/>
  <c r="G151" i="13"/>
  <c r="G145" i="13"/>
  <c r="G139" i="13"/>
  <c r="G119" i="13"/>
  <c r="G107" i="13"/>
  <c r="G101" i="13"/>
  <c r="G83" i="13"/>
  <c r="F388" i="13"/>
  <c r="E65" i="13"/>
  <c r="G65" i="13" s="1"/>
  <c r="G386" i="13"/>
  <c r="E388" i="13"/>
  <c r="G393" i="12"/>
  <c r="G287" i="12"/>
  <c r="G285" i="12"/>
  <c r="G275" i="12"/>
  <c r="G255" i="12"/>
  <c r="F229" i="12"/>
  <c r="G247" i="12"/>
  <c r="G243" i="12"/>
  <c r="E388" i="12"/>
  <c r="G199" i="12"/>
  <c r="G175" i="12"/>
  <c r="G151" i="12"/>
  <c r="G127" i="12"/>
  <c r="G135" i="16"/>
  <c r="G87" i="12"/>
  <c r="G69" i="12"/>
  <c r="G57" i="12"/>
  <c r="G43" i="12"/>
  <c r="G285" i="11"/>
  <c r="G261" i="11"/>
  <c r="G257" i="11"/>
  <c r="F231" i="11"/>
  <c r="G247" i="11"/>
  <c r="G245" i="11"/>
  <c r="G225" i="11"/>
  <c r="G217" i="11"/>
  <c r="G201" i="11"/>
  <c r="G183" i="11"/>
  <c r="G175" i="11"/>
  <c r="G163" i="11"/>
  <c r="G159" i="11"/>
  <c r="G153" i="11"/>
  <c r="G160" i="16"/>
  <c r="G121" i="11"/>
  <c r="G109" i="11"/>
  <c r="G81" i="11"/>
  <c r="F53" i="11"/>
  <c r="D53" i="11"/>
  <c r="G49" i="11"/>
  <c r="G45" i="11"/>
  <c r="G386" i="11"/>
  <c r="D387" i="11" s="1"/>
  <c r="G259" i="10"/>
  <c r="G253" i="10"/>
  <c r="G247" i="10"/>
  <c r="E251" i="10"/>
  <c r="F251" i="10"/>
  <c r="G237" i="10"/>
  <c r="D221" i="10"/>
  <c r="G213" i="10"/>
  <c r="G211" i="10"/>
  <c r="E388" i="10"/>
  <c r="G201" i="10"/>
  <c r="E197" i="10"/>
  <c r="G197" i="10" s="1"/>
  <c r="G157" i="10"/>
  <c r="G153" i="10"/>
  <c r="G141" i="10"/>
  <c r="G91" i="10"/>
  <c r="E65" i="10"/>
  <c r="G51" i="10"/>
  <c r="G386" i="10"/>
  <c r="F387" i="10" s="1"/>
  <c r="G273" i="1"/>
  <c r="F229" i="1"/>
  <c r="G263" i="1"/>
  <c r="G292" i="16"/>
  <c r="D257" i="1"/>
  <c r="E229" i="1"/>
  <c r="G249" i="1"/>
  <c r="G239" i="1"/>
  <c r="G217" i="1"/>
  <c r="G213" i="1"/>
  <c r="G211" i="1"/>
  <c r="G238" i="16"/>
  <c r="G205" i="1"/>
  <c r="G199" i="1"/>
  <c r="G187" i="1"/>
  <c r="G214" i="16"/>
  <c r="G171" i="1"/>
  <c r="G184" i="16"/>
  <c r="G147" i="1"/>
  <c r="G135" i="1"/>
  <c r="G153" i="16"/>
  <c r="E388" i="1"/>
  <c r="G105" i="16"/>
  <c r="G100" i="16"/>
  <c r="G65" i="1"/>
  <c r="F388" i="1"/>
  <c r="F47" i="1"/>
  <c r="G47" i="1" s="1"/>
  <c r="G393" i="15"/>
  <c r="G277" i="15"/>
  <c r="G304" i="16"/>
  <c r="G267" i="15"/>
  <c r="G255" i="15"/>
  <c r="G253" i="15"/>
  <c r="G256" i="16"/>
  <c r="F209" i="15"/>
  <c r="D209" i="15"/>
  <c r="G183" i="15"/>
  <c r="F185" i="15"/>
  <c r="E185" i="15"/>
  <c r="D185" i="15"/>
  <c r="F173" i="15"/>
  <c r="D173" i="15"/>
  <c r="F167" i="15"/>
  <c r="D167" i="15"/>
  <c r="G153" i="15"/>
  <c r="F149" i="15"/>
  <c r="E149" i="15"/>
  <c r="D149" i="15"/>
  <c r="G143" i="15"/>
  <c r="F131" i="15"/>
  <c r="D131" i="15"/>
  <c r="E125" i="15"/>
  <c r="E113" i="15"/>
  <c r="G105" i="15"/>
  <c r="G89" i="15"/>
  <c r="F77" i="15"/>
  <c r="E77" i="15"/>
  <c r="D77" i="15"/>
  <c r="D65" i="15"/>
  <c r="F59" i="15"/>
  <c r="D59" i="15"/>
  <c r="E388" i="15"/>
  <c r="G386" i="15"/>
  <c r="F388" i="15"/>
  <c r="G76" i="16"/>
  <c r="G249" i="14"/>
  <c r="F227" i="14"/>
  <c r="E227" i="14"/>
  <c r="G199" i="14"/>
  <c r="G189" i="14"/>
  <c r="G171" i="14"/>
  <c r="D161" i="14"/>
  <c r="G161" i="14" s="1"/>
  <c r="G178" i="16"/>
  <c r="G149" i="14"/>
  <c r="G147" i="14"/>
  <c r="G127" i="14"/>
  <c r="G113" i="14"/>
  <c r="D101" i="14"/>
  <c r="E101" i="14"/>
  <c r="G87" i="14"/>
  <c r="G115" i="16"/>
  <c r="G73" i="14"/>
  <c r="G49" i="14"/>
  <c r="F388" i="14"/>
  <c r="G386" i="14"/>
  <c r="G316" i="16"/>
  <c r="D287" i="9"/>
  <c r="F287" i="9"/>
  <c r="E287" i="9"/>
  <c r="D275" i="9"/>
  <c r="F275" i="9"/>
  <c r="E275" i="9"/>
  <c r="G265" i="9"/>
  <c r="D231" i="9"/>
  <c r="F231" i="9"/>
  <c r="G255" i="9"/>
  <c r="G286" i="16"/>
  <c r="G257" i="9"/>
  <c r="G247" i="9"/>
  <c r="D251" i="9"/>
  <c r="E251" i="9"/>
  <c r="F251" i="9"/>
  <c r="G243" i="9"/>
  <c r="E239" i="9"/>
  <c r="F239" i="9"/>
  <c r="G205" i="9"/>
  <c r="G163" i="9"/>
  <c r="G129" i="9"/>
  <c r="G115" i="9"/>
  <c r="G118" i="16"/>
  <c r="F388" i="9"/>
  <c r="G73" i="9"/>
  <c r="F37" i="9"/>
  <c r="E37" i="9"/>
  <c r="G99" i="16"/>
  <c r="E39" i="9"/>
  <c r="D39" i="9"/>
  <c r="G65" i="9"/>
  <c r="G40" i="9"/>
  <c r="D41" i="9" s="1"/>
  <c r="E388" i="9"/>
  <c r="G386" i="9"/>
  <c r="G124" i="16"/>
  <c r="G112" i="16"/>
  <c r="G88" i="16"/>
  <c r="G82" i="16"/>
  <c r="G391" i="7"/>
  <c r="F229" i="7"/>
  <c r="G298" i="16"/>
  <c r="G267" i="7"/>
  <c r="G255" i="7"/>
  <c r="D229" i="7"/>
  <c r="G280" i="16"/>
  <c r="G274" i="16"/>
  <c r="D227" i="7"/>
  <c r="E227" i="7"/>
  <c r="G219" i="7"/>
  <c r="G244" i="16"/>
  <c r="D215" i="7"/>
  <c r="E215" i="7"/>
  <c r="G199" i="7"/>
  <c r="G226" i="16"/>
  <c r="G189" i="7"/>
  <c r="G187" i="7"/>
  <c r="G181" i="7"/>
  <c r="G208" i="16"/>
  <c r="G169" i="7"/>
  <c r="G196" i="16"/>
  <c r="G163" i="7"/>
  <c r="G157" i="7"/>
  <c r="G145" i="7"/>
  <c r="G139" i="7"/>
  <c r="G127" i="7"/>
  <c r="G154" i="16"/>
  <c r="G123" i="7"/>
  <c r="G115" i="7"/>
  <c r="F388" i="7"/>
  <c r="D95" i="7"/>
  <c r="F37" i="7"/>
  <c r="D37" i="7"/>
  <c r="G63" i="7"/>
  <c r="G61" i="7"/>
  <c r="G45" i="7"/>
  <c r="G40" i="7"/>
  <c r="D41" i="7" s="1"/>
  <c r="G43" i="7"/>
  <c r="D47" i="7"/>
  <c r="E47" i="7"/>
  <c r="G322" i="16"/>
  <c r="G291" i="6"/>
  <c r="G259" i="6"/>
  <c r="G249" i="6"/>
  <c r="E229" i="6"/>
  <c r="G247" i="6"/>
  <c r="G235" i="6"/>
  <c r="G253" i="16"/>
  <c r="G219" i="6"/>
  <c r="G207" i="6"/>
  <c r="G232" i="16"/>
  <c r="G199" i="6"/>
  <c r="D197" i="6"/>
  <c r="E37" i="6"/>
  <c r="E197" i="6"/>
  <c r="G220" i="16"/>
  <c r="G189" i="6"/>
  <c r="G187" i="6"/>
  <c r="G181" i="6"/>
  <c r="G163" i="6"/>
  <c r="G145" i="6"/>
  <c r="G172" i="16"/>
  <c r="G130" i="16"/>
  <c r="G87" i="6"/>
  <c r="F37" i="6"/>
  <c r="D83" i="6"/>
  <c r="G79" i="6"/>
  <c r="G109" i="16"/>
  <c r="G40" i="6"/>
  <c r="G94" i="16"/>
  <c r="G57" i="6"/>
  <c r="G55" i="6"/>
  <c r="G79" i="16"/>
  <c r="E47" i="6"/>
  <c r="G47" i="6" s="1"/>
  <c r="F388" i="6"/>
  <c r="G386" i="6"/>
  <c r="G285" i="5"/>
  <c r="G283" i="5"/>
  <c r="G310" i="16"/>
  <c r="G273" i="5"/>
  <c r="G237" i="5"/>
  <c r="G235" i="5"/>
  <c r="G250" i="16"/>
  <c r="E191" i="5"/>
  <c r="D191" i="5"/>
  <c r="G161" i="5"/>
  <c r="G155" i="5"/>
  <c r="G166" i="16"/>
  <c r="G133" i="5"/>
  <c r="D119" i="5"/>
  <c r="G119" i="5" s="1"/>
  <c r="G142" i="16"/>
  <c r="F39" i="5"/>
  <c r="D39" i="5"/>
  <c r="F83" i="5"/>
  <c r="G106" i="16"/>
  <c r="G40" i="5"/>
  <c r="G391" i="4"/>
  <c r="G289" i="4"/>
  <c r="E275" i="4"/>
  <c r="G275" i="4" s="1"/>
  <c r="F269" i="4"/>
  <c r="G260" i="16"/>
  <c r="D231" i="4"/>
  <c r="D269" i="4"/>
  <c r="G232" i="4"/>
  <c r="F233" i="4" s="1"/>
  <c r="G267" i="4"/>
  <c r="E257" i="4"/>
  <c r="G258" i="16"/>
  <c r="G243" i="4"/>
  <c r="D245" i="4"/>
  <c r="G268" i="16"/>
  <c r="F221" i="4"/>
  <c r="E221" i="4"/>
  <c r="D221" i="4"/>
  <c r="F203" i="4"/>
  <c r="E203" i="4"/>
  <c r="D203" i="4"/>
  <c r="F191" i="4"/>
  <c r="D191" i="4"/>
  <c r="E191" i="4"/>
  <c r="G190" i="16"/>
  <c r="F161" i="4"/>
  <c r="E161" i="4"/>
  <c r="D161" i="4"/>
  <c r="F155" i="4"/>
  <c r="D155" i="4"/>
  <c r="E155" i="4"/>
  <c r="E37" i="4"/>
  <c r="F125" i="4"/>
  <c r="E125" i="4"/>
  <c r="D125" i="4"/>
  <c r="G148" i="16"/>
  <c r="F113" i="4"/>
  <c r="D113" i="4"/>
  <c r="G105" i="4"/>
  <c r="F37" i="4"/>
  <c r="G40" i="4"/>
  <c r="D41" i="4" s="1"/>
  <c r="F70" i="16"/>
  <c r="G73" i="4"/>
  <c r="E70" i="16"/>
  <c r="G68" i="16"/>
  <c r="E388" i="4"/>
  <c r="G66" i="16"/>
  <c r="D70" i="16"/>
  <c r="G55" i="4"/>
  <c r="G391" i="3"/>
  <c r="G283" i="3"/>
  <c r="G225" i="3"/>
  <c r="G201" i="3"/>
  <c r="G193" i="3"/>
  <c r="G169" i="3"/>
  <c r="G165" i="3"/>
  <c r="D155" i="3"/>
  <c r="G155" i="3" s="1"/>
  <c r="G105" i="3"/>
  <c r="E71" i="3"/>
  <c r="G425" i="16"/>
  <c r="G418" i="16"/>
  <c r="G352" i="16"/>
  <c r="D349" i="16"/>
  <c r="E9" i="16"/>
  <c r="G435" i="16"/>
  <c r="F435" i="16"/>
  <c r="G436" i="16"/>
  <c r="G277" i="3"/>
  <c r="G273" i="3"/>
  <c r="G265" i="3"/>
  <c r="D229" i="3"/>
  <c r="E229" i="3"/>
  <c r="G249" i="3"/>
  <c r="G243" i="3"/>
  <c r="E231" i="3"/>
  <c r="F231" i="3"/>
  <c r="G207" i="3"/>
  <c r="G181" i="3"/>
  <c r="G202" i="16"/>
  <c r="E161" i="3"/>
  <c r="G123" i="3"/>
  <c r="G147" i="16"/>
  <c r="G139" i="16"/>
  <c r="G136" i="16"/>
  <c r="G40" i="3"/>
  <c r="F41" i="3" s="1"/>
  <c r="D83" i="3"/>
  <c r="E83" i="3"/>
  <c r="G103" i="16"/>
  <c r="G77" i="3"/>
  <c r="F37" i="3"/>
  <c r="E388" i="3"/>
  <c r="G75" i="16"/>
  <c r="D37" i="3"/>
  <c r="D425" i="16"/>
  <c r="F425" i="16"/>
  <c r="G349" i="16"/>
  <c r="G171" i="16"/>
  <c r="G407" i="16"/>
  <c r="G403" i="16"/>
  <c r="G371" i="16"/>
  <c r="G367" i="16"/>
  <c r="G397" i="16"/>
  <c r="G7" i="16"/>
  <c r="F7" i="16"/>
  <c r="D7" i="16"/>
  <c r="G145" i="16"/>
  <c r="G29" i="16"/>
  <c r="G365" i="16"/>
  <c r="G361" i="16"/>
  <c r="G10" i="16"/>
  <c r="G433" i="16"/>
  <c r="F433" i="16"/>
  <c r="G377" i="16"/>
  <c r="G373" i="16"/>
  <c r="G199" i="16"/>
  <c r="E23" i="16"/>
  <c r="G23" i="16"/>
  <c r="F23" i="16"/>
  <c r="G255" i="16"/>
  <c r="G383" i="16"/>
  <c r="G379" i="16"/>
  <c r="G413" i="16"/>
  <c r="G409" i="16"/>
  <c r="D433" i="16"/>
  <c r="G193" i="16"/>
  <c r="G165" i="16"/>
  <c r="G9" i="16"/>
  <c r="D9" i="16"/>
  <c r="E65" i="16"/>
  <c r="G65" i="16"/>
  <c r="F65" i="16"/>
  <c r="E17" i="16"/>
  <c r="G17" i="16"/>
  <c r="F17" i="16"/>
  <c r="E7" i="16"/>
  <c r="G395" i="16"/>
  <c r="G391" i="16"/>
  <c r="G389" i="16"/>
  <c r="G385" i="16"/>
  <c r="E425" i="16"/>
  <c r="G415" i="16"/>
  <c r="G151" i="16"/>
  <c r="G354" i="16"/>
  <c r="G187" i="16"/>
  <c r="G181" i="16"/>
  <c r="D65" i="16"/>
  <c r="F377" i="15"/>
  <c r="E377" i="15"/>
  <c r="D377" i="15"/>
  <c r="F335" i="15"/>
  <c r="E335" i="15"/>
  <c r="D335" i="15"/>
  <c r="F287" i="15"/>
  <c r="E287" i="15"/>
  <c r="D287" i="15"/>
  <c r="F341" i="15"/>
  <c r="E341" i="15"/>
  <c r="D341" i="15"/>
  <c r="F293" i="15"/>
  <c r="E293" i="15"/>
  <c r="D293" i="15"/>
  <c r="F257" i="15"/>
  <c r="E257" i="15"/>
  <c r="D257" i="15"/>
  <c r="G369" i="15"/>
  <c r="G333" i="15"/>
  <c r="G285" i="15"/>
  <c r="G225" i="15"/>
  <c r="G373" i="15"/>
  <c r="G307" i="15"/>
  <c r="G331" i="15"/>
  <c r="G367" i="15"/>
  <c r="G265" i="15"/>
  <c r="E231" i="15"/>
  <c r="F231" i="15"/>
  <c r="D231" i="15"/>
  <c r="G283" i="15"/>
  <c r="F215" i="15"/>
  <c r="E215" i="15"/>
  <c r="D215" i="15"/>
  <c r="G365" i="15"/>
  <c r="F269" i="15"/>
  <c r="E269" i="15"/>
  <c r="D269" i="15"/>
  <c r="E245" i="15"/>
  <c r="F245" i="15"/>
  <c r="D245" i="15"/>
  <c r="D229" i="15"/>
  <c r="F229" i="15"/>
  <c r="E229" i="15"/>
  <c r="F221" i="15"/>
  <c r="E221" i="15"/>
  <c r="D221" i="15"/>
  <c r="G343" i="15"/>
  <c r="G243" i="15"/>
  <c r="G71" i="15"/>
  <c r="F353" i="15"/>
  <c r="E353" i="15"/>
  <c r="D353" i="15"/>
  <c r="F323" i="15"/>
  <c r="E323" i="15"/>
  <c r="D323" i="15"/>
  <c r="D388" i="15"/>
  <c r="G384" i="15"/>
  <c r="G281" i="15"/>
  <c r="G107" i="15"/>
  <c r="G329" i="15"/>
  <c r="F359" i="15"/>
  <c r="E359" i="15"/>
  <c r="D359" i="15"/>
  <c r="F275" i="15"/>
  <c r="E275" i="15"/>
  <c r="D275" i="15"/>
  <c r="F371" i="15"/>
  <c r="E371" i="15"/>
  <c r="D371" i="15"/>
  <c r="E251" i="15"/>
  <c r="F251" i="15"/>
  <c r="D251" i="15"/>
  <c r="E239" i="15"/>
  <c r="G232" i="15"/>
  <c r="F239" i="15"/>
  <c r="D239" i="15"/>
  <c r="G259" i="15"/>
  <c r="D313" i="15"/>
  <c r="F313" i="15"/>
  <c r="E313" i="15"/>
  <c r="G217" i="15"/>
  <c r="G237" i="15"/>
  <c r="F227" i="15"/>
  <c r="E227" i="15"/>
  <c r="D227" i="15"/>
  <c r="G249" i="15"/>
  <c r="G105" i="14"/>
  <c r="G213" i="14"/>
  <c r="G115" i="14"/>
  <c r="G77" i="14"/>
  <c r="G35" i="14"/>
  <c r="G365" i="14"/>
  <c r="G349" i="14"/>
  <c r="G325" i="14"/>
  <c r="D275" i="14"/>
  <c r="F275" i="14"/>
  <c r="E275" i="14"/>
  <c r="F231" i="14"/>
  <c r="E231" i="14"/>
  <c r="D231" i="14"/>
  <c r="G91" i="14"/>
  <c r="G311" i="14"/>
  <c r="G263" i="14"/>
  <c r="G261" i="14"/>
  <c r="G111" i="14"/>
  <c r="G29" i="14"/>
  <c r="D388" i="14"/>
  <c r="G384" i="14"/>
  <c r="D323" i="14"/>
  <c r="E323" i="14"/>
  <c r="F323" i="14"/>
  <c r="G23" i="14"/>
  <c r="G97" i="14"/>
  <c r="G17" i="14"/>
  <c r="G287" i="14"/>
  <c r="E229" i="14"/>
  <c r="D229" i="14"/>
  <c r="F229" i="14"/>
  <c r="G277" i="14"/>
  <c r="G241" i="14"/>
  <c r="G123" i="14"/>
  <c r="G129" i="14"/>
  <c r="G93" i="14"/>
  <c r="G53" i="14"/>
  <c r="G11" i="14"/>
  <c r="G373" i="14"/>
  <c r="D239" i="14"/>
  <c r="F239" i="14"/>
  <c r="E239" i="14"/>
  <c r="G232" i="14"/>
  <c r="G273" i="14"/>
  <c r="G237" i="14"/>
  <c r="G179" i="14"/>
  <c r="G109" i="14"/>
  <c r="G217" i="14"/>
  <c r="E388" i="14"/>
  <c r="D388" i="13"/>
  <c r="G384" i="13"/>
  <c r="G175" i="13"/>
  <c r="G243" i="13"/>
  <c r="E167" i="13"/>
  <c r="F167" i="13"/>
  <c r="D167" i="13"/>
  <c r="G179" i="13"/>
  <c r="E11" i="13"/>
  <c r="G17" i="13"/>
  <c r="G373" i="13"/>
  <c r="G361" i="13"/>
  <c r="G367" i="13"/>
  <c r="G279" i="13"/>
  <c r="G219" i="13"/>
  <c r="G371" i="13"/>
  <c r="G291" i="13"/>
  <c r="G189" i="13"/>
  <c r="G201" i="13"/>
  <c r="G129" i="13"/>
  <c r="G205" i="13"/>
  <c r="G391" i="13"/>
  <c r="G223" i="13"/>
  <c r="G337" i="13"/>
  <c r="G325" i="13"/>
  <c r="E245" i="13"/>
  <c r="F245" i="13"/>
  <c r="D245" i="13"/>
  <c r="G349" i="13"/>
  <c r="F215" i="13"/>
  <c r="E215" i="13"/>
  <c r="D215" i="13"/>
  <c r="G273" i="13"/>
  <c r="E131" i="13"/>
  <c r="F131" i="13"/>
  <c r="D131" i="13"/>
  <c r="G177" i="13"/>
  <c r="E269" i="13"/>
  <c r="F269" i="13"/>
  <c r="D269" i="13"/>
  <c r="E231" i="13"/>
  <c r="F231" i="13"/>
  <c r="D231" i="13"/>
  <c r="E293" i="13"/>
  <c r="F293" i="13"/>
  <c r="D293" i="13"/>
  <c r="F395" i="13"/>
  <c r="E395" i="13"/>
  <c r="D395" i="13"/>
  <c r="F229" i="13"/>
  <c r="E229" i="13"/>
  <c r="D229" i="13"/>
  <c r="G333" i="13"/>
  <c r="G199" i="13"/>
  <c r="G127" i="13"/>
  <c r="G313" i="13"/>
  <c r="E203" i="13"/>
  <c r="F203" i="13"/>
  <c r="D203" i="13"/>
  <c r="E221" i="13"/>
  <c r="F221" i="13"/>
  <c r="D221" i="13"/>
  <c r="G357" i="13"/>
  <c r="G165" i="13"/>
  <c r="G141" i="13"/>
  <c r="G35" i="13"/>
  <c r="G9" i="13"/>
  <c r="G355" i="13"/>
  <c r="F377" i="13"/>
  <c r="D377" i="13"/>
  <c r="E377" i="13"/>
  <c r="G331" i="13"/>
  <c r="G319" i="13"/>
  <c r="G343" i="13"/>
  <c r="G321" i="13"/>
  <c r="G187" i="13"/>
  <c r="G375" i="13"/>
  <c r="G249" i="13"/>
  <c r="G393" i="13"/>
  <c r="F251" i="13"/>
  <c r="E251" i="13"/>
  <c r="D251" i="13"/>
  <c r="G327" i="13"/>
  <c r="G373" i="12"/>
  <c r="F197" i="12"/>
  <c r="E197" i="12"/>
  <c r="D197" i="12"/>
  <c r="F161" i="12"/>
  <c r="E161" i="12"/>
  <c r="D161" i="12"/>
  <c r="F125" i="12"/>
  <c r="E125" i="12"/>
  <c r="D125" i="12"/>
  <c r="D155" i="12"/>
  <c r="F155" i="12"/>
  <c r="E155" i="12"/>
  <c r="F71" i="12"/>
  <c r="E71" i="12"/>
  <c r="D71" i="12"/>
  <c r="E29" i="12"/>
  <c r="F29" i="12"/>
  <c r="D29" i="12"/>
  <c r="E17" i="12"/>
  <c r="F17" i="12"/>
  <c r="D17" i="12"/>
  <c r="G163" i="12"/>
  <c r="D388" i="12"/>
  <c r="G384" i="12"/>
  <c r="G289" i="12"/>
  <c r="G361" i="12"/>
  <c r="G291" i="12"/>
  <c r="G235" i="12"/>
  <c r="D257" i="12"/>
  <c r="E257" i="12"/>
  <c r="F257" i="12"/>
  <c r="D143" i="12"/>
  <c r="F143" i="12"/>
  <c r="E143" i="12"/>
  <c r="F231" i="12"/>
  <c r="D231" i="12"/>
  <c r="E231" i="12"/>
  <c r="G365" i="12"/>
  <c r="G237" i="12"/>
  <c r="G195" i="12"/>
  <c r="G171" i="12"/>
  <c r="G147" i="12"/>
  <c r="G123" i="12"/>
  <c r="G49" i="12"/>
  <c r="G253" i="12"/>
  <c r="G25" i="12"/>
  <c r="G33" i="12"/>
  <c r="G311" i="12"/>
  <c r="G215" i="12"/>
  <c r="F185" i="12"/>
  <c r="E185" i="12"/>
  <c r="D185" i="12"/>
  <c r="F149" i="12"/>
  <c r="E149" i="12"/>
  <c r="D149" i="12"/>
  <c r="F113" i="12"/>
  <c r="E113" i="12"/>
  <c r="D113" i="12"/>
  <c r="G371" i="12"/>
  <c r="D203" i="12"/>
  <c r="F203" i="12"/>
  <c r="E203" i="12"/>
  <c r="D131" i="12"/>
  <c r="F131" i="12"/>
  <c r="E131" i="12"/>
  <c r="G329" i="12"/>
  <c r="G213" i="12"/>
  <c r="G187" i="12"/>
  <c r="G115" i="12"/>
  <c r="G27" i="12"/>
  <c r="G337" i="12"/>
  <c r="G271" i="12"/>
  <c r="G219" i="12"/>
  <c r="G377" i="12"/>
  <c r="G279" i="12"/>
  <c r="D191" i="12"/>
  <c r="F191" i="12"/>
  <c r="E191" i="12"/>
  <c r="D119" i="12"/>
  <c r="F119" i="12"/>
  <c r="E119" i="12"/>
  <c r="G105" i="12"/>
  <c r="F35" i="12"/>
  <c r="E35" i="12"/>
  <c r="D35" i="12"/>
  <c r="E23" i="12"/>
  <c r="F23" i="12"/>
  <c r="D23" i="12"/>
  <c r="G273" i="12"/>
  <c r="G109" i="12"/>
  <c r="F95" i="12"/>
  <c r="E95" i="12"/>
  <c r="D95" i="12"/>
  <c r="G63" i="12"/>
  <c r="D245" i="12"/>
  <c r="F245" i="12"/>
  <c r="E245" i="12"/>
  <c r="G67" i="12"/>
  <c r="G21" i="12"/>
  <c r="D239" i="12"/>
  <c r="G232" i="12"/>
  <c r="F239" i="12"/>
  <c r="E239" i="12"/>
  <c r="G9" i="12"/>
  <c r="F173" i="12"/>
  <c r="E173" i="12"/>
  <c r="D173" i="12"/>
  <c r="F137" i="12"/>
  <c r="E137" i="12"/>
  <c r="D137" i="12"/>
  <c r="F388" i="12"/>
  <c r="D269" i="12"/>
  <c r="F269" i="12"/>
  <c r="E269" i="12"/>
  <c r="D179" i="12"/>
  <c r="F179" i="12"/>
  <c r="E179" i="12"/>
  <c r="G367" i="12"/>
  <c r="G347" i="12"/>
  <c r="G207" i="12"/>
  <c r="G183" i="12"/>
  <c r="G159" i="12"/>
  <c r="G135" i="12"/>
  <c r="F101" i="12"/>
  <c r="E101" i="12"/>
  <c r="D101" i="12"/>
  <c r="G309" i="12"/>
  <c r="G139" i="12"/>
  <c r="G73" i="12"/>
  <c r="F59" i="12"/>
  <c r="E59" i="12"/>
  <c r="D59" i="12"/>
  <c r="G386" i="12"/>
  <c r="G259" i="12"/>
  <c r="D167" i="12"/>
  <c r="F167" i="12"/>
  <c r="E167" i="12"/>
  <c r="D281" i="12"/>
  <c r="F281" i="12"/>
  <c r="E281" i="12"/>
  <c r="G91" i="12"/>
  <c r="F77" i="12"/>
  <c r="E77" i="12"/>
  <c r="D77" i="12"/>
  <c r="G45" i="12"/>
  <c r="F107" i="12"/>
  <c r="E107" i="12"/>
  <c r="D107" i="12"/>
  <c r="G79" i="12"/>
  <c r="F65" i="12"/>
  <c r="E65" i="12"/>
  <c r="D65" i="12"/>
  <c r="G61" i="12"/>
  <c r="G47" i="12"/>
  <c r="G173" i="11"/>
  <c r="F287" i="11"/>
  <c r="E287" i="11"/>
  <c r="D287" i="11"/>
  <c r="F263" i="11"/>
  <c r="E263" i="11"/>
  <c r="D263" i="11"/>
  <c r="G232" i="11"/>
  <c r="F239" i="11"/>
  <c r="E239" i="11"/>
  <c r="D239" i="11"/>
  <c r="F215" i="11"/>
  <c r="E215" i="11"/>
  <c r="D215" i="11"/>
  <c r="G235" i="11"/>
  <c r="G361" i="11"/>
  <c r="E388" i="11"/>
  <c r="G157" i="11"/>
  <c r="G277" i="11"/>
  <c r="E229" i="11"/>
  <c r="D229" i="11"/>
  <c r="F229" i="11"/>
  <c r="G337" i="11"/>
  <c r="G207" i="11"/>
  <c r="G125" i="11"/>
  <c r="G331" i="11"/>
  <c r="G349" i="11"/>
  <c r="G307" i="11"/>
  <c r="G223" i="11"/>
  <c r="F395" i="11"/>
  <c r="E395" i="11"/>
  <c r="D395" i="11"/>
  <c r="G139" i="11"/>
  <c r="G85" i="11"/>
  <c r="D388" i="11"/>
  <c r="G384" i="11"/>
  <c r="G241" i="11"/>
  <c r="G391" i="11"/>
  <c r="G185" i="11"/>
  <c r="F311" i="11"/>
  <c r="E311" i="11"/>
  <c r="D311" i="11"/>
  <c r="F275" i="11"/>
  <c r="E275" i="11"/>
  <c r="D275" i="11"/>
  <c r="F251" i="11"/>
  <c r="E251" i="11"/>
  <c r="D251" i="11"/>
  <c r="F227" i="11"/>
  <c r="E227" i="11"/>
  <c r="D227" i="11"/>
  <c r="G271" i="11"/>
  <c r="G325" i="11"/>
  <c r="G181" i="11"/>
  <c r="G119" i="11"/>
  <c r="G71" i="11"/>
  <c r="G137" i="11"/>
  <c r="G367" i="11"/>
  <c r="G355" i="11"/>
  <c r="G343" i="11"/>
  <c r="F388" i="11"/>
  <c r="G209" i="11"/>
  <c r="G189" i="11"/>
  <c r="G289" i="11"/>
  <c r="G253" i="11"/>
  <c r="G143" i="11"/>
  <c r="G327" i="10"/>
  <c r="G271" i="10"/>
  <c r="E257" i="10"/>
  <c r="D257" i="10"/>
  <c r="F257" i="10"/>
  <c r="E107" i="10"/>
  <c r="D107" i="10"/>
  <c r="F107" i="10"/>
  <c r="F388" i="10"/>
  <c r="G241" i="10"/>
  <c r="G149" i="10"/>
  <c r="D101" i="10"/>
  <c r="F101" i="10"/>
  <c r="E101" i="10"/>
  <c r="G43" i="10"/>
  <c r="G23" i="10"/>
  <c r="F203" i="10"/>
  <c r="E203" i="10"/>
  <c r="D203" i="10"/>
  <c r="F179" i="10"/>
  <c r="E179" i="10"/>
  <c r="D179" i="10"/>
  <c r="F155" i="10"/>
  <c r="E155" i="10"/>
  <c r="D155" i="10"/>
  <c r="F131" i="10"/>
  <c r="E131" i="10"/>
  <c r="D131" i="10"/>
  <c r="D95" i="10"/>
  <c r="F95" i="10"/>
  <c r="E95" i="10"/>
  <c r="G393" i="10"/>
  <c r="E263" i="10"/>
  <c r="D263" i="10"/>
  <c r="F263" i="10"/>
  <c r="G293" i="10"/>
  <c r="G133" i="10"/>
  <c r="G121" i="10"/>
  <c r="G232" i="10"/>
  <c r="G289" i="10"/>
  <c r="G384" i="10"/>
  <c r="D388" i="10"/>
  <c r="G255" i="10"/>
  <c r="G371" i="10"/>
  <c r="G335" i="10"/>
  <c r="G173" i="10"/>
  <c r="G205" i="10"/>
  <c r="G73" i="10"/>
  <c r="G25" i="10"/>
  <c r="G391" i="10"/>
  <c r="E275" i="10"/>
  <c r="D275" i="10"/>
  <c r="F275" i="10"/>
  <c r="F191" i="10"/>
  <c r="E191" i="10"/>
  <c r="D191" i="10"/>
  <c r="F167" i="10"/>
  <c r="E167" i="10"/>
  <c r="D167" i="10"/>
  <c r="F143" i="10"/>
  <c r="E143" i="10"/>
  <c r="D143" i="10"/>
  <c r="F119" i="10"/>
  <c r="E119" i="10"/>
  <c r="D119" i="10"/>
  <c r="G193" i="10"/>
  <c r="G235" i="10"/>
  <c r="G319" i="10"/>
  <c r="G283" i="10"/>
  <c r="G265" i="10"/>
  <c r="F231" i="10"/>
  <c r="E231" i="10"/>
  <c r="D231" i="10"/>
  <c r="G359" i="10"/>
  <c r="G277" i="10"/>
  <c r="G145" i="10"/>
  <c r="E229" i="10"/>
  <c r="F229" i="10"/>
  <c r="D229" i="10"/>
  <c r="G223" i="10"/>
  <c r="G169" i="10"/>
  <c r="G267" i="10"/>
  <c r="G181" i="10"/>
  <c r="G103" i="10"/>
  <c r="G291" i="9"/>
  <c r="D245" i="9"/>
  <c r="F245" i="9"/>
  <c r="E245" i="9"/>
  <c r="G169" i="9"/>
  <c r="G393" i="9"/>
  <c r="G323" i="9"/>
  <c r="G279" i="9"/>
  <c r="G175" i="9"/>
  <c r="G241" i="9"/>
  <c r="G171" i="9"/>
  <c r="G199" i="9"/>
  <c r="G91" i="9"/>
  <c r="G13" i="9"/>
  <c r="D227" i="9"/>
  <c r="E227" i="9"/>
  <c r="F227" i="9"/>
  <c r="G289" i="9"/>
  <c r="G225" i="9"/>
  <c r="G215" i="9"/>
  <c r="F149" i="9"/>
  <c r="E149" i="9"/>
  <c r="D149" i="9"/>
  <c r="G384" i="9"/>
  <c r="D388" i="9"/>
  <c r="F167" i="9"/>
  <c r="E167" i="9"/>
  <c r="D167" i="9"/>
  <c r="G157" i="9"/>
  <c r="G81" i="9"/>
  <c r="G355" i="9"/>
  <c r="G203" i="9"/>
  <c r="F191" i="9"/>
  <c r="E191" i="9"/>
  <c r="D191" i="9"/>
  <c r="F161" i="9"/>
  <c r="E161" i="9"/>
  <c r="D161" i="9"/>
  <c r="D293" i="9"/>
  <c r="F293" i="9"/>
  <c r="E293" i="9"/>
  <c r="F229" i="9"/>
  <c r="E229" i="9"/>
  <c r="D229" i="9"/>
  <c r="G35" i="9"/>
  <c r="G71" i="9"/>
  <c r="G143" i="9"/>
  <c r="G335" i="9"/>
  <c r="D281" i="9"/>
  <c r="F281" i="9"/>
  <c r="E281" i="9"/>
  <c r="G221" i="9"/>
  <c r="F173" i="9"/>
  <c r="E173" i="9"/>
  <c r="D173" i="9"/>
  <c r="D269" i="9"/>
  <c r="F269" i="9"/>
  <c r="E269" i="9"/>
  <c r="G213" i="9"/>
  <c r="G151" i="9"/>
  <c r="G319" i="9"/>
  <c r="G63" i="9"/>
  <c r="G187" i="9"/>
  <c r="D395" i="9"/>
  <c r="F395" i="9"/>
  <c r="E395" i="9"/>
  <c r="G219" i="9"/>
  <c r="G359" i="9"/>
  <c r="G253" i="9"/>
  <c r="G193" i="9"/>
  <c r="G181" i="9"/>
  <c r="G343" i="9"/>
  <c r="G391" i="9"/>
  <c r="G232" i="9"/>
  <c r="F185" i="9"/>
  <c r="E185" i="9"/>
  <c r="D185" i="9"/>
  <c r="G311" i="9"/>
  <c r="G99" i="9"/>
  <c r="F293" i="7"/>
  <c r="E293" i="7"/>
  <c r="D293" i="7"/>
  <c r="F269" i="7"/>
  <c r="E269" i="7"/>
  <c r="D269" i="7"/>
  <c r="F245" i="7"/>
  <c r="E245" i="7"/>
  <c r="D245" i="7"/>
  <c r="F221" i="7"/>
  <c r="E221" i="7"/>
  <c r="D221" i="7"/>
  <c r="G319" i="7"/>
  <c r="G373" i="7"/>
  <c r="G361" i="7"/>
  <c r="G349" i="7"/>
  <c r="G337" i="7"/>
  <c r="G325" i="7"/>
  <c r="D275" i="7"/>
  <c r="F275" i="7"/>
  <c r="E275" i="7"/>
  <c r="E231" i="7"/>
  <c r="F231" i="7"/>
  <c r="D231" i="7"/>
  <c r="G313" i="7"/>
  <c r="F53" i="7"/>
  <c r="E53" i="7"/>
  <c r="D53" i="7"/>
  <c r="G259" i="7"/>
  <c r="G271" i="7"/>
  <c r="F173" i="7"/>
  <c r="E173" i="7"/>
  <c r="D173" i="7"/>
  <c r="G121" i="7"/>
  <c r="G97" i="7"/>
  <c r="D263" i="7"/>
  <c r="F263" i="7"/>
  <c r="E263" i="7"/>
  <c r="F209" i="7"/>
  <c r="E209" i="7"/>
  <c r="D209" i="7"/>
  <c r="G107" i="7"/>
  <c r="D251" i="7"/>
  <c r="F251" i="7"/>
  <c r="E251" i="7"/>
  <c r="G211" i="7"/>
  <c r="F119" i="7"/>
  <c r="E119" i="7"/>
  <c r="D119" i="7"/>
  <c r="G77" i="7"/>
  <c r="D388" i="7"/>
  <c r="G384" i="7"/>
  <c r="G193" i="7"/>
  <c r="F281" i="7"/>
  <c r="E281" i="7"/>
  <c r="D281" i="7"/>
  <c r="F257" i="7"/>
  <c r="E257" i="7"/>
  <c r="D257" i="7"/>
  <c r="G386" i="7"/>
  <c r="G355" i="7"/>
  <c r="G343" i="7"/>
  <c r="G331" i="7"/>
  <c r="G232" i="7"/>
  <c r="F155" i="7"/>
  <c r="E155" i="7"/>
  <c r="D155" i="7"/>
  <c r="G109" i="7"/>
  <c r="F71" i="7"/>
  <c r="E71" i="7"/>
  <c r="D71" i="7"/>
  <c r="G223" i="7"/>
  <c r="G307" i="7"/>
  <c r="G103" i="7"/>
  <c r="G23" i="7"/>
  <c r="E388" i="7"/>
  <c r="D311" i="7"/>
  <c r="F311" i="7"/>
  <c r="E311" i="7"/>
  <c r="F191" i="7"/>
  <c r="E191" i="7"/>
  <c r="D191" i="7"/>
  <c r="D287" i="7"/>
  <c r="F287" i="7"/>
  <c r="E287" i="7"/>
  <c r="G235" i="7"/>
  <c r="G247" i="7"/>
  <c r="G175" i="7"/>
  <c r="G283" i="7"/>
  <c r="F137" i="7"/>
  <c r="E137" i="7"/>
  <c r="D137" i="7"/>
  <c r="E101" i="7"/>
  <c r="F101" i="7"/>
  <c r="D101" i="7"/>
  <c r="E39" i="7"/>
  <c r="F39" i="7"/>
  <c r="D39" i="7"/>
  <c r="G29" i="7"/>
  <c r="F311" i="6"/>
  <c r="E311" i="6"/>
  <c r="D311" i="6"/>
  <c r="F275" i="6"/>
  <c r="E275" i="6"/>
  <c r="D275" i="6"/>
  <c r="F251" i="6"/>
  <c r="E251" i="6"/>
  <c r="D251" i="6"/>
  <c r="F227" i="6"/>
  <c r="E227" i="6"/>
  <c r="D227" i="6"/>
  <c r="E293" i="6"/>
  <c r="D293" i="6"/>
  <c r="F293" i="6"/>
  <c r="E257" i="6"/>
  <c r="D257" i="6"/>
  <c r="F257" i="6"/>
  <c r="G279" i="6"/>
  <c r="G333" i="6"/>
  <c r="G169" i="6"/>
  <c r="E203" i="6"/>
  <c r="D203" i="6"/>
  <c r="F203" i="6"/>
  <c r="E388" i="6"/>
  <c r="G273" i="6"/>
  <c r="E191" i="6"/>
  <c r="D191" i="6"/>
  <c r="F191" i="6"/>
  <c r="G133" i="6"/>
  <c r="G43" i="6"/>
  <c r="G213" i="6"/>
  <c r="D388" i="6"/>
  <c r="G384" i="6"/>
  <c r="E185" i="6"/>
  <c r="D185" i="6"/>
  <c r="F185" i="6"/>
  <c r="G53" i="6"/>
  <c r="G267" i="6"/>
  <c r="G243" i="6"/>
  <c r="E281" i="6"/>
  <c r="D281" i="6"/>
  <c r="F281" i="6"/>
  <c r="E245" i="6"/>
  <c r="D245" i="6"/>
  <c r="F245" i="6"/>
  <c r="G237" i="6"/>
  <c r="F287" i="6"/>
  <c r="E287" i="6"/>
  <c r="D287" i="6"/>
  <c r="F263" i="6"/>
  <c r="E263" i="6"/>
  <c r="D263" i="6"/>
  <c r="G232" i="6"/>
  <c r="F239" i="6"/>
  <c r="E239" i="6"/>
  <c r="D239" i="6"/>
  <c r="F215" i="6"/>
  <c r="E215" i="6"/>
  <c r="D215" i="6"/>
  <c r="G349" i="6"/>
  <c r="G285" i="6"/>
  <c r="G261" i="6"/>
  <c r="G337" i="6"/>
  <c r="E269" i="6"/>
  <c r="D269" i="6"/>
  <c r="F269" i="6"/>
  <c r="E221" i="6"/>
  <c r="D221" i="6"/>
  <c r="F221" i="6"/>
  <c r="G193" i="6"/>
  <c r="F39" i="6"/>
  <c r="E39" i="6"/>
  <c r="D39" i="6"/>
  <c r="E231" i="6"/>
  <c r="F231" i="6"/>
  <c r="D231" i="6"/>
  <c r="G205" i="6"/>
  <c r="G151" i="6"/>
  <c r="G115" i="6"/>
  <c r="G25" i="6"/>
  <c r="G321" i="6"/>
  <c r="G71" i="6"/>
  <c r="F263" i="5"/>
  <c r="E263" i="5"/>
  <c r="D263" i="5"/>
  <c r="E281" i="5"/>
  <c r="D281" i="5"/>
  <c r="F281" i="5"/>
  <c r="E245" i="5"/>
  <c r="D245" i="5"/>
  <c r="F245" i="5"/>
  <c r="E231" i="5"/>
  <c r="F231" i="5"/>
  <c r="D231" i="5"/>
  <c r="G11" i="5"/>
  <c r="F251" i="5"/>
  <c r="E251" i="5"/>
  <c r="D251" i="5"/>
  <c r="G213" i="5"/>
  <c r="F37" i="5"/>
  <c r="E37" i="5"/>
  <c r="D37" i="5"/>
  <c r="G309" i="5"/>
  <c r="G386" i="5"/>
  <c r="G391" i="5"/>
  <c r="G232" i="5"/>
  <c r="F239" i="5"/>
  <c r="E239" i="5"/>
  <c r="D239" i="5"/>
  <c r="E269" i="5"/>
  <c r="D269" i="5"/>
  <c r="F269" i="5"/>
  <c r="E221" i="5"/>
  <c r="D221" i="5"/>
  <c r="F221" i="5"/>
  <c r="E388" i="5"/>
  <c r="G35" i="5"/>
  <c r="F311" i="5"/>
  <c r="E311" i="5"/>
  <c r="D311" i="5"/>
  <c r="F227" i="5"/>
  <c r="E227" i="5"/>
  <c r="D227" i="5"/>
  <c r="F388" i="5"/>
  <c r="G225" i="5"/>
  <c r="G29" i="5"/>
  <c r="F287" i="5"/>
  <c r="E287" i="5"/>
  <c r="D287" i="5"/>
  <c r="F215" i="5"/>
  <c r="E215" i="5"/>
  <c r="D215" i="5"/>
  <c r="G355" i="5"/>
  <c r="E293" i="5"/>
  <c r="D293" i="5"/>
  <c r="F293" i="5"/>
  <c r="E257" i="5"/>
  <c r="D257" i="5"/>
  <c r="F257" i="5"/>
  <c r="G345" i="5"/>
  <c r="G321" i="5"/>
  <c r="G249" i="5"/>
  <c r="G261" i="5"/>
  <c r="G23" i="5"/>
  <c r="G349" i="5"/>
  <c r="F275" i="5"/>
  <c r="E275" i="5"/>
  <c r="D275" i="5"/>
  <c r="F229" i="5"/>
  <c r="E229" i="5"/>
  <c r="D229" i="5"/>
  <c r="D388" i="5"/>
  <c r="G384" i="5"/>
  <c r="G17" i="5"/>
  <c r="F215" i="4"/>
  <c r="E215" i="4"/>
  <c r="D215" i="4"/>
  <c r="D39" i="4"/>
  <c r="F39" i="4"/>
  <c r="E39" i="4"/>
  <c r="G349" i="4"/>
  <c r="G235" i="4"/>
  <c r="G283" i="4"/>
  <c r="G259" i="4"/>
  <c r="F388" i="4"/>
  <c r="G343" i="4"/>
  <c r="G217" i="4"/>
  <c r="G347" i="4"/>
  <c r="G69" i="4"/>
  <c r="G386" i="4"/>
  <c r="G384" i="4"/>
  <c r="D388" i="4"/>
  <c r="E395" i="4"/>
  <c r="D395" i="4"/>
  <c r="F395" i="4"/>
  <c r="F229" i="4"/>
  <c r="E229" i="4"/>
  <c r="D229" i="4"/>
  <c r="G307" i="4"/>
  <c r="G271" i="4"/>
  <c r="G247" i="4"/>
  <c r="G251" i="4"/>
  <c r="G265" i="4"/>
  <c r="G87" i="4"/>
  <c r="G51" i="4"/>
  <c r="G373" i="4"/>
  <c r="G337" i="4"/>
  <c r="E377" i="4"/>
  <c r="D377" i="4"/>
  <c r="F377" i="4"/>
  <c r="G367" i="4"/>
  <c r="G331" i="4"/>
  <c r="G277" i="4"/>
  <c r="G335" i="4"/>
  <c r="G99" i="4"/>
  <c r="F251" i="3"/>
  <c r="E251" i="3"/>
  <c r="D251" i="3"/>
  <c r="F215" i="3"/>
  <c r="E215" i="3"/>
  <c r="D215" i="3"/>
  <c r="G319" i="3"/>
  <c r="G359" i="3"/>
  <c r="G386" i="3"/>
  <c r="G189" i="3"/>
  <c r="G147" i="3"/>
  <c r="G253" i="3"/>
  <c r="D221" i="3"/>
  <c r="F221" i="3"/>
  <c r="E221" i="3"/>
  <c r="F388" i="3"/>
  <c r="G153" i="3"/>
  <c r="F311" i="3"/>
  <c r="E311" i="3"/>
  <c r="D311" i="3"/>
  <c r="F275" i="3"/>
  <c r="D275" i="3"/>
  <c r="E275" i="3"/>
  <c r="G232" i="3"/>
  <c r="F239" i="3"/>
  <c r="D239" i="3"/>
  <c r="E239" i="3"/>
  <c r="G247" i="3"/>
  <c r="G289" i="3"/>
  <c r="G337" i="3"/>
  <c r="G373" i="3"/>
  <c r="G235" i="3"/>
  <c r="G195" i="3"/>
  <c r="G209" i="3"/>
  <c r="G211" i="3"/>
  <c r="F39" i="3"/>
  <c r="E39" i="3"/>
  <c r="D39" i="3"/>
  <c r="F263" i="3"/>
  <c r="E263" i="3"/>
  <c r="D263" i="3"/>
  <c r="F227" i="3"/>
  <c r="E227" i="3"/>
  <c r="D227" i="3"/>
  <c r="G271" i="3"/>
  <c r="G325" i="3"/>
  <c r="G205" i="3"/>
  <c r="G187" i="3"/>
  <c r="F287" i="3"/>
  <c r="E287" i="3"/>
  <c r="D287" i="3"/>
  <c r="G349" i="3"/>
  <c r="G331" i="3"/>
  <c r="G217" i="3"/>
  <c r="G199" i="3"/>
  <c r="G171" i="3"/>
  <c r="D388" i="3"/>
  <c r="G384" i="3"/>
  <c r="G259" i="3"/>
  <c r="G47" i="3"/>
  <c r="G386" i="1"/>
  <c r="F387" i="1" s="1"/>
  <c r="G345" i="1"/>
  <c r="G355" i="1"/>
  <c r="G309" i="1"/>
  <c r="G307" i="1"/>
  <c r="D388" i="1"/>
  <c r="G384" i="1"/>
  <c r="G395" i="1"/>
  <c r="G357" i="1"/>
  <c r="G333" i="1"/>
  <c r="G225" i="1"/>
  <c r="G201" i="1"/>
  <c r="G209" i="1"/>
  <c r="G363" i="1"/>
  <c r="G339" i="1"/>
  <c r="G315" i="1"/>
  <c r="G285" i="1"/>
  <c r="G261" i="1"/>
  <c r="G237" i="1"/>
  <c r="G269" i="1"/>
  <c r="G245" i="1"/>
  <c r="G207" i="1"/>
  <c r="G191" i="1"/>
  <c r="G153" i="1"/>
  <c r="G291" i="1"/>
  <c r="G267" i="1"/>
  <c r="G243" i="1"/>
  <c r="G107" i="1"/>
  <c r="G71" i="1"/>
  <c r="G17" i="1"/>
  <c r="G59" i="1"/>
  <c r="G189" i="1"/>
  <c r="G119" i="1"/>
  <c r="G281" i="1"/>
  <c r="G257" i="1"/>
  <c r="G219" i="1"/>
  <c r="G195" i="1"/>
  <c r="G279" i="1"/>
  <c r="G255" i="1"/>
  <c r="F231" i="1"/>
  <c r="E231" i="1"/>
  <c r="D231" i="1"/>
  <c r="G393" i="1"/>
  <c r="G125" i="1"/>
  <c r="G53" i="1"/>
  <c r="G23" i="1"/>
  <c r="G77" i="1"/>
  <c r="G29" i="1"/>
  <c r="G177" i="1"/>
  <c r="G275" i="1"/>
  <c r="G137" i="1"/>
  <c r="G35" i="1"/>
  <c r="G428" i="16" l="1"/>
  <c r="G426" i="16"/>
  <c r="F89" i="16"/>
  <c r="E311" i="16"/>
  <c r="F221" i="16"/>
  <c r="F353" i="16"/>
  <c r="D299" i="16"/>
  <c r="G377" i="11"/>
  <c r="G197" i="11"/>
  <c r="G179" i="11"/>
  <c r="G149" i="11"/>
  <c r="D387" i="15"/>
  <c r="D317" i="15"/>
  <c r="E317" i="15"/>
  <c r="G101" i="15"/>
  <c r="G155" i="13"/>
  <c r="G125" i="13"/>
  <c r="G53" i="10"/>
  <c r="G377" i="10"/>
  <c r="G353" i="1"/>
  <c r="E317" i="14"/>
  <c r="D387" i="14"/>
  <c r="G371" i="14"/>
  <c r="G71" i="14"/>
  <c r="G197" i="14"/>
  <c r="G119" i="14"/>
  <c r="G329" i="14"/>
  <c r="D41" i="6"/>
  <c r="G229" i="6"/>
  <c r="D245" i="16"/>
  <c r="E245" i="16"/>
  <c r="F41" i="5"/>
  <c r="G125" i="5"/>
  <c r="G179" i="5"/>
  <c r="G77" i="5"/>
  <c r="D203" i="16"/>
  <c r="E203" i="16"/>
  <c r="G137" i="5"/>
  <c r="D149" i="16"/>
  <c r="E149" i="16"/>
  <c r="G113" i="5"/>
  <c r="G89" i="5"/>
  <c r="G281" i="3"/>
  <c r="D11" i="12"/>
  <c r="G131" i="11"/>
  <c r="G143" i="4"/>
  <c r="G47" i="14"/>
  <c r="G7" i="7"/>
  <c r="G229" i="12"/>
  <c r="G185" i="14"/>
  <c r="G257" i="3"/>
  <c r="G191" i="11"/>
  <c r="G155" i="15"/>
  <c r="G23" i="13"/>
  <c r="G89" i="1"/>
  <c r="G149" i="6"/>
  <c r="G311" i="15"/>
  <c r="G209" i="13"/>
  <c r="F387" i="9"/>
  <c r="D387" i="13"/>
  <c r="G107" i="14"/>
  <c r="G155" i="14"/>
  <c r="G83" i="14"/>
  <c r="G143" i="14"/>
  <c r="D437" i="16"/>
  <c r="E437" i="16"/>
  <c r="G263" i="9"/>
  <c r="G137" i="9"/>
  <c r="G59" i="9"/>
  <c r="G101" i="9"/>
  <c r="F387" i="6"/>
  <c r="D311" i="16"/>
  <c r="F311" i="16"/>
  <c r="D275" i="16"/>
  <c r="E275" i="16"/>
  <c r="D269" i="16"/>
  <c r="E269" i="16"/>
  <c r="G365" i="1"/>
  <c r="G65" i="14"/>
  <c r="G203" i="11"/>
  <c r="G197" i="5"/>
  <c r="G59" i="4"/>
  <c r="G101" i="4"/>
  <c r="G59" i="13"/>
  <c r="G53" i="9"/>
  <c r="G245" i="3"/>
  <c r="G65" i="7"/>
  <c r="G209" i="12"/>
  <c r="G251" i="12"/>
  <c r="G89" i="12"/>
  <c r="G7" i="12"/>
  <c r="G155" i="11"/>
  <c r="G59" i="11"/>
  <c r="G221" i="11"/>
  <c r="G269" i="11"/>
  <c r="G281" i="11"/>
  <c r="G47" i="11"/>
  <c r="G161" i="11"/>
  <c r="G287" i="10"/>
  <c r="G137" i="10"/>
  <c r="D239" i="16"/>
  <c r="E239" i="16"/>
  <c r="G245" i="10"/>
  <c r="G77" i="10"/>
  <c r="G239" i="10"/>
  <c r="G59" i="10"/>
  <c r="G221" i="10"/>
  <c r="G125" i="14"/>
  <c r="G395" i="14"/>
  <c r="G377" i="14"/>
  <c r="G131" i="14"/>
  <c r="G179" i="9"/>
  <c r="G83" i="9"/>
  <c r="G29" i="9"/>
  <c r="G155" i="9"/>
  <c r="G125" i="9"/>
  <c r="G131" i="5"/>
  <c r="G47" i="5"/>
  <c r="G71" i="5"/>
  <c r="G371" i="5"/>
  <c r="G395" i="5"/>
  <c r="G107" i="5"/>
  <c r="G203" i="5"/>
  <c r="G77" i="4"/>
  <c r="G83" i="4"/>
  <c r="G95" i="4"/>
  <c r="G239" i="4"/>
  <c r="G179" i="4"/>
  <c r="G185" i="4"/>
  <c r="G89" i="4"/>
  <c r="G197" i="4"/>
  <c r="G269" i="4"/>
  <c r="G311" i="4"/>
  <c r="G281" i="4"/>
  <c r="G209" i="4"/>
  <c r="G53" i="3"/>
  <c r="G125" i="3"/>
  <c r="G395" i="3"/>
  <c r="G89" i="3"/>
  <c r="G377" i="3"/>
  <c r="G101" i="3"/>
  <c r="G293" i="3"/>
  <c r="G191" i="3"/>
  <c r="G59" i="3"/>
  <c r="G107" i="3"/>
  <c r="G173" i="3"/>
  <c r="G143" i="3"/>
  <c r="G209" i="9"/>
  <c r="G155" i="1"/>
  <c r="G179" i="7"/>
  <c r="G125" i="15"/>
  <c r="G113" i="9"/>
  <c r="G149" i="3"/>
  <c r="G149" i="5"/>
  <c r="G47" i="13"/>
  <c r="D419" i="16"/>
  <c r="E419" i="16"/>
  <c r="F419" i="16"/>
  <c r="E355" i="16"/>
  <c r="D355" i="16"/>
  <c r="F355" i="16"/>
  <c r="D317" i="16"/>
  <c r="E317" i="16"/>
  <c r="F323" i="16"/>
  <c r="E323" i="16"/>
  <c r="D323" i="16"/>
  <c r="G259" i="16"/>
  <c r="E259" i="16"/>
  <c r="F259" i="16"/>
  <c r="D259" i="16"/>
  <c r="D287" i="16"/>
  <c r="E287" i="16"/>
  <c r="E305" i="16"/>
  <c r="D305" i="16"/>
  <c r="E281" i="16"/>
  <c r="D281" i="16"/>
  <c r="D261" i="16"/>
  <c r="E261" i="16"/>
  <c r="E293" i="16"/>
  <c r="D293" i="16"/>
  <c r="D251" i="16"/>
  <c r="E251" i="16"/>
  <c r="D209" i="16"/>
  <c r="E209" i="16"/>
  <c r="F227" i="16"/>
  <c r="D227" i="16"/>
  <c r="E227" i="16"/>
  <c r="D257" i="16"/>
  <c r="F257" i="16"/>
  <c r="E257" i="16"/>
  <c r="E215" i="16"/>
  <c r="D215" i="16"/>
  <c r="D221" i="16"/>
  <c r="E221" i="16"/>
  <c r="D233" i="16"/>
  <c r="F233" i="16"/>
  <c r="E233" i="16"/>
  <c r="D197" i="16"/>
  <c r="E197" i="16"/>
  <c r="E113" i="16"/>
  <c r="D113" i="16"/>
  <c r="D179" i="16"/>
  <c r="E179" i="16"/>
  <c r="E101" i="16"/>
  <c r="D101" i="16"/>
  <c r="F101" i="16"/>
  <c r="F161" i="16"/>
  <c r="D161" i="16"/>
  <c r="E161" i="16"/>
  <c r="D131" i="16"/>
  <c r="E131" i="16"/>
  <c r="F131" i="16"/>
  <c r="D155" i="16"/>
  <c r="E155" i="16"/>
  <c r="E125" i="16"/>
  <c r="D125" i="16"/>
  <c r="F125" i="16"/>
  <c r="D143" i="16"/>
  <c r="E143" i="16"/>
  <c r="F143" i="16"/>
  <c r="D167" i="16"/>
  <c r="F167" i="16"/>
  <c r="E167" i="16"/>
  <c r="G173" i="16"/>
  <c r="D173" i="16"/>
  <c r="E173" i="16"/>
  <c r="E89" i="16"/>
  <c r="D89" i="16"/>
  <c r="F119" i="16"/>
  <c r="D119" i="16"/>
  <c r="E119" i="16"/>
  <c r="E137" i="16"/>
  <c r="D137" i="16"/>
  <c r="D191" i="16"/>
  <c r="E191" i="16"/>
  <c r="F191" i="16"/>
  <c r="G107" i="16"/>
  <c r="F107" i="16"/>
  <c r="D107" i="16"/>
  <c r="E107" i="16"/>
  <c r="G95" i="16"/>
  <c r="F95" i="16"/>
  <c r="D95" i="16"/>
  <c r="E95" i="16"/>
  <c r="F83" i="16"/>
  <c r="D83" i="16"/>
  <c r="E83" i="16"/>
  <c r="E77" i="16"/>
  <c r="F77" i="16"/>
  <c r="D77" i="16"/>
  <c r="D185" i="16"/>
  <c r="E185" i="16"/>
  <c r="G245" i="4"/>
  <c r="F11" i="7"/>
  <c r="G113" i="10"/>
  <c r="G185" i="3"/>
  <c r="G395" i="10"/>
  <c r="G269" i="3"/>
  <c r="G95" i="13"/>
  <c r="G329" i="10"/>
  <c r="G89" i="9"/>
  <c r="G365" i="6"/>
  <c r="F11" i="1"/>
  <c r="D11" i="1"/>
  <c r="G251" i="1"/>
  <c r="G197" i="9"/>
  <c r="G89" i="6"/>
  <c r="G77" i="11"/>
  <c r="G371" i="7"/>
  <c r="G35" i="11"/>
  <c r="G119" i="9"/>
  <c r="G131" i="3"/>
  <c r="G47" i="15"/>
  <c r="G377" i="5"/>
  <c r="G257" i="14"/>
  <c r="G203" i="14"/>
  <c r="G173" i="14"/>
  <c r="G227" i="12"/>
  <c r="G65" i="10"/>
  <c r="G311" i="10"/>
  <c r="G113" i="11"/>
  <c r="G161" i="15"/>
  <c r="G65" i="15"/>
  <c r="G47" i="9"/>
  <c r="G395" i="6"/>
  <c r="G125" i="7"/>
  <c r="G179" i="6"/>
  <c r="G101" i="5"/>
  <c r="G53" i="5"/>
  <c r="G167" i="4"/>
  <c r="G137" i="3"/>
  <c r="G95" i="3"/>
  <c r="G89" i="10"/>
  <c r="G71" i="10"/>
  <c r="G167" i="7"/>
  <c r="G161" i="7"/>
  <c r="G95" i="7"/>
  <c r="G101" i="6"/>
  <c r="G65" i="6"/>
  <c r="G47" i="4"/>
  <c r="G203" i="3"/>
  <c r="G119" i="3"/>
  <c r="G119" i="15"/>
  <c r="G365" i="13"/>
  <c r="G359" i="12"/>
  <c r="G7" i="11"/>
  <c r="G47" i="10"/>
  <c r="G131" i="6"/>
  <c r="G95" i="11"/>
  <c r="G17" i="6"/>
  <c r="G89" i="14"/>
  <c r="G59" i="14"/>
  <c r="G155" i="6"/>
  <c r="G341" i="7"/>
  <c r="G35" i="15"/>
  <c r="G353" i="15"/>
  <c r="G353" i="13"/>
  <c r="G137" i="13"/>
  <c r="G311" i="13"/>
  <c r="G353" i="12"/>
  <c r="G335" i="12"/>
  <c r="G53" i="12"/>
  <c r="G335" i="11"/>
  <c r="G83" i="10"/>
  <c r="G353" i="10"/>
  <c r="G311" i="1"/>
  <c r="G131" i="1"/>
  <c r="G341" i="1"/>
  <c r="G185" i="1"/>
  <c r="G329" i="1"/>
  <c r="G197" i="1"/>
  <c r="G83" i="15"/>
  <c r="G191" i="14"/>
  <c r="G313" i="14"/>
  <c r="G23" i="9"/>
  <c r="G17" i="9"/>
  <c r="G359" i="7"/>
  <c r="G197" i="7"/>
  <c r="G353" i="7"/>
  <c r="G35" i="7"/>
  <c r="G95" i="6"/>
  <c r="G113" i="6"/>
  <c r="G353" i="6"/>
  <c r="G347" i="6"/>
  <c r="G359" i="6"/>
  <c r="G107" i="4"/>
  <c r="G89" i="16"/>
  <c r="G113" i="3"/>
  <c r="G161" i="3"/>
  <c r="G371" i="3"/>
  <c r="G347" i="13"/>
  <c r="G71" i="3"/>
  <c r="G335" i="1"/>
  <c r="D11" i="15"/>
  <c r="G83" i="5"/>
  <c r="G347" i="3"/>
  <c r="G347" i="11"/>
  <c r="G17" i="10"/>
  <c r="D11" i="13"/>
  <c r="G11" i="13" s="1"/>
  <c r="G149" i="15"/>
  <c r="G131" i="4"/>
  <c r="G17" i="15"/>
  <c r="G251" i="14"/>
  <c r="G197" i="15"/>
  <c r="G323" i="6"/>
  <c r="G341" i="11"/>
  <c r="G11" i="12"/>
  <c r="G101" i="14"/>
  <c r="G287" i="4"/>
  <c r="G77" i="6"/>
  <c r="G227" i="13"/>
  <c r="G167" i="3"/>
  <c r="G215" i="10"/>
  <c r="G323" i="1"/>
  <c r="G7" i="9"/>
  <c r="G9" i="10"/>
  <c r="G7" i="1"/>
  <c r="G29" i="13"/>
  <c r="G245" i="14"/>
  <c r="G227" i="4"/>
  <c r="G239" i="7"/>
  <c r="G353" i="9"/>
  <c r="G341" i="9"/>
  <c r="G347" i="1"/>
  <c r="E11" i="15"/>
  <c r="G11" i="15" s="1"/>
  <c r="G377" i="15"/>
  <c r="G371" i="4"/>
  <c r="G365" i="7"/>
  <c r="G365" i="5"/>
  <c r="F317" i="14"/>
  <c r="G359" i="4"/>
  <c r="G313" i="4"/>
  <c r="G313" i="12"/>
  <c r="G315" i="14"/>
  <c r="G347" i="7"/>
  <c r="G341" i="3"/>
  <c r="D317" i="14"/>
  <c r="G335" i="7"/>
  <c r="G335" i="3"/>
  <c r="G315" i="13"/>
  <c r="G315" i="10"/>
  <c r="G315" i="7"/>
  <c r="G329" i="7"/>
  <c r="G313" i="6"/>
  <c r="G329" i="3"/>
  <c r="G323" i="12"/>
  <c r="G311" i="6"/>
  <c r="G9" i="11"/>
  <c r="G11" i="11"/>
  <c r="G9" i="15"/>
  <c r="D11" i="7"/>
  <c r="G11" i="7" s="1"/>
  <c r="G29" i="11"/>
  <c r="G29" i="6"/>
  <c r="G7" i="5"/>
  <c r="G7" i="3"/>
  <c r="G9" i="14"/>
  <c r="G9" i="6"/>
  <c r="G7" i="14"/>
  <c r="G9" i="9"/>
  <c r="G9" i="5"/>
  <c r="G371" i="6"/>
  <c r="G281" i="13"/>
  <c r="G257" i="13"/>
  <c r="G161" i="13"/>
  <c r="G231" i="11"/>
  <c r="G53" i="11"/>
  <c r="G155" i="10"/>
  <c r="G125" i="10"/>
  <c r="G313" i="16"/>
  <c r="G237" i="16"/>
  <c r="G149" i="1"/>
  <c r="G185" i="15"/>
  <c r="G179" i="15"/>
  <c r="G95" i="15"/>
  <c r="G269" i="14"/>
  <c r="G137" i="14"/>
  <c r="G395" i="7"/>
  <c r="G131" i="7"/>
  <c r="G119" i="7"/>
  <c r="G89" i="7"/>
  <c r="G137" i="6"/>
  <c r="G119" i="6"/>
  <c r="G107" i="6"/>
  <c r="G83" i="6"/>
  <c r="G293" i="4"/>
  <c r="G315" i="16"/>
  <c r="G231" i="4"/>
  <c r="G257" i="4"/>
  <c r="E233" i="4"/>
  <c r="G173" i="4"/>
  <c r="G155" i="4"/>
  <c r="G137" i="4"/>
  <c r="G119" i="4"/>
  <c r="G113" i="4"/>
  <c r="G309" i="16"/>
  <c r="G207" i="16"/>
  <c r="G65" i="3"/>
  <c r="G113" i="15"/>
  <c r="G229" i="1"/>
  <c r="G281" i="10"/>
  <c r="G23" i="3"/>
  <c r="G315" i="11"/>
  <c r="G335" i="6"/>
  <c r="G365" i="9"/>
  <c r="G313" i="11"/>
  <c r="G377" i="13"/>
  <c r="G341" i="13"/>
  <c r="G359" i="15"/>
  <c r="G229" i="7"/>
  <c r="G59" i="15"/>
  <c r="G11" i="3"/>
  <c r="G11" i="10"/>
  <c r="G281" i="6"/>
  <c r="G341" i="6"/>
  <c r="G317" i="7"/>
  <c r="F233" i="1"/>
  <c r="G313" i="5"/>
  <c r="G329" i="9"/>
  <c r="G269" i="15"/>
  <c r="G341" i="15"/>
  <c r="G335" i="15"/>
  <c r="G263" i="13"/>
  <c r="G287" i="13"/>
  <c r="G315" i="12"/>
  <c r="G59" i="6"/>
  <c r="G311" i="3"/>
  <c r="G315" i="3"/>
  <c r="G335" i="5"/>
  <c r="G329" i="5"/>
  <c r="G317" i="9"/>
  <c r="G35" i="12"/>
  <c r="G317" i="15"/>
  <c r="G323" i="15"/>
  <c r="G191" i="5"/>
  <c r="G227" i="14"/>
  <c r="G191" i="15"/>
  <c r="G239" i="13"/>
  <c r="G17" i="3"/>
  <c r="G279" i="16"/>
  <c r="G185" i="13"/>
  <c r="G149" i="13"/>
  <c r="G319" i="16"/>
  <c r="G281" i="12"/>
  <c r="G247" i="16"/>
  <c r="G219" i="16"/>
  <c r="G217" i="16"/>
  <c r="G101" i="12"/>
  <c r="G275" i="11"/>
  <c r="G291" i="16"/>
  <c r="G161" i="16"/>
  <c r="D233" i="1"/>
  <c r="G287" i="15"/>
  <c r="G209" i="15"/>
  <c r="G213" i="16"/>
  <c r="G173" i="15"/>
  <c r="G167" i="15"/>
  <c r="G131" i="15"/>
  <c r="G281" i="14"/>
  <c r="G225" i="16"/>
  <c r="G231" i="9"/>
  <c r="G289" i="16"/>
  <c r="G119" i="16"/>
  <c r="G303" i="16"/>
  <c r="G47" i="7"/>
  <c r="G287" i="6"/>
  <c r="G307" i="16"/>
  <c r="G269" i="6"/>
  <c r="G245" i="5"/>
  <c r="G231" i="16"/>
  <c r="G185" i="5"/>
  <c r="G167" i="5"/>
  <c r="G77" i="16"/>
  <c r="D233" i="4"/>
  <c r="G125" i="4"/>
  <c r="G353" i="16"/>
  <c r="G293" i="13"/>
  <c r="E233" i="13"/>
  <c r="F233" i="13"/>
  <c r="G231" i="13"/>
  <c r="G229" i="13"/>
  <c r="G257" i="16"/>
  <c r="G221" i="13"/>
  <c r="G215" i="13"/>
  <c r="G197" i="13"/>
  <c r="G131" i="13"/>
  <c r="F387" i="13"/>
  <c r="G388" i="13"/>
  <c r="E387" i="13"/>
  <c r="G101" i="16"/>
  <c r="G231" i="12"/>
  <c r="G197" i="12"/>
  <c r="G155" i="12"/>
  <c r="G185" i="16"/>
  <c r="G137" i="12"/>
  <c r="G125" i="12"/>
  <c r="G95" i="12"/>
  <c r="G77" i="12"/>
  <c r="G295" i="16"/>
  <c r="G263" i="11"/>
  <c r="G229" i="11"/>
  <c r="G227" i="11"/>
  <c r="G155" i="16"/>
  <c r="E387" i="11"/>
  <c r="F387" i="11"/>
  <c r="G251" i="10"/>
  <c r="G203" i="10"/>
  <c r="G179" i="10"/>
  <c r="D387" i="10"/>
  <c r="G143" i="10"/>
  <c r="G131" i="10"/>
  <c r="G388" i="10"/>
  <c r="E387" i="10"/>
  <c r="G321" i="16"/>
  <c r="G231" i="1"/>
  <c r="G388" i="1"/>
  <c r="G83" i="16"/>
  <c r="G293" i="15"/>
  <c r="G275" i="15"/>
  <c r="G257" i="15"/>
  <c r="G245" i="15"/>
  <c r="G239" i="15"/>
  <c r="G221" i="15"/>
  <c r="G243" i="16"/>
  <c r="G215" i="15"/>
  <c r="G197" i="16"/>
  <c r="G179" i="16"/>
  <c r="G143" i="16"/>
  <c r="G77" i="15"/>
  <c r="E387" i="15"/>
  <c r="F387" i="15"/>
  <c r="G388" i="15"/>
  <c r="G297" i="16"/>
  <c r="G267" i="16"/>
  <c r="G211" i="16"/>
  <c r="G167" i="16"/>
  <c r="F387" i="14"/>
  <c r="G125" i="16"/>
  <c r="G388" i="14"/>
  <c r="E387" i="14"/>
  <c r="G293" i="9"/>
  <c r="G287" i="9"/>
  <c r="G301" i="16"/>
  <c r="G275" i="9"/>
  <c r="G269" i="9"/>
  <c r="G251" i="9"/>
  <c r="G239" i="9"/>
  <c r="G249" i="16"/>
  <c r="G37" i="9"/>
  <c r="E41" i="9"/>
  <c r="G39" i="9"/>
  <c r="G113" i="16"/>
  <c r="G388" i="9"/>
  <c r="F41" i="9"/>
  <c r="E387" i="9"/>
  <c r="D387" i="9"/>
  <c r="G273" i="16"/>
  <c r="G285" i="16"/>
  <c r="G257" i="7"/>
  <c r="G245" i="7"/>
  <c r="G227" i="7"/>
  <c r="G215" i="7"/>
  <c r="F41" i="7"/>
  <c r="G173" i="7"/>
  <c r="E41" i="7"/>
  <c r="G101" i="7"/>
  <c r="G37" i="7"/>
  <c r="G71" i="7"/>
  <c r="G53" i="7"/>
  <c r="G257" i="6"/>
  <c r="G251" i="6"/>
  <c r="G231" i="6"/>
  <c r="G37" i="6"/>
  <c r="G197" i="6"/>
  <c r="G191" i="6"/>
  <c r="F41" i="6"/>
  <c r="G131" i="16"/>
  <c r="E41" i="6"/>
  <c r="E387" i="6"/>
  <c r="D387" i="6"/>
  <c r="G388" i="6"/>
  <c r="G275" i="5"/>
  <c r="G261" i="16"/>
  <c r="G257" i="5"/>
  <c r="G227" i="5"/>
  <c r="G203" i="16"/>
  <c r="G191" i="16"/>
  <c r="G149" i="16"/>
  <c r="G39" i="5"/>
  <c r="D41" i="5"/>
  <c r="E41" i="5"/>
  <c r="D67" i="16"/>
  <c r="G67" i="16"/>
  <c r="G388" i="5"/>
  <c r="G437" i="16"/>
  <c r="G395" i="4"/>
  <c r="E430" i="16"/>
  <c r="G262" i="16"/>
  <c r="G229" i="4"/>
  <c r="G221" i="4"/>
  <c r="G215" i="4"/>
  <c r="G229" i="16"/>
  <c r="G203" i="4"/>
  <c r="G191" i="4"/>
  <c r="G388" i="4"/>
  <c r="G37" i="4"/>
  <c r="G161" i="4"/>
  <c r="E41" i="4"/>
  <c r="F41" i="4"/>
  <c r="E67" i="16"/>
  <c r="G70" i="16"/>
  <c r="E69" i="16"/>
  <c r="F430" i="16"/>
  <c r="G69" i="16"/>
  <c r="F69" i="16"/>
  <c r="F67" i="16"/>
  <c r="D69" i="16"/>
  <c r="G39" i="4"/>
  <c r="G251" i="3"/>
  <c r="G83" i="3"/>
  <c r="D430" i="16"/>
  <c r="G419" i="16"/>
  <c r="G358" i="16"/>
  <c r="D353" i="16"/>
  <c r="E353" i="16"/>
  <c r="D11" i="16"/>
  <c r="F437" i="16"/>
  <c r="G229" i="3"/>
  <c r="G231" i="3"/>
  <c r="G277" i="16"/>
  <c r="G239" i="3"/>
  <c r="G265" i="16"/>
  <c r="E41" i="3"/>
  <c r="D41" i="3"/>
  <c r="G137" i="16"/>
  <c r="G37" i="3"/>
  <c r="G388" i="3"/>
  <c r="G205" i="16"/>
  <c r="E11" i="16"/>
  <c r="G11" i="16"/>
  <c r="F11" i="16"/>
  <c r="G283" i="16"/>
  <c r="G355" i="16"/>
  <c r="G235" i="16"/>
  <c r="G223" i="16"/>
  <c r="G241" i="16"/>
  <c r="G271" i="16"/>
  <c r="G371" i="15"/>
  <c r="F233" i="15"/>
  <c r="E233" i="15"/>
  <c r="D233" i="15"/>
  <c r="D385" i="15"/>
  <c r="F385" i="15"/>
  <c r="E385" i="15"/>
  <c r="G227" i="15"/>
  <c r="G313" i="15"/>
  <c r="G251" i="15"/>
  <c r="G229" i="15"/>
  <c r="G231" i="15"/>
  <c r="G239" i="14"/>
  <c r="G275" i="14"/>
  <c r="G323" i="14"/>
  <c r="G231" i="14"/>
  <c r="D233" i="14"/>
  <c r="F233" i="14"/>
  <c r="E233" i="14"/>
  <c r="G229" i="14"/>
  <c r="E385" i="14"/>
  <c r="D385" i="14"/>
  <c r="F385" i="14"/>
  <c r="G203" i="13"/>
  <c r="G245" i="13"/>
  <c r="G335" i="13"/>
  <c r="G317" i="13"/>
  <c r="G359" i="13"/>
  <c r="G323" i="13"/>
  <c r="G329" i="13"/>
  <c r="D385" i="13"/>
  <c r="E385" i="13"/>
  <c r="F385" i="13"/>
  <c r="G251" i="13"/>
  <c r="G395" i="13"/>
  <c r="G269" i="13"/>
  <c r="G167" i="13"/>
  <c r="F387" i="12"/>
  <c r="D387" i="12"/>
  <c r="E387" i="12"/>
  <c r="G59" i="12"/>
  <c r="G179" i="12"/>
  <c r="G131" i="12"/>
  <c r="G317" i="12"/>
  <c r="G149" i="12"/>
  <c r="G17" i="12"/>
  <c r="G71" i="12"/>
  <c r="G107" i="12"/>
  <c r="G119" i="12"/>
  <c r="G143" i="12"/>
  <c r="G167" i="12"/>
  <c r="G173" i="12"/>
  <c r="D233" i="12"/>
  <c r="F233" i="12"/>
  <c r="E233" i="12"/>
  <c r="G65" i="12"/>
  <c r="G269" i="12"/>
  <c r="G239" i="12"/>
  <c r="G245" i="12"/>
  <c r="G203" i="12"/>
  <c r="G113" i="12"/>
  <c r="G185" i="12"/>
  <c r="E385" i="12"/>
  <c r="D385" i="12"/>
  <c r="F385" i="12"/>
  <c r="G29" i="12"/>
  <c r="G23" i="12"/>
  <c r="G191" i="12"/>
  <c r="G257" i="12"/>
  <c r="G388" i="12"/>
  <c r="G161" i="12"/>
  <c r="E385" i="11"/>
  <c r="D385" i="11"/>
  <c r="F385" i="11"/>
  <c r="G215" i="11"/>
  <c r="D233" i="11"/>
  <c r="F233" i="11"/>
  <c r="E233" i="11"/>
  <c r="G388" i="11"/>
  <c r="G317" i="11"/>
  <c r="G353" i="11"/>
  <c r="G239" i="11"/>
  <c r="G359" i="11"/>
  <c r="G251" i="11"/>
  <c r="G311" i="11"/>
  <c r="G365" i="11"/>
  <c r="G371" i="11"/>
  <c r="G395" i="11"/>
  <c r="G323" i="11"/>
  <c r="G287" i="11"/>
  <c r="E233" i="10"/>
  <c r="F233" i="10"/>
  <c r="D233" i="10"/>
  <c r="G275" i="10"/>
  <c r="G263" i="10"/>
  <c r="G191" i="10"/>
  <c r="G257" i="10"/>
  <c r="G323" i="10"/>
  <c r="G95" i="10"/>
  <c r="G101" i="10"/>
  <c r="G317" i="10"/>
  <c r="E385" i="10"/>
  <c r="F385" i="10"/>
  <c r="D385" i="10"/>
  <c r="G229" i="10"/>
  <c r="G231" i="10"/>
  <c r="G119" i="10"/>
  <c r="G167" i="10"/>
  <c r="G107" i="10"/>
  <c r="G173" i="9"/>
  <c r="G281" i="9"/>
  <c r="G229" i="9"/>
  <c r="G161" i="9"/>
  <c r="G227" i="9"/>
  <c r="E385" i="9"/>
  <c r="D385" i="9"/>
  <c r="F385" i="9"/>
  <c r="D233" i="9"/>
  <c r="F233" i="9"/>
  <c r="E233" i="9"/>
  <c r="G167" i="9"/>
  <c r="G11" i="9"/>
  <c r="G185" i="9"/>
  <c r="G315" i="9"/>
  <c r="G191" i="9"/>
  <c r="G395" i="9"/>
  <c r="G149" i="9"/>
  <c r="G245" i="9"/>
  <c r="G39" i="7"/>
  <c r="G137" i="7"/>
  <c r="G191" i="7"/>
  <c r="G155" i="7"/>
  <c r="G388" i="7"/>
  <c r="G231" i="7"/>
  <c r="G221" i="7"/>
  <c r="G269" i="7"/>
  <c r="G323" i="7"/>
  <c r="F387" i="7"/>
  <c r="E387" i="7"/>
  <c r="D387" i="7"/>
  <c r="G251" i="7"/>
  <c r="G287" i="7"/>
  <c r="F233" i="7"/>
  <c r="E233" i="7"/>
  <c r="D233" i="7"/>
  <c r="G293" i="7"/>
  <c r="G263" i="7"/>
  <c r="G311" i="7"/>
  <c r="G281" i="7"/>
  <c r="E385" i="7"/>
  <c r="D385" i="7"/>
  <c r="F385" i="7"/>
  <c r="G209" i="7"/>
  <c r="G275" i="7"/>
  <c r="G39" i="6"/>
  <c r="G263" i="6"/>
  <c r="G203" i="6"/>
  <c r="G293" i="6"/>
  <c r="G227" i="6"/>
  <c r="G275" i="6"/>
  <c r="E385" i="6"/>
  <c r="D385" i="6"/>
  <c r="F385" i="6"/>
  <c r="G221" i="6"/>
  <c r="G317" i="6"/>
  <c r="G239" i="6"/>
  <c r="G245" i="6"/>
  <c r="G315" i="6"/>
  <c r="G329" i="6"/>
  <c r="G11" i="6"/>
  <c r="G215" i="6"/>
  <c r="E233" i="6"/>
  <c r="D233" i="6"/>
  <c r="F233" i="6"/>
  <c r="G185" i="6"/>
  <c r="G317" i="5"/>
  <c r="G229" i="5"/>
  <c r="G293" i="5"/>
  <c r="G287" i="5"/>
  <c r="G269" i="5"/>
  <c r="G323" i="5"/>
  <c r="G231" i="5"/>
  <c r="G263" i="5"/>
  <c r="G311" i="5"/>
  <c r="F387" i="5"/>
  <c r="E387" i="5"/>
  <c r="D387" i="5"/>
  <c r="G251" i="5"/>
  <c r="G281" i="5"/>
  <c r="G353" i="5"/>
  <c r="G359" i="5"/>
  <c r="G239" i="5"/>
  <c r="G341" i="5"/>
  <c r="G215" i="5"/>
  <c r="G221" i="5"/>
  <c r="G37" i="5"/>
  <c r="G315" i="5"/>
  <c r="G347" i="5"/>
  <c r="E385" i="5"/>
  <c r="D385" i="5"/>
  <c r="F385" i="5"/>
  <c r="E233" i="5"/>
  <c r="D233" i="5"/>
  <c r="F233" i="5"/>
  <c r="G365" i="4"/>
  <c r="G341" i="4"/>
  <c r="G353" i="4"/>
  <c r="G317" i="4"/>
  <c r="G377" i="4"/>
  <c r="G329" i="4"/>
  <c r="G323" i="4"/>
  <c r="F387" i="4"/>
  <c r="E387" i="4"/>
  <c r="D387" i="4"/>
  <c r="E385" i="4"/>
  <c r="F385" i="4"/>
  <c r="D385" i="4"/>
  <c r="E385" i="3"/>
  <c r="D385" i="3"/>
  <c r="F385" i="3"/>
  <c r="G287" i="3"/>
  <c r="G263" i="3"/>
  <c r="G39" i="3"/>
  <c r="G275" i="3"/>
  <c r="G317" i="3"/>
  <c r="G215" i="3"/>
  <c r="G323" i="3"/>
  <c r="G353" i="3"/>
  <c r="G313" i="3"/>
  <c r="G227" i="3"/>
  <c r="F387" i="3"/>
  <c r="E387" i="3"/>
  <c r="D387" i="3"/>
  <c r="D233" i="3"/>
  <c r="F233" i="3"/>
  <c r="E233" i="3"/>
  <c r="G221" i="3"/>
  <c r="D387" i="1"/>
  <c r="G313" i="1"/>
  <c r="E387" i="1"/>
  <c r="G359" i="1"/>
  <c r="G317" i="1"/>
  <c r="D385" i="1"/>
  <c r="F385" i="1"/>
  <c r="E385" i="1"/>
  <c r="G430" i="16" l="1"/>
  <c r="G71" i="16"/>
  <c r="E389" i="15"/>
  <c r="D427" i="16"/>
  <c r="E429" i="16"/>
  <c r="F389" i="13"/>
  <c r="F389" i="1"/>
  <c r="E389" i="10"/>
  <c r="F389" i="14"/>
  <c r="D389" i="9"/>
  <c r="F389" i="6"/>
  <c r="E389" i="5"/>
  <c r="E389" i="4"/>
  <c r="D389" i="3"/>
  <c r="G11" i="1"/>
  <c r="D359" i="16"/>
  <c r="F359" i="16"/>
  <c r="E359" i="16"/>
  <c r="D263" i="16"/>
  <c r="E263" i="16"/>
  <c r="F263" i="16"/>
  <c r="G317" i="14"/>
  <c r="G233" i="1"/>
  <c r="G41" i="9"/>
  <c r="G233" i="4"/>
  <c r="G233" i="13"/>
  <c r="G287" i="16"/>
  <c r="G41" i="7"/>
  <c r="G305" i="16"/>
  <c r="G215" i="16"/>
  <c r="G281" i="16"/>
  <c r="G359" i="16"/>
  <c r="G239" i="16"/>
  <c r="D389" i="13"/>
  <c r="E389" i="13"/>
  <c r="G387" i="13"/>
  <c r="G385" i="13"/>
  <c r="G233" i="12"/>
  <c r="G317" i="16"/>
  <c r="G293" i="16"/>
  <c r="G387" i="11"/>
  <c r="G233" i="10"/>
  <c r="G387" i="10"/>
  <c r="D389" i="10"/>
  <c r="F389" i="10"/>
  <c r="G385" i="10"/>
  <c r="G221" i="16"/>
  <c r="D389" i="1"/>
  <c r="E389" i="1"/>
  <c r="G387" i="1"/>
  <c r="G251" i="16"/>
  <c r="G227" i="16"/>
  <c r="G387" i="15"/>
  <c r="D389" i="15"/>
  <c r="F389" i="15"/>
  <c r="G299" i="16"/>
  <c r="G387" i="14"/>
  <c r="D389" i="14"/>
  <c r="E389" i="14"/>
  <c r="G385" i="14"/>
  <c r="G269" i="16"/>
  <c r="G209" i="16"/>
  <c r="F389" i="9"/>
  <c r="E389" i="9"/>
  <c r="G387" i="9"/>
  <c r="G323" i="16"/>
  <c r="G275" i="16"/>
  <c r="G233" i="16"/>
  <c r="G233" i="7"/>
  <c r="G245" i="16"/>
  <c r="G385" i="7"/>
  <c r="G311" i="16"/>
  <c r="D389" i="6"/>
  <c r="E389" i="6"/>
  <c r="G41" i="6"/>
  <c r="G387" i="6"/>
  <c r="F389" i="5"/>
  <c r="G41" i="5"/>
  <c r="D389" i="5"/>
  <c r="G387" i="5"/>
  <c r="G385" i="5"/>
  <c r="G263" i="16"/>
  <c r="F389" i="4"/>
  <c r="G429" i="16"/>
  <c r="D389" i="4"/>
  <c r="D429" i="16"/>
  <c r="F429" i="16"/>
  <c r="G41" i="4"/>
  <c r="D71" i="16"/>
  <c r="F71" i="16"/>
  <c r="E71" i="16"/>
  <c r="E427" i="16"/>
  <c r="F427" i="16"/>
  <c r="G427" i="16"/>
  <c r="G41" i="3"/>
  <c r="E389" i="3"/>
  <c r="F389" i="3"/>
  <c r="G385" i="3"/>
  <c r="G385" i="15"/>
  <c r="G233" i="15"/>
  <c r="G233" i="14"/>
  <c r="F389" i="12"/>
  <c r="E389" i="12"/>
  <c r="D389" i="12"/>
  <c r="G385" i="12"/>
  <c r="G387" i="12"/>
  <c r="G233" i="11"/>
  <c r="F389" i="11"/>
  <c r="E389" i="11"/>
  <c r="D389" i="11"/>
  <c r="G385" i="11"/>
  <c r="G233" i="9"/>
  <c r="G385" i="9"/>
  <c r="G387" i="7"/>
  <c r="F389" i="7"/>
  <c r="E389" i="7"/>
  <c r="D389" i="7"/>
  <c r="G233" i="6"/>
  <c r="G385" i="6"/>
  <c r="G233" i="5"/>
  <c r="G385" i="4"/>
  <c r="G387" i="4"/>
  <c r="G233" i="3"/>
  <c r="G387" i="3"/>
  <c r="G385" i="1"/>
  <c r="E431" i="16" l="1"/>
  <c r="G389" i="4"/>
  <c r="G389" i="13"/>
  <c r="G389" i="12"/>
  <c r="G389" i="10"/>
  <c r="G389" i="1"/>
  <c r="G389" i="15"/>
  <c r="G389" i="14"/>
  <c r="G389" i="9"/>
  <c r="G389" i="7"/>
  <c r="G389" i="6"/>
  <c r="G389" i="5"/>
  <c r="F431" i="16"/>
  <c r="G431" i="16"/>
  <c r="D431" i="16"/>
  <c r="G389" i="3"/>
  <c r="G389" i="11"/>
</calcChain>
</file>

<file path=xl/sharedStrings.xml><?xml version="1.0" encoding="utf-8"?>
<sst xmlns="http://schemas.openxmlformats.org/spreadsheetml/2006/main" count="6569" uniqueCount="111">
  <si>
    <t>4)主要用途別出荷量</t>
    <rPh sb="2" eb="4">
      <t>シュヨウ</t>
    </rPh>
    <rPh sb="4" eb="7">
      <t>ヨウトベツ</t>
    </rPh>
    <rPh sb="7" eb="10">
      <t>シュッカリョウ</t>
    </rPh>
    <phoneticPr fontId="3"/>
  </si>
  <si>
    <t>振興局</t>
    <rPh sb="0" eb="3">
      <t>シンコウキョク</t>
    </rPh>
    <phoneticPr fontId="3"/>
  </si>
  <si>
    <t>宗谷</t>
    <rPh sb="0" eb="2">
      <t>ソウヤ</t>
    </rPh>
    <phoneticPr fontId="3"/>
  </si>
  <si>
    <t>（単位：㌧、千本、％）</t>
    <rPh sb="1" eb="3">
      <t>タンイ</t>
    </rPh>
    <rPh sb="6" eb="7">
      <t>セン</t>
    </rPh>
    <rPh sb="7" eb="8">
      <t>ボン</t>
    </rPh>
    <phoneticPr fontId="3"/>
  </si>
  <si>
    <t>品目名</t>
    <rPh sb="0" eb="3">
      <t>ヒンモクメイ</t>
    </rPh>
    <phoneticPr fontId="3"/>
  </si>
  <si>
    <t>出荷先</t>
    <rPh sb="0" eb="3">
      <t>シュッカサキ</t>
    </rPh>
    <phoneticPr fontId="3"/>
  </si>
  <si>
    <t>生食用</t>
    <rPh sb="0" eb="3">
      <t>セイショクヨウ</t>
    </rPh>
    <phoneticPr fontId="3"/>
  </si>
  <si>
    <t>加工用</t>
    <rPh sb="0" eb="3">
      <t>カコウヨウ</t>
    </rPh>
    <phoneticPr fontId="3"/>
  </si>
  <si>
    <t>その他</t>
    <rPh sb="0" eb="3">
      <t>ソノタ</t>
    </rPh>
    <phoneticPr fontId="3"/>
  </si>
  <si>
    <t>合計</t>
    <rPh sb="0" eb="2">
      <t>ゴウケイ</t>
    </rPh>
    <phoneticPr fontId="3"/>
  </si>
  <si>
    <t>豆　類</t>
  </si>
  <si>
    <t>道内</t>
    <rPh sb="0" eb="2">
      <t>ドウナイ</t>
    </rPh>
    <phoneticPr fontId="3"/>
  </si>
  <si>
    <t>割合（％）</t>
    <rPh sb="0" eb="2">
      <t>ワリアイ</t>
    </rPh>
    <phoneticPr fontId="3"/>
  </si>
  <si>
    <t>道外</t>
    <rPh sb="0" eb="2">
      <t>ドウガイ</t>
    </rPh>
    <phoneticPr fontId="3"/>
  </si>
  <si>
    <t>計</t>
    <rPh sb="0" eb="1">
      <t>ケイ</t>
    </rPh>
    <phoneticPr fontId="3"/>
  </si>
  <si>
    <t>大豆</t>
    <rPh sb="0" eb="2">
      <t>ダイズ</t>
    </rPh>
    <phoneticPr fontId="3"/>
  </si>
  <si>
    <t>小豆</t>
    <rPh sb="0" eb="2">
      <t>アズキ</t>
    </rPh>
    <phoneticPr fontId="3"/>
  </si>
  <si>
    <t>菜豆</t>
    <rPh sb="0" eb="1">
      <t>ナ</t>
    </rPh>
    <rPh sb="1" eb="2">
      <t>マメ</t>
    </rPh>
    <phoneticPr fontId="3"/>
  </si>
  <si>
    <t>その他豆類</t>
    <rPh sb="2" eb="3">
      <t>タ</t>
    </rPh>
    <rPh sb="3" eb="5">
      <t>マメルイ</t>
    </rPh>
    <phoneticPr fontId="3"/>
  </si>
  <si>
    <t>野菜類</t>
  </si>
  <si>
    <t>馬鈴しょ</t>
  </si>
  <si>
    <t>たまねぎ</t>
  </si>
  <si>
    <t>にんじん</t>
  </si>
  <si>
    <t>かぼちゃ</t>
  </si>
  <si>
    <t>だいこん</t>
  </si>
  <si>
    <t>ながいも</t>
  </si>
  <si>
    <t>キャベツ</t>
  </si>
  <si>
    <t>ごぼう</t>
  </si>
  <si>
    <t>スイートコーン</t>
  </si>
  <si>
    <t>ね　ぎ</t>
  </si>
  <si>
    <t>はくさい</t>
  </si>
  <si>
    <t>トマト</t>
    <phoneticPr fontId="3"/>
  </si>
  <si>
    <t>ミニトマト</t>
    <phoneticPr fontId="3"/>
  </si>
  <si>
    <t>アスパラガス</t>
  </si>
  <si>
    <t>ほうれんそう</t>
  </si>
  <si>
    <t>ゆりね</t>
  </si>
  <si>
    <t>レタス</t>
  </si>
  <si>
    <t>きゅうり</t>
  </si>
  <si>
    <t>ブロッコリー</t>
  </si>
  <si>
    <t>ピーマン</t>
  </si>
  <si>
    <t>メロン</t>
  </si>
  <si>
    <t>すいか</t>
  </si>
  <si>
    <t>いちご</t>
    <phoneticPr fontId="3"/>
  </si>
  <si>
    <t>かぶ</t>
    <phoneticPr fontId="3"/>
  </si>
  <si>
    <t>にら</t>
    <phoneticPr fontId="3"/>
  </si>
  <si>
    <t>えだまめ</t>
    <phoneticPr fontId="3"/>
  </si>
  <si>
    <t>さやいんげん</t>
    <phoneticPr fontId="3"/>
  </si>
  <si>
    <t>小松菜</t>
    <rPh sb="0" eb="3">
      <t>コマツナ</t>
    </rPh>
    <phoneticPr fontId="3"/>
  </si>
  <si>
    <t>水菜</t>
    <rPh sb="0" eb="2">
      <t>ミズナ</t>
    </rPh>
    <phoneticPr fontId="3"/>
  </si>
  <si>
    <t>セルリー</t>
    <phoneticPr fontId="3"/>
  </si>
  <si>
    <t>その他野菜</t>
  </si>
  <si>
    <t>果実類</t>
  </si>
  <si>
    <t>牛　肉</t>
  </si>
  <si>
    <t>豚　肉</t>
  </si>
  <si>
    <t>りんご</t>
    <phoneticPr fontId="3"/>
  </si>
  <si>
    <t>ぶどう</t>
    <phoneticPr fontId="3"/>
  </si>
  <si>
    <t>なし</t>
    <phoneticPr fontId="3"/>
  </si>
  <si>
    <t>さくらんぼ</t>
    <phoneticPr fontId="3"/>
  </si>
  <si>
    <t>プルーン</t>
    <phoneticPr fontId="3"/>
  </si>
  <si>
    <t>プラム</t>
    <phoneticPr fontId="3"/>
  </si>
  <si>
    <t>ブルーベリー</t>
    <phoneticPr fontId="3"/>
  </si>
  <si>
    <t>ハスカップ</t>
    <phoneticPr fontId="3"/>
  </si>
  <si>
    <t>もも</t>
    <phoneticPr fontId="3"/>
  </si>
  <si>
    <t>その他果実</t>
    <rPh sb="2" eb="3">
      <t>タ</t>
    </rPh>
    <rPh sb="3" eb="5">
      <t>カジツ</t>
    </rPh>
    <phoneticPr fontId="3"/>
  </si>
  <si>
    <t>生　乳</t>
  </si>
  <si>
    <t>乳製品</t>
  </si>
  <si>
    <t>濃縮乳</t>
  </si>
  <si>
    <t>牛　乳</t>
  </si>
  <si>
    <t>れん乳</t>
  </si>
  <si>
    <t>全脂粉乳</t>
  </si>
  <si>
    <t>脱脂粉乳</t>
  </si>
  <si>
    <t>その他粉乳</t>
  </si>
  <si>
    <t>バター</t>
  </si>
  <si>
    <t>チーズ</t>
  </si>
  <si>
    <t>生クリーム</t>
  </si>
  <si>
    <t>でんぷん</t>
  </si>
  <si>
    <t>砂　糖</t>
  </si>
  <si>
    <t>合　計</t>
  </si>
  <si>
    <t>花　き</t>
    <phoneticPr fontId="3"/>
  </si>
  <si>
    <t>(切花類)</t>
    <rPh sb="1" eb="4">
      <t>キ</t>
    </rPh>
    <phoneticPr fontId="3"/>
  </si>
  <si>
    <t>空知</t>
    <rPh sb="0" eb="2">
      <t>ソラチ</t>
    </rPh>
    <phoneticPr fontId="3"/>
  </si>
  <si>
    <t>石狩</t>
    <rPh sb="0" eb="2">
      <t>イシカリ</t>
    </rPh>
    <phoneticPr fontId="3"/>
  </si>
  <si>
    <t>後志</t>
    <rPh sb="0" eb="2">
      <t>シリベシ</t>
    </rPh>
    <phoneticPr fontId="3"/>
  </si>
  <si>
    <t>胆振</t>
    <rPh sb="0" eb="2">
      <t>イブリ</t>
    </rPh>
    <phoneticPr fontId="3"/>
  </si>
  <si>
    <t>日高</t>
    <rPh sb="0" eb="2">
      <t>ヒダカ</t>
    </rPh>
    <phoneticPr fontId="3"/>
  </si>
  <si>
    <t>オホーツク</t>
    <phoneticPr fontId="3"/>
  </si>
  <si>
    <t>十勝</t>
    <rPh sb="0" eb="2">
      <t>トカチ</t>
    </rPh>
    <phoneticPr fontId="3"/>
  </si>
  <si>
    <t>釧路</t>
    <rPh sb="0" eb="2">
      <t>クシロ</t>
    </rPh>
    <phoneticPr fontId="3"/>
  </si>
  <si>
    <t>根室</t>
    <rPh sb="0" eb="2">
      <t>ネムロ</t>
    </rPh>
    <phoneticPr fontId="3"/>
  </si>
  <si>
    <t>上川</t>
    <rPh sb="0" eb="2">
      <t>カミカワ</t>
    </rPh>
    <phoneticPr fontId="3"/>
  </si>
  <si>
    <t>留萌</t>
    <rPh sb="0" eb="2">
      <t>ルモイ</t>
    </rPh>
    <phoneticPr fontId="3"/>
  </si>
  <si>
    <t>(4)主要用途別出荷量</t>
    <rPh sb="3" eb="5">
      <t>シュヨウ</t>
    </rPh>
    <rPh sb="5" eb="7">
      <t>ヨウト</t>
    </rPh>
    <rPh sb="7" eb="8">
      <t>ベツ</t>
    </rPh>
    <rPh sb="8" eb="11">
      <t>シュッカリョウ</t>
    </rPh>
    <phoneticPr fontId="3"/>
  </si>
  <si>
    <t>全道計</t>
  </si>
  <si>
    <t>品目名</t>
  </si>
  <si>
    <t>出荷先</t>
  </si>
  <si>
    <t>生食用</t>
  </si>
  <si>
    <t>加工用</t>
  </si>
  <si>
    <t>その他</t>
  </si>
  <si>
    <t>合計</t>
  </si>
  <si>
    <t>米　類</t>
  </si>
  <si>
    <t>道内</t>
  </si>
  <si>
    <t>割合（％）</t>
  </si>
  <si>
    <t>道外</t>
  </si>
  <si>
    <t>計</t>
  </si>
  <si>
    <t>うるち米</t>
  </si>
  <si>
    <t>もち米</t>
  </si>
  <si>
    <t>小　麦</t>
    <rPh sb="0" eb="1">
      <t>ショウ</t>
    </rPh>
    <rPh sb="2" eb="3">
      <t>ムギ</t>
    </rPh>
    <phoneticPr fontId="3"/>
  </si>
  <si>
    <t>そ　ば</t>
    <phoneticPr fontId="3"/>
  </si>
  <si>
    <t>羊　肉</t>
    <rPh sb="0" eb="1">
      <t>ヒツジ</t>
    </rPh>
    <phoneticPr fontId="3"/>
  </si>
  <si>
    <t>鶏　肉</t>
    <rPh sb="0" eb="1">
      <t>ニワトリ</t>
    </rPh>
    <phoneticPr fontId="3"/>
  </si>
  <si>
    <t>渡島・檜山</t>
    <rPh sb="0" eb="2">
      <t>オシマ</t>
    </rPh>
    <rPh sb="3" eb="5">
      <t>ヒヤマ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</si>
</sst>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;&quot;&quot;"/>
    <numFmt numFmtId="177" formatCode="#,##0.0_);[Red]\(#,##0.0\)"/>
    <numFmt numFmtId="178" formatCode="#,##0.000_);[Red]\(#,##0.000\)"/>
    <numFmt numFmtId="179" formatCode="0.0_);[Red]\(0.0\)"/>
    <numFmt numFmtId="180" formatCode="0.00_);[Red]\(0.00\)"/>
    <numFmt numFmtId="181" formatCode="#,##0.0000000000000_);[Red]\(#,##0.00000000000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Continuous" vertical="center" shrinkToFit="1"/>
    </xf>
    <xf numFmtId="176" fontId="2" fillId="0" borderId="0" xfId="0" applyNumberFormat="1" applyFont="1" applyAlignment="1">
      <alignment horizontal="centerContinuous" vertical="center" shrinkToFit="1"/>
    </xf>
    <xf numFmtId="0" fontId="2" fillId="0" borderId="1" xfId="0" applyFont="1" applyBorder="1"/>
    <xf numFmtId="176" fontId="2" fillId="0" borderId="5" xfId="0" applyNumberFormat="1" applyFont="1" applyBorder="1" applyAlignment="1">
      <alignment horizontal="centerContinuous" vertical="center" shrinkToFit="1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/>
    <xf numFmtId="176" fontId="2" fillId="0" borderId="6" xfId="0" applyNumberFormat="1" applyFont="1" applyBorder="1" applyAlignment="1">
      <alignment horizontal="centerContinuous" vertical="center" shrinkToFit="1"/>
    </xf>
    <xf numFmtId="176" fontId="2" fillId="0" borderId="7" xfId="0" applyNumberFormat="1" applyFont="1" applyBorder="1" applyAlignment="1">
      <alignment horizontal="centerContinuous" vertical="center" shrinkToFit="1"/>
    </xf>
    <xf numFmtId="176" fontId="2" fillId="0" borderId="8" xfId="0" applyNumberFormat="1" applyFont="1" applyBorder="1" applyAlignment="1">
      <alignment horizontal="centerContinuous" vertical="center" shrinkToFit="1"/>
    </xf>
    <xf numFmtId="176" fontId="2" fillId="0" borderId="9" xfId="0" applyNumberFormat="1" applyFont="1" applyBorder="1" applyAlignment="1">
      <alignment horizontal="centerContinuous" vertical="center" shrinkToFit="1"/>
    </xf>
    <xf numFmtId="176" fontId="2" fillId="0" borderId="10" xfId="0" applyNumberFormat="1" applyFont="1" applyBorder="1" applyAlignment="1">
      <alignment horizontal="centerContinuous" vertical="center" shrinkToFit="1"/>
    </xf>
    <xf numFmtId="176" fontId="2" fillId="0" borderId="11" xfId="0" applyNumberFormat="1" applyFont="1" applyBorder="1" applyAlignment="1">
      <alignment horizontal="centerContinuous" vertical="center" shrinkToFit="1"/>
    </xf>
    <xf numFmtId="176" fontId="5" fillId="0" borderId="5" xfId="0" applyNumberFormat="1" applyFont="1" applyBorder="1" applyAlignment="1">
      <alignment horizontal="centerContinuous" vertical="center" shrinkToFit="1"/>
    </xf>
    <xf numFmtId="0" fontId="2" fillId="0" borderId="4" xfId="0" applyFont="1" applyBorder="1" applyAlignment="1">
      <alignment horizontal="centerContinuous" vertical="center" shrinkToFit="1"/>
    </xf>
    <xf numFmtId="0" fontId="2" fillId="0" borderId="10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centerContinuous" vertical="center" shrinkToFit="1"/>
    </xf>
    <xf numFmtId="0" fontId="2" fillId="0" borderId="11" xfId="0" applyFont="1" applyBorder="1" applyAlignment="1">
      <alignment horizontal="centerContinuous" vertical="center" shrinkToFit="1"/>
    </xf>
    <xf numFmtId="0" fontId="2" fillId="0" borderId="11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horizontal="centerContinuous" vertical="center" shrinkToFit="1"/>
    </xf>
    <xf numFmtId="0" fontId="2" fillId="0" borderId="0" xfId="0" applyFont="1" applyAlignment="1">
      <alignment horizontal="centerContinuous" vertical="center" shrinkToFit="1"/>
    </xf>
    <xf numFmtId="0" fontId="2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 shrinkToFit="1"/>
    </xf>
    <xf numFmtId="0" fontId="4" fillId="2" borderId="3" xfId="0" applyFont="1" applyFill="1" applyBorder="1" applyAlignment="1">
      <alignment horizontal="centerContinuous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1" applyNumberFormat="1" applyFont="1" applyBorder="1" applyAlignment="1">
      <alignment shrinkToFit="1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7" fontId="2" fillId="0" borderId="0" xfId="0" applyNumberFormat="1" applyFont="1"/>
    <xf numFmtId="177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/>
    </xf>
    <xf numFmtId="177" fontId="4" fillId="2" borderId="1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Continuous" vertical="center" shrinkToFit="1"/>
    </xf>
    <xf numFmtId="177" fontId="2" fillId="0" borderId="0" xfId="0" applyNumberFormat="1" applyFont="1" applyAlignment="1">
      <alignment horizontal="centerContinuous" vertical="center" shrinkToFit="1"/>
    </xf>
    <xf numFmtId="177" fontId="2" fillId="0" borderId="5" xfId="0" applyNumberFormat="1" applyFont="1" applyBorder="1" applyAlignment="1">
      <alignment horizontal="centerContinuous" vertical="center" shrinkToFit="1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centerContinuous" vertical="center" shrinkToFit="1"/>
    </xf>
    <xf numFmtId="177" fontId="2" fillId="0" borderId="7" xfId="0" applyNumberFormat="1" applyFont="1" applyBorder="1" applyAlignment="1">
      <alignment horizontal="centerContinuous" vertical="center" shrinkToFit="1"/>
    </xf>
    <xf numFmtId="177" fontId="2" fillId="0" borderId="8" xfId="0" applyNumberFormat="1" applyFont="1" applyBorder="1" applyAlignment="1">
      <alignment horizontal="centerContinuous" vertical="center" shrinkToFit="1"/>
    </xf>
    <xf numFmtId="177" fontId="2" fillId="0" borderId="9" xfId="0" applyNumberFormat="1" applyFont="1" applyBorder="1" applyAlignment="1">
      <alignment horizontal="centerContinuous" vertical="center" shrinkToFit="1"/>
    </xf>
    <xf numFmtId="177" fontId="2" fillId="0" borderId="10" xfId="0" applyNumberFormat="1" applyFont="1" applyBorder="1" applyAlignment="1">
      <alignment horizontal="centerContinuous" vertical="center" shrinkToFit="1"/>
    </xf>
    <xf numFmtId="177" fontId="2" fillId="0" borderId="11" xfId="0" applyNumberFormat="1" applyFont="1" applyBorder="1" applyAlignment="1">
      <alignment horizontal="centerContinuous" vertical="center" shrinkToFit="1"/>
    </xf>
    <xf numFmtId="177" fontId="2" fillId="0" borderId="12" xfId="0" applyNumberFormat="1" applyFont="1" applyBorder="1"/>
    <xf numFmtId="177" fontId="2" fillId="0" borderId="12" xfId="0" applyNumberFormat="1" applyFont="1" applyBorder="1" applyAlignment="1">
      <alignment horizontal="right"/>
    </xf>
    <xf numFmtId="177" fontId="5" fillId="0" borderId="5" xfId="0" applyNumberFormat="1" applyFont="1" applyBorder="1" applyAlignment="1">
      <alignment horizontal="centerContinuous" vertical="center" shrinkToFit="1"/>
    </xf>
    <xf numFmtId="177" fontId="2" fillId="0" borderId="11" xfId="0" applyNumberFormat="1" applyFont="1" applyBorder="1"/>
    <xf numFmtId="177" fontId="2" fillId="0" borderId="9" xfId="0" applyNumberFormat="1" applyFont="1" applyBorder="1"/>
    <xf numFmtId="178" fontId="2" fillId="0" borderId="0" xfId="0" applyNumberFormat="1" applyFont="1"/>
    <xf numFmtId="178" fontId="2" fillId="0" borderId="0" xfId="0" applyNumberFormat="1" applyFont="1" applyAlignment="1">
      <alignment horizontal="right"/>
    </xf>
    <xf numFmtId="178" fontId="4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/>
    <xf numFmtId="178" fontId="2" fillId="0" borderId="1" xfId="0" applyNumberFormat="1" applyFont="1" applyBorder="1" applyAlignment="1">
      <alignment horizontal="right"/>
    </xf>
    <xf numFmtId="178" fontId="2" fillId="0" borderId="12" xfId="0" applyNumberFormat="1" applyFont="1" applyBorder="1"/>
    <xf numFmtId="178" fontId="2" fillId="0" borderId="12" xfId="0" applyNumberFormat="1" applyFont="1" applyBorder="1" applyAlignment="1">
      <alignment horizontal="right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/>
    <xf numFmtId="179" fontId="4" fillId="2" borderId="1" xfId="0" applyNumberFormat="1" applyFont="1" applyFill="1" applyBorder="1" applyAlignment="1">
      <alignment horizontal="center" vertical="center"/>
    </xf>
    <xf numFmtId="180" fontId="2" fillId="0" borderId="0" xfId="0" applyNumberFormat="1" applyFont="1"/>
    <xf numFmtId="180" fontId="2" fillId="0" borderId="0" xfId="0" applyNumberFormat="1" applyFont="1" applyAlignment="1">
      <alignment horizontal="right"/>
    </xf>
    <xf numFmtId="180" fontId="4" fillId="2" borderId="1" xfId="0" applyNumberFormat="1" applyFont="1" applyFill="1" applyBorder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vertical="center"/>
    </xf>
    <xf numFmtId="176" fontId="2" fillId="0" borderId="1" xfId="1" applyNumberFormat="1" applyFont="1" applyFill="1" applyBorder="1"/>
    <xf numFmtId="176" fontId="2" fillId="0" borderId="0" xfId="0" applyNumberFormat="1" applyFont="1"/>
    <xf numFmtId="176" fontId="0" fillId="0" borderId="1" xfId="1" applyNumberFormat="1" applyFon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</xdr:colOff>
      <xdr:row>323</xdr:row>
      <xdr:rowOff>0</xdr:rowOff>
    </xdr:from>
    <xdr:ext cx="6080125" cy="12382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79937" y="66643250"/>
          <a:ext cx="6080125" cy="123825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不　明</a:t>
          </a:r>
        </a:p>
      </xdr:txBody>
    </xdr:sp>
    <xdr:clientData/>
  </xdr:oneCellAnchor>
  <xdr:oneCellAnchor>
    <xdr:from>
      <xdr:col>3</xdr:col>
      <xdr:colOff>0</xdr:colOff>
      <xdr:row>329</xdr:row>
      <xdr:rowOff>0</xdr:rowOff>
    </xdr:from>
    <xdr:ext cx="6064250" cy="122237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79938" y="67881500"/>
          <a:ext cx="6064250" cy="1222375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不　明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2"/>
  </sheetPr>
  <dimension ref="A1:J446"/>
  <sheetViews>
    <sheetView showGridLines="0" showZeros="0" tabSelected="1" view="pageBreakPreview" zoomScale="80" zoomScaleNormal="70" zoomScaleSheetLayoutView="80" workbookViewId="0">
      <pane xSplit="3" ySplit="5" topLeftCell="D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RowHeight="16.05" customHeight="1" x14ac:dyDescent="0.2"/>
  <cols>
    <col min="1" max="1" width="7.44140625" style="27" customWidth="1"/>
    <col min="2" max="2" width="29.109375" style="27" customWidth="1"/>
    <col min="3" max="6" width="29" style="1" customWidth="1"/>
    <col min="7" max="7" width="29.109375" style="1" customWidth="1"/>
    <col min="8" max="8" width="9.44140625" style="1" bestFit="1" customWidth="1"/>
    <col min="9" max="9" width="14.33203125" style="1" bestFit="1" customWidth="1"/>
    <col min="10" max="10" width="34.21875" style="1" customWidth="1"/>
    <col min="11" max="255" width="9" style="1"/>
    <col min="256" max="256" width="7.44140625" style="1" customWidth="1"/>
    <col min="257" max="257" width="29.109375" style="1" customWidth="1"/>
    <col min="258" max="261" width="29" style="1" customWidth="1"/>
    <col min="262" max="262" width="29.109375" style="1" customWidth="1"/>
    <col min="263" max="265" width="9" style="1"/>
    <col min="266" max="266" width="9.33203125" style="1" bestFit="1" customWidth="1"/>
    <col min="267" max="511" width="9" style="1"/>
    <col min="512" max="512" width="7.44140625" style="1" customWidth="1"/>
    <col min="513" max="513" width="29.109375" style="1" customWidth="1"/>
    <col min="514" max="517" width="29" style="1" customWidth="1"/>
    <col min="518" max="518" width="29.109375" style="1" customWidth="1"/>
    <col min="519" max="521" width="9" style="1"/>
    <col min="522" max="522" width="9.33203125" style="1" bestFit="1" customWidth="1"/>
    <col min="523" max="767" width="9" style="1"/>
    <col min="768" max="768" width="7.44140625" style="1" customWidth="1"/>
    <col min="769" max="769" width="29.109375" style="1" customWidth="1"/>
    <col min="770" max="773" width="29" style="1" customWidth="1"/>
    <col min="774" max="774" width="29.109375" style="1" customWidth="1"/>
    <col min="775" max="777" width="9" style="1"/>
    <col min="778" max="778" width="9.33203125" style="1" bestFit="1" customWidth="1"/>
    <col min="779" max="1023" width="9" style="1"/>
    <col min="1024" max="1024" width="7.44140625" style="1" customWidth="1"/>
    <col min="1025" max="1025" width="29.109375" style="1" customWidth="1"/>
    <col min="1026" max="1029" width="29" style="1" customWidth="1"/>
    <col min="1030" max="1030" width="29.109375" style="1" customWidth="1"/>
    <col min="1031" max="1033" width="9" style="1"/>
    <col min="1034" max="1034" width="9.33203125" style="1" bestFit="1" customWidth="1"/>
    <col min="1035" max="1279" width="9" style="1"/>
    <col min="1280" max="1280" width="7.44140625" style="1" customWidth="1"/>
    <col min="1281" max="1281" width="29.109375" style="1" customWidth="1"/>
    <col min="1282" max="1285" width="29" style="1" customWidth="1"/>
    <col min="1286" max="1286" width="29.109375" style="1" customWidth="1"/>
    <col min="1287" max="1289" width="9" style="1"/>
    <col min="1290" max="1290" width="9.33203125" style="1" bestFit="1" customWidth="1"/>
    <col min="1291" max="1535" width="9" style="1"/>
    <col min="1536" max="1536" width="7.44140625" style="1" customWidth="1"/>
    <col min="1537" max="1537" width="29.109375" style="1" customWidth="1"/>
    <col min="1538" max="1541" width="29" style="1" customWidth="1"/>
    <col min="1542" max="1542" width="29.109375" style="1" customWidth="1"/>
    <col min="1543" max="1545" width="9" style="1"/>
    <col min="1546" max="1546" width="9.33203125" style="1" bestFit="1" customWidth="1"/>
    <col min="1547" max="1791" width="9" style="1"/>
    <col min="1792" max="1792" width="7.44140625" style="1" customWidth="1"/>
    <col min="1793" max="1793" width="29.109375" style="1" customWidth="1"/>
    <col min="1794" max="1797" width="29" style="1" customWidth="1"/>
    <col min="1798" max="1798" width="29.109375" style="1" customWidth="1"/>
    <col min="1799" max="1801" width="9" style="1"/>
    <col min="1802" max="1802" width="9.33203125" style="1" bestFit="1" customWidth="1"/>
    <col min="1803" max="2047" width="9" style="1"/>
    <col min="2048" max="2048" width="7.44140625" style="1" customWidth="1"/>
    <col min="2049" max="2049" width="29.109375" style="1" customWidth="1"/>
    <col min="2050" max="2053" width="29" style="1" customWidth="1"/>
    <col min="2054" max="2054" width="29.109375" style="1" customWidth="1"/>
    <col min="2055" max="2057" width="9" style="1"/>
    <col min="2058" max="2058" width="9.33203125" style="1" bestFit="1" customWidth="1"/>
    <col min="2059" max="2303" width="9" style="1"/>
    <col min="2304" max="2304" width="7.44140625" style="1" customWidth="1"/>
    <col min="2305" max="2305" width="29.109375" style="1" customWidth="1"/>
    <col min="2306" max="2309" width="29" style="1" customWidth="1"/>
    <col min="2310" max="2310" width="29.109375" style="1" customWidth="1"/>
    <col min="2311" max="2313" width="9" style="1"/>
    <col min="2314" max="2314" width="9.33203125" style="1" bestFit="1" customWidth="1"/>
    <col min="2315" max="2559" width="9" style="1"/>
    <col min="2560" max="2560" width="7.44140625" style="1" customWidth="1"/>
    <col min="2561" max="2561" width="29.109375" style="1" customWidth="1"/>
    <col min="2562" max="2565" width="29" style="1" customWidth="1"/>
    <col min="2566" max="2566" width="29.109375" style="1" customWidth="1"/>
    <col min="2567" max="2569" width="9" style="1"/>
    <col min="2570" max="2570" width="9.33203125" style="1" bestFit="1" customWidth="1"/>
    <col min="2571" max="2815" width="9" style="1"/>
    <col min="2816" max="2816" width="7.44140625" style="1" customWidth="1"/>
    <col min="2817" max="2817" width="29.109375" style="1" customWidth="1"/>
    <col min="2818" max="2821" width="29" style="1" customWidth="1"/>
    <col min="2822" max="2822" width="29.109375" style="1" customWidth="1"/>
    <col min="2823" max="2825" width="9" style="1"/>
    <col min="2826" max="2826" width="9.33203125" style="1" bestFit="1" customWidth="1"/>
    <col min="2827" max="3071" width="9" style="1"/>
    <col min="3072" max="3072" width="7.44140625" style="1" customWidth="1"/>
    <col min="3073" max="3073" width="29.109375" style="1" customWidth="1"/>
    <col min="3074" max="3077" width="29" style="1" customWidth="1"/>
    <col min="3078" max="3078" width="29.109375" style="1" customWidth="1"/>
    <col min="3079" max="3081" width="9" style="1"/>
    <col min="3082" max="3082" width="9.33203125" style="1" bestFit="1" customWidth="1"/>
    <col min="3083" max="3327" width="9" style="1"/>
    <col min="3328" max="3328" width="7.44140625" style="1" customWidth="1"/>
    <col min="3329" max="3329" width="29.109375" style="1" customWidth="1"/>
    <col min="3330" max="3333" width="29" style="1" customWidth="1"/>
    <col min="3334" max="3334" width="29.109375" style="1" customWidth="1"/>
    <col min="3335" max="3337" width="9" style="1"/>
    <col min="3338" max="3338" width="9.33203125" style="1" bestFit="1" customWidth="1"/>
    <col min="3339" max="3583" width="9" style="1"/>
    <col min="3584" max="3584" width="7.44140625" style="1" customWidth="1"/>
    <col min="3585" max="3585" width="29.109375" style="1" customWidth="1"/>
    <col min="3586" max="3589" width="29" style="1" customWidth="1"/>
    <col min="3590" max="3590" width="29.109375" style="1" customWidth="1"/>
    <col min="3591" max="3593" width="9" style="1"/>
    <col min="3594" max="3594" width="9.33203125" style="1" bestFit="1" customWidth="1"/>
    <col min="3595" max="3839" width="9" style="1"/>
    <col min="3840" max="3840" width="7.44140625" style="1" customWidth="1"/>
    <col min="3841" max="3841" width="29.109375" style="1" customWidth="1"/>
    <col min="3842" max="3845" width="29" style="1" customWidth="1"/>
    <col min="3846" max="3846" width="29.109375" style="1" customWidth="1"/>
    <col min="3847" max="3849" width="9" style="1"/>
    <col min="3850" max="3850" width="9.33203125" style="1" bestFit="1" customWidth="1"/>
    <col min="3851" max="4095" width="9" style="1"/>
    <col min="4096" max="4096" width="7.44140625" style="1" customWidth="1"/>
    <col min="4097" max="4097" width="29.109375" style="1" customWidth="1"/>
    <col min="4098" max="4101" width="29" style="1" customWidth="1"/>
    <col min="4102" max="4102" width="29.109375" style="1" customWidth="1"/>
    <col min="4103" max="4105" width="9" style="1"/>
    <col min="4106" max="4106" width="9.33203125" style="1" bestFit="1" customWidth="1"/>
    <col min="4107" max="4351" width="9" style="1"/>
    <col min="4352" max="4352" width="7.44140625" style="1" customWidth="1"/>
    <col min="4353" max="4353" width="29.109375" style="1" customWidth="1"/>
    <col min="4354" max="4357" width="29" style="1" customWidth="1"/>
    <col min="4358" max="4358" width="29.109375" style="1" customWidth="1"/>
    <col min="4359" max="4361" width="9" style="1"/>
    <col min="4362" max="4362" width="9.33203125" style="1" bestFit="1" customWidth="1"/>
    <col min="4363" max="4607" width="9" style="1"/>
    <col min="4608" max="4608" width="7.44140625" style="1" customWidth="1"/>
    <col min="4609" max="4609" width="29.109375" style="1" customWidth="1"/>
    <col min="4610" max="4613" width="29" style="1" customWidth="1"/>
    <col min="4614" max="4614" width="29.109375" style="1" customWidth="1"/>
    <col min="4615" max="4617" width="9" style="1"/>
    <col min="4618" max="4618" width="9.33203125" style="1" bestFit="1" customWidth="1"/>
    <col min="4619" max="4863" width="9" style="1"/>
    <col min="4864" max="4864" width="7.44140625" style="1" customWidth="1"/>
    <col min="4865" max="4865" width="29.109375" style="1" customWidth="1"/>
    <col min="4866" max="4869" width="29" style="1" customWidth="1"/>
    <col min="4870" max="4870" width="29.109375" style="1" customWidth="1"/>
    <col min="4871" max="4873" width="9" style="1"/>
    <col min="4874" max="4874" width="9.33203125" style="1" bestFit="1" customWidth="1"/>
    <col min="4875" max="5119" width="9" style="1"/>
    <col min="5120" max="5120" width="7.44140625" style="1" customWidth="1"/>
    <col min="5121" max="5121" width="29.109375" style="1" customWidth="1"/>
    <col min="5122" max="5125" width="29" style="1" customWidth="1"/>
    <col min="5126" max="5126" width="29.109375" style="1" customWidth="1"/>
    <col min="5127" max="5129" width="9" style="1"/>
    <col min="5130" max="5130" width="9.33203125" style="1" bestFit="1" customWidth="1"/>
    <col min="5131" max="5375" width="9" style="1"/>
    <col min="5376" max="5376" width="7.44140625" style="1" customWidth="1"/>
    <col min="5377" max="5377" width="29.109375" style="1" customWidth="1"/>
    <col min="5378" max="5381" width="29" style="1" customWidth="1"/>
    <col min="5382" max="5382" width="29.109375" style="1" customWidth="1"/>
    <col min="5383" max="5385" width="9" style="1"/>
    <col min="5386" max="5386" width="9.33203125" style="1" bestFit="1" customWidth="1"/>
    <col min="5387" max="5631" width="9" style="1"/>
    <col min="5632" max="5632" width="7.44140625" style="1" customWidth="1"/>
    <col min="5633" max="5633" width="29.109375" style="1" customWidth="1"/>
    <col min="5634" max="5637" width="29" style="1" customWidth="1"/>
    <col min="5638" max="5638" width="29.109375" style="1" customWidth="1"/>
    <col min="5639" max="5641" width="9" style="1"/>
    <col min="5642" max="5642" width="9.33203125" style="1" bestFit="1" customWidth="1"/>
    <col min="5643" max="5887" width="9" style="1"/>
    <col min="5888" max="5888" width="7.44140625" style="1" customWidth="1"/>
    <col min="5889" max="5889" width="29.109375" style="1" customWidth="1"/>
    <col min="5890" max="5893" width="29" style="1" customWidth="1"/>
    <col min="5894" max="5894" width="29.109375" style="1" customWidth="1"/>
    <col min="5895" max="5897" width="9" style="1"/>
    <col min="5898" max="5898" width="9.33203125" style="1" bestFit="1" customWidth="1"/>
    <col min="5899" max="6143" width="9" style="1"/>
    <col min="6144" max="6144" width="7.44140625" style="1" customWidth="1"/>
    <col min="6145" max="6145" width="29.109375" style="1" customWidth="1"/>
    <col min="6146" max="6149" width="29" style="1" customWidth="1"/>
    <col min="6150" max="6150" width="29.109375" style="1" customWidth="1"/>
    <col min="6151" max="6153" width="9" style="1"/>
    <col min="6154" max="6154" width="9.33203125" style="1" bestFit="1" customWidth="1"/>
    <col min="6155" max="6399" width="9" style="1"/>
    <col min="6400" max="6400" width="7.44140625" style="1" customWidth="1"/>
    <col min="6401" max="6401" width="29.109375" style="1" customWidth="1"/>
    <col min="6402" max="6405" width="29" style="1" customWidth="1"/>
    <col min="6406" max="6406" width="29.109375" style="1" customWidth="1"/>
    <col min="6407" max="6409" width="9" style="1"/>
    <col min="6410" max="6410" width="9.33203125" style="1" bestFit="1" customWidth="1"/>
    <col min="6411" max="6655" width="9" style="1"/>
    <col min="6656" max="6656" width="7.44140625" style="1" customWidth="1"/>
    <col min="6657" max="6657" width="29.109375" style="1" customWidth="1"/>
    <col min="6658" max="6661" width="29" style="1" customWidth="1"/>
    <col min="6662" max="6662" width="29.109375" style="1" customWidth="1"/>
    <col min="6663" max="6665" width="9" style="1"/>
    <col min="6666" max="6666" width="9.33203125" style="1" bestFit="1" customWidth="1"/>
    <col min="6667" max="6911" width="9" style="1"/>
    <col min="6912" max="6912" width="7.44140625" style="1" customWidth="1"/>
    <col min="6913" max="6913" width="29.109375" style="1" customWidth="1"/>
    <col min="6914" max="6917" width="29" style="1" customWidth="1"/>
    <col min="6918" max="6918" width="29.109375" style="1" customWidth="1"/>
    <col min="6919" max="6921" width="9" style="1"/>
    <col min="6922" max="6922" width="9.33203125" style="1" bestFit="1" customWidth="1"/>
    <col min="6923" max="7167" width="9" style="1"/>
    <col min="7168" max="7168" width="7.44140625" style="1" customWidth="1"/>
    <col min="7169" max="7169" width="29.109375" style="1" customWidth="1"/>
    <col min="7170" max="7173" width="29" style="1" customWidth="1"/>
    <col min="7174" max="7174" width="29.109375" style="1" customWidth="1"/>
    <col min="7175" max="7177" width="9" style="1"/>
    <col min="7178" max="7178" width="9.33203125" style="1" bestFit="1" customWidth="1"/>
    <col min="7179" max="7423" width="9" style="1"/>
    <col min="7424" max="7424" width="7.44140625" style="1" customWidth="1"/>
    <col min="7425" max="7425" width="29.109375" style="1" customWidth="1"/>
    <col min="7426" max="7429" width="29" style="1" customWidth="1"/>
    <col min="7430" max="7430" width="29.109375" style="1" customWidth="1"/>
    <col min="7431" max="7433" width="9" style="1"/>
    <col min="7434" max="7434" width="9.33203125" style="1" bestFit="1" customWidth="1"/>
    <col min="7435" max="7679" width="9" style="1"/>
    <col min="7680" max="7680" width="7.44140625" style="1" customWidth="1"/>
    <col min="7681" max="7681" width="29.109375" style="1" customWidth="1"/>
    <col min="7682" max="7685" width="29" style="1" customWidth="1"/>
    <col min="7686" max="7686" width="29.109375" style="1" customWidth="1"/>
    <col min="7687" max="7689" width="9" style="1"/>
    <col min="7690" max="7690" width="9.33203125" style="1" bestFit="1" customWidth="1"/>
    <col min="7691" max="7935" width="9" style="1"/>
    <col min="7936" max="7936" width="7.44140625" style="1" customWidth="1"/>
    <col min="7937" max="7937" width="29.109375" style="1" customWidth="1"/>
    <col min="7938" max="7941" width="29" style="1" customWidth="1"/>
    <col min="7942" max="7942" width="29.109375" style="1" customWidth="1"/>
    <col min="7943" max="7945" width="9" style="1"/>
    <col min="7946" max="7946" width="9.33203125" style="1" bestFit="1" customWidth="1"/>
    <col min="7947" max="8191" width="9" style="1"/>
    <col min="8192" max="8192" width="7.44140625" style="1" customWidth="1"/>
    <col min="8193" max="8193" width="29.109375" style="1" customWidth="1"/>
    <col min="8194" max="8197" width="29" style="1" customWidth="1"/>
    <col min="8198" max="8198" width="29.109375" style="1" customWidth="1"/>
    <col min="8199" max="8201" width="9" style="1"/>
    <col min="8202" max="8202" width="9.33203125" style="1" bestFit="1" customWidth="1"/>
    <col min="8203" max="8447" width="9" style="1"/>
    <col min="8448" max="8448" width="7.44140625" style="1" customWidth="1"/>
    <col min="8449" max="8449" width="29.109375" style="1" customWidth="1"/>
    <col min="8450" max="8453" width="29" style="1" customWidth="1"/>
    <col min="8454" max="8454" width="29.109375" style="1" customWidth="1"/>
    <col min="8455" max="8457" width="9" style="1"/>
    <col min="8458" max="8458" width="9.33203125" style="1" bestFit="1" customWidth="1"/>
    <col min="8459" max="8703" width="9" style="1"/>
    <col min="8704" max="8704" width="7.44140625" style="1" customWidth="1"/>
    <col min="8705" max="8705" width="29.109375" style="1" customWidth="1"/>
    <col min="8706" max="8709" width="29" style="1" customWidth="1"/>
    <col min="8710" max="8710" width="29.109375" style="1" customWidth="1"/>
    <col min="8711" max="8713" width="9" style="1"/>
    <col min="8714" max="8714" width="9.33203125" style="1" bestFit="1" customWidth="1"/>
    <col min="8715" max="8959" width="9" style="1"/>
    <col min="8960" max="8960" width="7.44140625" style="1" customWidth="1"/>
    <col min="8961" max="8961" width="29.109375" style="1" customWidth="1"/>
    <col min="8962" max="8965" width="29" style="1" customWidth="1"/>
    <col min="8966" max="8966" width="29.109375" style="1" customWidth="1"/>
    <col min="8967" max="8969" width="9" style="1"/>
    <col min="8970" max="8970" width="9.33203125" style="1" bestFit="1" customWidth="1"/>
    <col min="8971" max="9215" width="9" style="1"/>
    <col min="9216" max="9216" width="7.44140625" style="1" customWidth="1"/>
    <col min="9217" max="9217" width="29.109375" style="1" customWidth="1"/>
    <col min="9218" max="9221" width="29" style="1" customWidth="1"/>
    <col min="9222" max="9222" width="29.109375" style="1" customWidth="1"/>
    <col min="9223" max="9225" width="9" style="1"/>
    <col min="9226" max="9226" width="9.33203125" style="1" bestFit="1" customWidth="1"/>
    <col min="9227" max="9471" width="9" style="1"/>
    <col min="9472" max="9472" width="7.44140625" style="1" customWidth="1"/>
    <col min="9473" max="9473" width="29.109375" style="1" customWidth="1"/>
    <col min="9474" max="9477" width="29" style="1" customWidth="1"/>
    <col min="9478" max="9478" width="29.109375" style="1" customWidth="1"/>
    <col min="9479" max="9481" width="9" style="1"/>
    <col min="9482" max="9482" width="9.33203125" style="1" bestFit="1" customWidth="1"/>
    <col min="9483" max="9727" width="9" style="1"/>
    <col min="9728" max="9728" width="7.44140625" style="1" customWidth="1"/>
    <col min="9729" max="9729" width="29.109375" style="1" customWidth="1"/>
    <col min="9730" max="9733" width="29" style="1" customWidth="1"/>
    <col min="9734" max="9734" width="29.109375" style="1" customWidth="1"/>
    <col min="9735" max="9737" width="9" style="1"/>
    <col min="9738" max="9738" width="9.33203125" style="1" bestFit="1" customWidth="1"/>
    <col min="9739" max="9983" width="9" style="1"/>
    <col min="9984" max="9984" width="7.44140625" style="1" customWidth="1"/>
    <col min="9985" max="9985" width="29.109375" style="1" customWidth="1"/>
    <col min="9986" max="9989" width="29" style="1" customWidth="1"/>
    <col min="9990" max="9990" width="29.109375" style="1" customWidth="1"/>
    <col min="9991" max="9993" width="9" style="1"/>
    <col min="9994" max="9994" width="9.33203125" style="1" bestFit="1" customWidth="1"/>
    <col min="9995" max="10239" width="9" style="1"/>
    <col min="10240" max="10240" width="7.44140625" style="1" customWidth="1"/>
    <col min="10241" max="10241" width="29.109375" style="1" customWidth="1"/>
    <col min="10242" max="10245" width="29" style="1" customWidth="1"/>
    <col min="10246" max="10246" width="29.109375" style="1" customWidth="1"/>
    <col min="10247" max="10249" width="9" style="1"/>
    <col min="10250" max="10250" width="9.33203125" style="1" bestFit="1" customWidth="1"/>
    <col min="10251" max="10495" width="9" style="1"/>
    <col min="10496" max="10496" width="7.44140625" style="1" customWidth="1"/>
    <col min="10497" max="10497" width="29.109375" style="1" customWidth="1"/>
    <col min="10498" max="10501" width="29" style="1" customWidth="1"/>
    <col min="10502" max="10502" width="29.109375" style="1" customWidth="1"/>
    <col min="10503" max="10505" width="9" style="1"/>
    <col min="10506" max="10506" width="9.33203125" style="1" bestFit="1" customWidth="1"/>
    <col min="10507" max="10751" width="9" style="1"/>
    <col min="10752" max="10752" width="7.44140625" style="1" customWidth="1"/>
    <col min="10753" max="10753" width="29.109375" style="1" customWidth="1"/>
    <col min="10754" max="10757" width="29" style="1" customWidth="1"/>
    <col min="10758" max="10758" width="29.109375" style="1" customWidth="1"/>
    <col min="10759" max="10761" width="9" style="1"/>
    <col min="10762" max="10762" width="9.33203125" style="1" bestFit="1" customWidth="1"/>
    <col min="10763" max="11007" width="9" style="1"/>
    <col min="11008" max="11008" width="7.44140625" style="1" customWidth="1"/>
    <col min="11009" max="11009" width="29.109375" style="1" customWidth="1"/>
    <col min="11010" max="11013" width="29" style="1" customWidth="1"/>
    <col min="11014" max="11014" width="29.109375" style="1" customWidth="1"/>
    <col min="11015" max="11017" width="9" style="1"/>
    <col min="11018" max="11018" width="9.33203125" style="1" bestFit="1" customWidth="1"/>
    <col min="11019" max="11263" width="9" style="1"/>
    <col min="11264" max="11264" width="7.44140625" style="1" customWidth="1"/>
    <col min="11265" max="11265" width="29.109375" style="1" customWidth="1"/>
    <col min="11266" max="11269" width="29" style="1" customWidth="1"/>
    <col min="11270" max="11270" width="29.109375" style="1" customWidth="1"/>
    <col min="11271" max="11273" width="9" style="1"/>
    <col min="11274" max="11274" width="9.33203125" style="1" bestFit="1" customWidth="1"/>
    <col min="11275" max="11519" width="9" style="1"/>
    <col min="11520" max="11520" width="7.44140625" style="1" customWidth="1"/>
    <col min="11521" max="11521" width="29.109375" style="1" customWidth="1"/>
    <col min="11522" max="11525" width="29" style="1" customWidth="1"/>
    <col min="11526" max="11526" width="29.109375" style="1" customWidth="1"/>
    <col min="11527" max="11529" width="9" style="1"/>
    <col min="11530" max="11530" width="9.33203125" style="1" bestFit="1" customWidth="1"/>
    <col min="11531" max="11775" width="9" style="1"/>
    <col min="11776" max="11776" width="7.44140625" style="1" customWidth="1"/>
    <col min="11777" max="11777" width="29.109375" style="1" customWidth="1"/>
    <col min="11778" max="11781" width="29" style="1" customWidth="1"/>
    <col min="11782" max="11782" width="29.109375" style="1" customWidth="1"/>
    <col min="11783" max="11785" width="9" style="1"/>
    <col min="11786" max="11786" width="9.33203125" style="1" bestFit="1" customWidth="1"/>
    <col min="11787" max="12031" width="9" style="1"/>
    <col min="12032" max="12032" width="7.44140625" style="1" customWidth="1"/>
    <col min="12033" max="12033" width="29.109375" style="1" customWidth="1"/>
    <col min="12034" max="12037" width="29" style="1" customWidth="1"/>
    <col min="12038" max="12038" width="29.109375" style="1" customWidth="1"/>
    <col min="12039" max="12041" width="9" style="1"/>
    <col min="12042" max="12042" width="9.33203125" style="1" bestFit="1" customWidth="1"/>
    <col min="12043" max="12287" width="9" style="1"/>
    <col min="12288" max="12288" width="7.44140625" style="1" customWidth="1"/>
    <col min="12289" max="12289" width="29.109375" style="1" customWidth="1"/>
    <col min="12290" max="12293" width="29" style="1" customWidth="1"/>
    <col min="12294" max="12294" width="29.109375" style="1" customWidth="1"/>
    <col min="12295" max="12297" width="9" style="1"/>
    <col min="12298" max="12298" width="9.33203125" style="1" bestFit="1" customWidth="1"/>
    <col min="12299" max="12543" width="9" style="1"/>
    <col min="12544" max="12544" width="7.44140625" style="1" customWidth="1"/>
    <col min="12545" max="12545" width="29.109375" style="1" customWidth="1"/>
    <col min="12546" max="12549" width="29" style="1" customWidth="1"/>
    <col min="12550" max="12550" width="29.109375" style="1" customWidth="1"/>
    <col min="12551" max="12553" width="9" style="1"/>
    <col min="12554" max="12554" width="9.33203125" style="1" bestFit="1" customWidth="1"/>
    <col min="12555" max="12799" width="9" style="1"/>
    <col min="12800" max="12800" width="7.44140625" style="1" customWidth="1"/>
    <col min="12801" max="12801" width="29.109375" style="1" customWidth="1"/>
    <col min="12802" max="12805" width="29" style="1" customWidth="1"/>
    <col min="12806" max="12806" width="29.109375" style="1" customWidth="1"/>
    <col min="12807" max="12809" width="9" style="1"/>
    <col min="12810" max="12810" width="9.33203125" style="1" bestFit="1" customWidth="1"/>
    <col min="12811" max="13055" width="9" style="1"/>
    <col min="13056" max="13056" width="7.44140625" style="1" customWidth="1"/>
    <col min="13057" max="13057" width="29.109375" style="1" customWidth="1"/>
    <col min="13058" max="13061" width="29" style="1" customWidth="1"/>
    <col min="13062" max="13062" width="29.109375" style="1" customWidth="1"/>
    <col min="13063" max="13065" width="9" style="1"/>
    <col min="13066" max="13066" width="9.33203125" style="1" bestFit="1" customWidth="1"/>
    <col min="13067" max="13311" width="9" style="1"/>
    <col min="13312" max="13312" width="7.44140625" style="1" customWidth="1"/>
    <col min="13313" max="13313" width="29.109375" style="1" customWidth="1"/>
    <col min="13314" max="13317" width="29" style="1" customWidth="1"/>
    <col min="13318" max="13318" width="29.109375" style="1" customWidth="1"/>
    <col min="13319" max="13321" width="9" style="1"/>
    <col min="13322" max="13322" width="9.33203125" style="1" bestFit="1" customWidth="1"/>
    <col min="13323" max="13567" width="9" style="1"/>
    <col min="13568" max="13568" width="7.44140625" style="1" customWidth="1"/>
    <col min="13569" max="13569" width="29.109375" style="1" customWidth="1"/>
    <col min="13570" max="13573" width="29" style="1" customWidth="1"/>
    <col min="13574" max="13574" width="29.109375" style="1" customWidth="1"/>
    <col min="13575" max="13577" width="9" style="1"/>
    <col min="13578" max="13578" width="9.33203125" style="1" bestFit="1" customWidth="1"/>
    <col min="13579" max="13823" width="9" style="1"/>
    <col min="13824" max="13824" width="7.44140625" style="1" customWidth="1"/>
    <col min="13825" max="13825" width="29.109375" style="1" customWidth="1"/>
    <col min="13826" max="13829" width="29" style="1" customWidth="1"/>
    <col min="13830" max="13830" width="29.109375" style="1" customWidth="1"/>
    <col min="13831" max="13833" width="9" style="1"/>
    <col min="13834" max="13834" width="9.33203125" style="1" bestFit="1" customWidth="1"/>
    <col min="13835" max="14079" width="9" style="1"/>
    <col min="14080" max="14080" width="7.44140625" style="1" customWidth="1"/>
    <col min="14081" max="14081" width="29.109375" style="1" customWidth="1"/>
    <col min="14082" max="14085" width="29" style="1" customWidth="1"/>
    <col min="14086" max="14086" width="29.109375" style="1" customWidth="1"/>
    <col min="14087" max="14089" width="9" style="1"/>
    <col min="14090" max="14090" width="9.33203125" style="1" bestFit="1" customWidth="1"/>
    <col min="14091" max="14335" width="9" style="1"/>
    <col min="14336" max="14336" width="7.44140625" style="1" customWidth="1"/>
    <col min="14337" max="14337" width="29.109375" style="1" customWidth="1"/>
    <col min="14338" max="14341" width="29" style="1" customWidth="1"/>
    <col min="14342" max="14342" width="29.109375" style="1" customWidth="1"/>
    <col min="14343" max="14345" width="9" style="1"/>
    <col min="14346" max="14346" width="9.33203125" style="1" bestFit="1" customWidth="1"/>
    <col min="14347" max="14591" width="9" style="1"/>
    <col min="14592" max="14592" width="7.44140625" style="1" customWidth="1"/>
    <col min="14593" max="14593" width="29.109375" style="1" customWidth="1"/>
    <col min="14594" max="14597" width="29" style="1" customWidth="1"/>
    <col min="14598" max="14598" width="29.109375" style="1" customWidth="1"/>
    <col min="14599" max="14601" width="9" style="1"/>
    <col min="14602" max="14602" width="9.33203125" style="1" bestFit="1" customWidth="1"/>
    <col min="14603" max="14847" width="9" style="1"/>
    <col min="14848" max="14848" width="7.44140625" style="1" customWidth="1"/>
    <col min="14849" max="14849" width="29.109375" style="1" customWidth="1"/>
    <col min="14850" max="14853" width="29" style="1" customWidth="1"/>
    <col min="14854" max="14854" width="29.109375" style="1" customWidth="1"/>
    <col min="14855" max="14857" width="9" style="1"/>
    <col min="14858" max="14858" width="9.33203125" style="1" bestFit="1" customWidth="1"/>
    <col min="14859" max="15103" width="9" style="1"/>
    <col min="15104" max="15104" width="7.44140625" style="1" customWidth="1"/>
    <col min="15105" max="15105" width="29.109375" style="1" customWidth="1"/>
    <col min="15106" max="15109" width="29" style="1" customWidth="1"/>
    <col min="15110" max="15110" width="29.109375" style="1" customWidth="1"/>
    <col min="15111" max="15113" width="9" style="1"/>
    <col min="15114" max="15114" width="9.33203125" style="1" bestFit="1" customWidth="1"/>
    <col min="15115" max="15359" width="9" style="1"/>
    <col min="15360" max="15360" width="7.44140625" style="1" customWidth="1"/>
    <col min="15361" max="15361" width="29.109375" style="1" customWidth="1"/>
    <col min="15362" max="15365" width="29" style="1" customWidth="1"/>
    <col min="15366" max="15366" width="29.109375" style="1" customWidth="1"/>
    <col min="15367" max="15369" width="9" style="1"/>
    <col min="15370" max="15370" width="9.33203125" style="1" bestFit="1" customWidth="1"/>
    <col min="15371" max="15615" width="9" style="1"/>
    <col min="15616" max="15616" width="7.44140625" style="1" customWidth="1"/>
    <col min="15617" max="15617" width="29.109375" style="1" customWidth="1"/>
    <col min="15618" max="15621" width="29" style="1" customWidth="1"/>
    <col min="15622" max="15622" width="29.109375" style="1" customWidth="1"/>
    <col min="15623" max="15625" width="9" style="1"/>
    <col min="15626" max="15626" width="9.33203125" style="1" bestFit="1" customWidth="1"/>
    <col min="15627" max="15871" width="9" style="1"/>
    <col min="15872" max="15872" width="7.44140625" style="1" customWidth="1"/>
    <col min="15873" max="15873" width="29.109375" style="1" customWidth="1"/>
    <col min="15874" max="15877" width="29" style="1" customWidth="1"/>
    <col min="15878" max="15878" width="29.109375" style="1" customWidth="1"/>
    <col min="15879" max="15881" width="9" style="1"/>
    <col min="15882" max="15882" width="9.33203125" style="1" bestFit="1" customWidth="1"/>
    <col min="15883" max="16127" width="9" style="1"/>
    <col min="16128" max="16128" width="7.44140625" style="1" customWidth="1"/>
    <col min="16129" max="16129" width="29.109375" style="1" customWidth="1"/>
    <col min="16130" max="16133" width="29" style="1" customWidth="1"/>
    <col min="16134" max="16134" width="29.109375" style="1" customWidth="1"/>
    <col min="16135" max="16137" width="9" style="1"/>
    <col min="16138" max="16138" width="9.33203125" style="1" bestFit="1" customWidth="1"/>
    <col min="16139" max="16384" width="9" style="1"/>
  </cols>
  <sheetData>
    <row r="1" spans="1:10" ht="16.05" customHeight="1" x14ac:dyDescent="0.2">
      <c r="A1" s="1" t="s">
        <v>91</v>
      </c>
      <c r="B1" s="1"/>
    </row>
    <row r="3" spans="1:10" ht="16.05" customHeight="1" x14ac:dyDescent="0.2">
      <c r="A3" s="25" t="s">
        <v>92</v>
      </c>
      <c r="B3" s="26"/>
    </row>
    <row r="4" spans="1:10" ht="16.05" customHeight="1" x14ac:dyDescent="0.2">
      <c r="G4" s="28" t="s">
        <v>3</v>
      </c>
      <c r="I4" s="63"/>
    </row>
    <row r="5" spans="1:10" ht="16.05" customHeight="1" x14ac:dyDescent="0.2">
      <c r="A5" s="29" t="s">
        <v>93</v>
      </c>
      <c r="B5" s="30"/>
      <c r="C5" s="4" t="s">
        <v>94</v>
      </c>
      <c r="D5" s="4" t="s">
        <v>95</v>
      </c>
      <c r="E5" s="4" t="s">
        <v>96</v>
      </c>
      <c r="F5" s="4" t="s">
        <v>97</v>
      </c>
      <c r="G5" s="4" t="s">
        <v>98</v>
      </c>
      <c r="I5" s="63"/>
    </row>
    <row r="6" spans="1:10" ht="16.05" customHeight="1" x14ac:dyDescent="0.2">
      <c r="A6" s="8" t="s">
        <v>99</v>
      </c>
      <c r="B6" s="6"/>
      <c r="C6" s="31" t="s">
        <v>100</v>
      </c>
      <c r="D6" s="70">
        <f>D12+D18</f>
        <v>91611.5</v>
      </c>
      <c r="E6" s="70">
        <f>E12+E18</f>
        <v>34011.699999999997</v>
      </c>
      <c r="F6" s="70">
        <f>F12+F18</f>
        <v>5362.1</v>
      </c>
      <c r="G6" s="70">
        <f>SUM(D6:F6)</f>
        <v>130985.3</v>
      </c>
      <c r="I6" s="63"/>
      <c r="J6" s="69"/>
    </row>
    <row r="7" spans="1:10" ht="16.05" customHeight="1" x14ac:dyDescent="0.2">
      <c r="A7" s="8"/>
      <c r="B7" s="6"/>
      <c r="C7" s="32" t="s">
        <v>101</v>
      </c>
      <c r="D7" s="72">
        <f>IF(D6&lt;=0,"",D6/$G6%)</f>
        <v>69.940291009754532</v>
      </c>
      <c r="E7" s="72">
        <f>IF(E6&lt;=0,"",E6/$G6%)</f>
        <v>25.966043517860399</v>
      </c>
      <c r="F7" s="72">
        <f>IF(F6&lt;=0,"",F6/$G6%)</f>
        <v>4.0936654723850694</v>
      </c>
      <c r="G7" s="72">
        <f>IF(G6&lt;=0,"",G6/$G6%)</f>
        <v>100</v>
      </c>
      <c r="I7" s="63"/>
      <c r="J7" s="69"/>
    </row>
    <row r="8" spans="1:10" ht="16.05" customHeight="1" x14ac:dyDescent="0.2">
      <c r="A8" s="8"/>
      <c r="B8" s="6"/>
      <c r="C8" s="31" t="s">
        <v>102</v>
      </c>
      <c r="D8" s="70">
        <f>D14+D20</f>
        <v>231825.69999999998</v>
      </c>
      <c r="E8" s="70">
        <f>E14+E20</f>
        <v>28137.800000000003</v>
      </c>
      <c r="F8" s="70">
        <f>F14+F20</f>
        <v>3090.8999999999996</v>
      </c>
      <c r="G8" s="70">
        <f>SUM(D8:F8)</f>
        <v>263054.40000000002</v>
      </c>
      <c r="I8" s="63"/>
      <c r="J8" s="69"/>
    </row>
    <row r="9" spans="1:10" ht="16.05" customHeight="1" x14ac:dyDescent="0.2">
      <c r="A9" s="8"/>
      <c r="B9" s="6"/>
      <c r="C9" s="32" t="s">
        <v>101</v>
      </c>
      <c r="D9" s="72">
        <f>IF(D8&lt;=0,"",D8/$G8%)</f>
        <v>88.12842514704181</v>
      </c>
      <c r="E9" s="72">
        <f>IF(E8&lt;=0,"",E8/$G8%)</f>
        <v>10.696570747343515</v>
      </c>
      <c r="F9" s="72">
        <f>IF(F8&lt;=0,"",F8/$G8%)</f>
        <v>1.1750041056146558</v>
      </c>
      <c r="G9" s="72">
        <f>IF(G8&lt;=0,"",G8/$G8%)</f>
        <v>100</v>
      </c>
      <c r="I9" s="63"/>
      <c r="J9" s="69"/>
    </row>
    <row r="10" spans="1:10" ht="16.05" customHeight="1" x14ac:dyDescent="0.2">
      <c r="A10" s="8"/>
      <c r="B10" s="6"/>
      <c r="C10" s="31" t="s">
        <v>103</v>
      </c>
      <c r="D10" s="70">
        <f>IF((D6+D8)&lt;=0,"",D6+D8)</f>
        <v>323437.19999999995</v>
      </c>
      <c r="E10" s="70">
        <f>IF((E6+E8)&lt;=0,"",E6+E8)</f>
        <v>62149.5</v>
      </c>
      <c r="F10" s="70">
        <f>IF((F6+F8)&lt;=0,"",F6+F8)</f>
        <v>8453</v>
      </c>
      <c r="G10" s="70">
        <f>SUM(D10:F10)</f>
        <v>394039.69999999995</v>
      </c>
      <c r="I10" s="63"/>
      <c r="J10" s="69"/>
    </row>
    <row r="11" spans="1:10" ht="16.05" customHeight="1" x14ac:dyDescent="0.2">
      <c r="A11" s="8"/>
      <c r="B11" s="14"/>
      <c r="C11" s="32" t="s">
        <v>101</v>
      </c>
      <c r="D11" s="72">
        <f>IF((D6+D8)&lt;=0,"",D10/$G10%)</f>
        <v>82.082389160280044</v>
      </c>
      <c r="E11" s="72">
        <f>IF((E6+E8)&lt;=0,"",E10/$G10%)</f>
        <v>15.772395522583132</v>
      </c>
      <c r="F11" s="72">
        <f>IF((F6+F8)&lt;=0,"",F10/$G10%)</f>
        <v>2.1452153171368269</v>
      </c>
      <c r="G11" s="72">
        <f>IF((G6+G8)&lt;=0,"",G10/$G10%)</f>
        <v>100</v>
      </c>
      <c r="I11" s="63"/>
      <c r="J11" s="69"/>
    </row>
    <row r="12" spans="1:10" ht="16.05" customHeight="1" x14ac:dyDescent="0.2">
      <c r="A12" s="8"/>
      <c r="B12" s="8" t="s">
        <v>104</v>
      </c>
      <c r="C12" s="31" t="s">
        <v>100</v>
      </c>
      <c r="D12" s="70">
        <v>76928.7</v>
      </c>
      <c r="E12" s="70">
        <v>33634.1</v>
      </c>
      <c r="F12" s="70">
        <v>5153.5</v>
      </c>
      <c r="G12" s="70">
        <f>SUM(D12:F12)</f>
        <v>115716.29999999999</v>
      </c>
      <c r="I12" s="63"/>
      <c r="J12" s="69"/>
    </row>
    <row r="13" spans="1:10" ht="16.05" customHeight="1" x14ac:dyDescent="0.2">
      <c r="A13" s="8"/>
      <c r="B13" s="8"/>
      <c r="C13" s="32" t="s">
        <v>101</v>
      </c>
      <c r="D13" s="72">
        <f>IF(D12&lt;=0,"",D12/$G12%)</f>
        <v>66.480435340570011</v>
      </c>
      <c r="E13" s="72">
        <f>IF(E12&lt;=0,"",E12/$G12%)</f>
        <v>29.066000209132167</v>
      </c>
      <c r="F13" s="72">
        <f>IF(F12&lt;=0,"",F12/$G12%)</f>
        <v>4.4535644502978418</v>
      </c>
      <c r="G13" s="72">
        <f>IF(G12&lt;=0,"",G12/$G12%)</f>
        <v>100.00000000000001</v>
      </c>
      <c r="I13" s="63"/>
      <c r="J13" s="69"/>
    </row>
    <row r="14" spans="1:10" ht="16.05" customHeight="1" x14ac:dyDescent="0.2">
      <c r="A14" s="8"/>
      <c r="B14" s="8"/>
      <c r="C14" s="31" t="s">
        <v>102</v>
      </c>
      <c r="D14" s="72">
        <v>198870.69999999998</v>
      </c>
      <c r="E14" s="72">
        <v>19591.2</v>
      </c>
      <c r="F14" s="72">
        <v>2997.3999999999996</v>
      </c>
      <c r="G14" s="70">
        <f>SUM(D14:F14)</f>
        <v>221459.3</v>
      </c>
      <c r="I14" s="63"/>
      <c r="J14" s="69"/>
    </row>
    <row r="15" spans="1:10" ht="16.05" customHeight="1" x14ac:dyDescent="0.2">
      <c r="A15" s="8"/>
      <c r="B15" s="8"/>
      <c r="C15" s="32" t="s">
        <v>101</v>
      </c>
      <c r="D15" s="72">
        <f>IF(D14&lt;=0,"",D14/$G14%)</f>
        <v>89.800112255389593</v>
      </c>
      <c r="E15" s="72">
        <f>IF(E14&lt;=0,"",E14/$G14%)</f>
        <v>8.8464110561173097</v>
      </c>
      <c r="F15" s="72">
        <f>IF(F14&lt;=0,"",F14/$G14%)</f>
        <v>1.3534766884931</v>
      </c>
      <c r="G15" s="72">
        <f>IF(G14&lt;=0,"",G14/$G14%)</f>
        <v>100</v>
      </c>
      <c r="I15" s="63"/>
      <c r="J15" s="69"/>
    </row>
    <row r="16" spans="1:10" ht="16.05" customHeight="1" x14ac:dyDescent="0.2">
      <c r="A16" s="8"/>
      <c r="B16" s="8"/>
      <c r="C16" s="31" t="s">
        <v>103</v>
      </c>
      <c r="D16" s="70">
        <f>SUM(D12,D14)</f>
        <v>275799.39999999997</v>
      </c>
      <c r="E16" s="70">
        <f>SUM(E12,E14)</f>
        <v>53225.3</v>
      </c>
      <c r="F16" s="70">
        <f>SUM(F12,F14)</f>
        <v>8150.9</v>
      </c>
      <c r="G16" s="70">
        <f>SUM(D16:F16)</f>
        <v>337175.6</v>
      </c>
      <c r="I16" s="63"/>
      <c r="J16" s="69"/>
    </row>
    <row r="17" spans="1:10" ht="16.05" customHeight="1" x14ac:dyDescent="0.2">
      <c r="A17" s="8"/>
      <c r="B17" s="12"/>
      <c r="C17" s="32" t="s">
        <v>101</v>
      </c>
      <c r="D17" s="72">
        <f>IF(D16&lt;=0,"",D16/$G16%)</f>
        <v>81.796962769547974</v>
      </c>
      <c r="E17" s="72">
        <f>IF(E16&lt;=0,"",E16/$G16%)</f>
        <v>15.785632175044697</v>
      </c>
      <c r="F17" s="72">
        <f>IF(F16&lt;=0,"",F16/$G16%)</f>
        <v>2.4174050554073307</v>
      </c>
      <c r="G17" s="72">
        <f>IF(G16&lt;=0,"",G16/$G16%)</f>
        <v>100</v>
      </c>
      <c r="I17" s="63"/>
      <c r="J17" s="69"/>
    </row>
    <row r="18" spans="1:10" ht="16.05" customHeight="1" x14ac:dyDescent="0.2">
      <c r="A18" s="8"/>
      <c r="B18" s="8" t="s">
        <v>105</v>
      </c>
      <c r="C18" s="31" t="s">
        <v>100</v>
      </c>
      <c r="D18" s="72">
        <v>14682.8</v>
      </c>
      <c r="E18" s="72">
        <v>377.6</v>
      </c>
      <c r="F18" s="72">
        <v>208.6</v>
      </c>
      <c r="G18" s="70">
        <f>SUM(D18:F18)</f>
        <v>15269</v>
      </c>
      <c r="I18" s="63"/>
      <c r="J18" s="69"/>
    </row>
    <row r="19" spans="1:10" ht="16.05" customHeight="1" x14ac:dyDescent="0.2">
      <c r="A19" s="8"/>
      <c r="B19" s="8"/>
      <c r="C19" s="32" t="s">
        <v>101</v>
      </c>
      <c r="D19" s="72">
        <f>IF(D18&lt;=0,"",D18/$G18%)</f>
        <v>96.160848778570951</v>
      </c>
      <c r="E19" s="72">
        <f>IF(E18&lt;=0,"",E18/$G18%)</f>
        <v>2.4729844783548369</v>
      </c>
      <c r="F19" s="72">
        <f>IF(F18&lt;=0,"",F18/$G18%)</f>
        <v>1.3661667430742026</v>
      </c>
      <c r="G19" s="72">
        <f>IF(G18&lt;=0,"",G18/$G18%)</f>
        <v>100</v>
      </c>
      <c r="I19" s="63"/>
      <c r="J19" s="69"/>
    </row>
    <row r="20" spans="1:10" ht="16.05" customHeight="1" x14ac:dyDescent="0.2">
      <c r="A20" s="8"/>
      <c r="B20" s="8"/>
      <c r="C20" s="31" t="s">
        <v>102</v>
      </c>
      <c r="D20" s="72">
        <v>32955</v>
      </c>
      <c r="E20" s="72">
        <v>8546.6</v>
      </c>
      <c r="F20" s="72">
        <v>93.5</v>
      </c>
      <c r="G20" s="70">
        <f>SUM(D20:F20)</f>
        <v>41595.1</v>
      </c>
      <c r="I20" s="63"/>
      <c r="J20" s="69"/>
    </row>
    <row r="21" spans="1:10" ht="16.05" customHeight="1" x14ac:dyDescent="0.2">
      <c r="A21" s="8"/>
      <c r="B21" s="8"/>
      <c r="C21" s="32" t="s">
        <v>101</v>
      </c>
      <c r="D21" s="72">
        <f>IF(D20&lt;=0,"",D20/$G20%)</f>
        <v>79.228082153907565</v>
      </c>
      <c r="E21" s="72">
        <f>IF(E20&lt;=0,"",E20/$G20%)</f>
        <v>20.547131753499812</v>
      </c>
      <c r="F21" s="72">
        <f>IF(F20&lt;=0,"",F20/$G20%)</f>
        <v>0.22478609259263713</v>
      </c>
      <c r="G21" s="72">
        <f>IF(G20&lt;=0,"",G20/$G20%)</f>
        <v>100</v>
      </c>
      <c r="I21" s="63"/>
      <c r="J21" s="69"/>
    </row>
    <row r="22" spans="1:10" ht="16.05" customHeight="1" x14ac:dyDescent="0.2">
      <c r="A22" s="8"/>
      <c r="B22" s="8"/>
      <c r="C22" s="31" t="s">
        <v>103</v>
      </c>
      <c r="D22" s="70">
        <f>SUM(D18,D20)</f>
        <v>47637.8</v>
      </c>
      <c r="E22" s="70">
        <f>SUM(E18,E20)</f>
        <v>8924.2000000000007</v>
      </c>
      <c r="F22" s="70">
        <f>SUM(F18,F20)</f>
        <v>302.10000000000002</v>
      </c>
      <c r="G22" s="70">
        <f>SUM(D22:F22)</f>
        <v>56864.1</v>
      </c>
      <c r="I22" s="63"/>
      <c r="J22" s="69"/>
    </row>
    <row r="23" spans="1:10" ht="16.05" customHeight="1" x14ac:dyDescent="0.2">
      <c r="A23" s="8"/>
      <c r="B23" s="12"/>
      <c r="C23" s="32" t="s">
        <v>101</v>
      </c>
      <c r="D23" s="72">
        <f>IF(D22&lt;=0,"",D22/$G22%)</f>
        <v>83.774824537801535</v>
      </c>
      <c r="E23" s="72">
        <f>IF(E22&lt;=0,"",E22/$G22%)</f>
        <v>15.693908810655582</v>
      </c>
      <c r="F23" s="72">
        <f>IF(F22&lt;=0,"",F22/$G22%)</f>
        <v>0.53126665154288921</v>
      </c>
      <c r="G23" s="72">
        <f>IF(G22&lt;=0,"",G22/$G22%)</f>
        <v>100</v>
      </c>
      <c r="I23" s="63"/>
      <c r="J23" s="69"/>
    </row>
    <row r="24" spans="1:10" ht="16.05" customHeight="1" x14ac:dyDescent="0.2">
      <c r="A24" s="5" t="s">
        <v>106</v>
      </c>
      <c r="B24" s="6"/>
      <c r="C24" s="31" t="s">
        <v>100</v>
      </c>
      <c r="D24" s="72">
        <v>0</v>
      </c>
      <c r="E24" s="72">
        <v>99339.7</v>
      </c>
      <c r="F24" s="72">
        <v>0</v>
      </c>
      <c r="G24" s="70">
        <f>SUM(D24:F24)</f>
        <v>99339.7</v>
      </c>
      <c r="I24" s="63"/>
      <c r="J24" s="69"/>
    </row>
    <row r="25" spans="1:10" ht="16.05" customHeight="1" x14ac:dyDescent="0.2">
      <c r="A25" s="8"/>
      <c r="B25" s="6"/>
      <c r="C25" s="32" t="s">
        <v>101</v>
      </c>
      <c r="D25" s="72" t="str">
        <f>IF(D24&lt;=0,"",D24/$G24%)</f>
        <v/>
      </c>
      <c r="E25" s="72">
        <f>IF(E24&lt;=0,"",E24/$G24%)</f>
        <v>100</v>
      </c>
      <c r="F25" s="72" t="str">
        <f>IF(F24&lt;=0,"",F24/$G24%)</f>
        <v/>
      </c>
      <c r="G25" s="72">
        <f>IF(G24&lt;=0,"",G24/$G24%)</f>
        <v>100</v>
      </c>
      <c r="I25" s="63"/>
      <c r="J25" s="69"/>
    </row>
    <row r="26" spans="1:10" ht="16.05" customHeight="1" x14ac:dyDescent="0.2">
      <c r="A26" s="8"/>
      <c r="B26" s="6"/>
      <c r="C26" s="31" t="s">
        <v>102</v>
      </c>
      <c r="D26" s="33">
        <v>11800</v>
      </c>
      <c r="E26" s="33">
        <v>530183.6</v>
      </c>
      <c r="F26" s="33">
        <v>0</v>
      </c>
      <c r="G26" s="70">
        <f>SUM(D26:F26)</f>
        <v>541983.6</v>
      </c>
      <c r="I26" s="63"/>
      <c r="J26" s="69"/>
    </row>
    <row r="27" spans="1:10" ht="16.05" customHeight="1" x14ac:dyDescent="0.2">
      <c r="A27" s="8"/>
      <c r="B27" s="6"/>
      <c r="C27" s="32" t="s">
        <v>101</v>
      </c>
      <c r="D27" s="72">
        <f>IF(D26&lt;=0,"",D26/$G26%)</f>
        <v>2.1771876492203828</v>
      </c>
      <c r="E27" s="72">
        <f>IF(E26&lt;=0,"",E26/$G26%)</f>
        <v>97.822812350779628</v>
      </c>
      <c r="F27" s="72" t="str">
        <f>IF(F26&lt;=0,"",F26/$G26%)</f>
        <v/>
      </c>
      <c r="G27" s="72">
        <f>IF(G26&lt;=0,"",G26/$G26%)</f>
        <v>100.00000000000001</v>
      </c>
      <c r="I27" s="63"/>
      <c r="J27" s="69"/>
    </row>
    <row r="28" spans="1:10" ht="16.05" customHeight="1" x14ac:dyDescent="0.2">
      <c r="A28" s="8"/>
      <c r="B28" s="6"/>
      <c r="C28" s="31" t="s">
        <v>103</v>
      </c>
      <c r="D28" s="70">
        <f>SUM(D24,D26)</f>
        <v>11800</v>
      </c>
      <c r="E28" s="70">
        <f>SUM(E24,E26)</f>
        <v>629523.29999999993</v>
      </c>
      <c r="F28" s="70">
        <f>SUM(F24,F26)</f>
        <v>0</v>
      </c>
      <c r="G28" s="70">
        <f>SUM(D28:F28)</f>
        <v>641323.29999999993</v>
      </c>
      <c r="I28" s="63"/>
      <c r="J28" s="69"/>
    </row>
    <row r="29" spans="1:10" ht="16.05" customHeight="1" x14ac:dyDescent="0.2">
      <c r="A29" s="12"/>
      <c r="B29" s="11"/>
      <c r="C29" s="32" t="s">
        <v>101</v>
      </c>
      <c r="D29" s="72">
        <f>IF(D28&lt;=0,"",D28/$G28%)</f>
        <v>1.8399456249289556</v>
      </c>
      <c r="E29" s="72">
        <f>IF(E28&lt;=0,"",E28/$G28%)</f>
        <v>98.160054375071041</v>
      </c>
      <c r="F29" s="72" t="str">
        <f>IF(F28&lt;=0,"",F28/$G28%)</f>
        <v/>
      </c>
      <c r="G29" s="72">
        <f>IF(G28&lt;=0,"",G28/$G28%)</f>
        <v>100</v>
      </c>
      <c r="I29" s="63"/>
      <c r="J29" s="69"/>
    </row>
    <row r="30" spans="1:10" ht="16.05" customHeight="1" x14ac:dyDescent="0.2">
      <c r="A30" s="5" t="s">
        <v>10</v>
      </c>
      <c r="B30" s="6"/>
      <c r="C30" s="31" t="s">
        <v>100</v>
      </c>
      <c r="D30" s="70">
        <f>SUM(D36,D42,D48,D54)</f>
        <v>1197.3999999999996</v>
      </c>
      <c r="E30" s="70">
        <f t="shared" ref="E30:F32" si="0">SUM(E36,E42,E48,E54)</f>
        <v>11481</v>
      </c>
      <c r="F30" s="70">
        <f t="shared" si="0"/>
        <v>252.89999999999998</v>
      </c>
      <c r="G30" s="70">
        <f>SUM(D30:F30)</f>
        <v>12931.3</v>
      </c>
      <c r="I30" s="63"/>
      <c r="J30" s="69"/>
    </row>
    <row r="31" spans="1:10" ht="16.05" customHeight="1" x14ac:dyDescent="0.2">
      <c r="A31" s="8"/>
      <c r="B31" s="6"/>
      <c r="C31" s="32" t="s">
        <v>101</v>
      </c>
      <c r="D31" s="72">
        <f>IF(D30&lt;=0,"",D30/$G30%)</f>
        <v>9.2597032007609421</v>
      </c>
      <c r="E31" s="72">
        <f>IF(E30&lt;=0,"",E30/$G30%)</f>
        <v>88.784576956686493</v>
      </c>
      <c r="F31" s="72">
        <f>IF(F30&lt;=0,"",F30/$G30%)</f>
        <v>1.9557198425525664</v>
      </c>
      <c r="G31" s="72">
        <f>IF(G30&lt;=0,"",G30/$G30%)</f>
        <v>100</v>
      </c>
      <c r="I31" s="63"/>
      <c r="J31" s="69"/>
    </row>
    <row r="32" spans="1:10" ht="16.05" customHeight="1" x14ac:dyDescent="0.2">
      <c r="A32" s="8"/>
      <c r="B32" s="6"/>
      <c r="C32" s="31" t="s">
        <v>102</v>
      </c>
      <c r="D32" s="70">
        <f>SUM(D38,D44,D50,D56)</f>
        <v>1907.1000000000001</v>
      </c>
      <c r="E32" s="70">
        <f t="shared" si="0"/>
        <v>45946.999999999993</v>
      </c>
      <c r="F32" s="70">
        <f t="shared" si="0"/>
        <v>0.1</v>
      </c>
      <c r="G32" s="70">
        <f>SUM(D32:F32)</f>
        <v>47854.19999999999</v>
      </c>
      <c r="I32" s="63"/>
      <c r="J32" s="69"/>
    </row>
    <row r="33" spans="1:10" ht="16.05" customHeight="1" x14ac:dyDescent="0.2">
      <c r="A33" s="8"/>
      <c r="B33" s="6"/>
      <c r="C33" s="32" t="s">
        <v>101</v>
      </c>
      <c r="D33" s="72">
        <f>IF(D32&lt;=0,"",D32/$G32%)</f>
        <v>3.9852301365397405</v>
      </c>
      <c r="E33" s="72">
        <f>IF(E32&lt;=0,"",E32/$G32%)</f>
        <v>96.01456089538641</v>
      </c>
      <c r="F33" s="72">
        <f>IF(F32&lt;=0,"",F32/$G32%)</f>
        <v>2.0896807385767607E-4</v>
      </c>
      <c r="G33" s="72">
        <f>IF(G32&lt;=0,"",G32/$G32%)</f>
        <v>100</v>
      </c>
      <c r="I33" s="63"/>
      <c r="J33" s="69"/>
    </row>
    <row r="34" spans="1:10" ht="16.05" customHeight="1" x14ac:dyDescent="0.2">
      <c r="A34" s="8"/>
      <c r="B34" s="6"/>
      <c r="C34" s="31" t="s">
        <v>103</v>
      </c>
      <c r="D34" s="70">
        <f>SUM(D30,D32)</f>
        <v>3104.5</v>
      </c>
      <c r="E34" s="70">
        <f>SUM(E30,E32)</f>
        <v>57427.999999999993</v>
      </c>
      <c r="F34" s="70">
        <f>SUM(F30,F32)</f>
        <v>252.99999999999997</v>
      </c>
      <c r="G34" s="70">
        <f>SUM(D34:F34)</f>
        <v>60785.499999999993</v>
      </c>
      <c r="H34" s="2"/>
      <c r="I34" s="63"/>
      <c r="J34" s="69"/>
    </row>
    <row r="35" spans="1:10" ht="16.05" customHeight="1" x14ac:dyDescent="0.2">
      <c r="A35" s="8"/>
      <c r="B35" s="11"/>
      <c r="C35" s="32" t="s">
        <v>101</v>
      </c>
      <c r="D35" s="72">
        <f>IF(D34&lt;=0,"",D34/$G34%)</f>
        <v>5.107303551011344</v>
      </c>
      <c r="E35" s="72">
        <f>IF(E34&lt;=0,"",E34/$G34%)</f>
        <v>94.47647876549506</v>
      </c>
      <c r="F35" s="72">
        <f>IF(F34&lt;=0,"",F34/$G34%)</f>
        <v>0.41621768349359634</v>
      </c>
      <c r="G35" s="72">
        <f>IF(G34&lt;=0,"",G34/$G34%)</f>
        <v>100</v>
      </c>
      <c r="H35" s="2"/>
      <c r="I35" s="63"/>
      <c r="J35" s="69"/>
    </row>
    <row r="36" spans="1:10" s="2" customFormat="1" ht="16.05" customHeight="1" x14ac:dyDescent="0.2">
      <c r="A36" s="8"/>
      <c r="B36" s="8" t="s">
        <v>15</v>
      </c>
      <c r="C36" s="7" t="s">
        <v>11</v>
      </c>
      <c r="D36" s="70">
        <f>空知4!D12+石狩4!D12+後志4!D12+胆振4!D12+日高4!D12+渡島・檜山4!D12+上川4!D12+留萌4!D12+宗谷4!D12+オホーツク4!D12+十勝4!D12+釧路4!D12+根室4!D12</f>
        <v>1172.8999999999996</v>
      </c>
      <c r="E36" s="70">
        <f>空知4!E12+石狩4!E12+後志4!E12+胆振4!E12+日高4!E12+渡島・檜山4!E12+上川4!E12+留萌4!E12+宗谷4!E12+オホーツク4!E12+十勝4!E12+釧路4!E12+根室4!E12</f>
        <v>4881.8999999999996</v>
      </c>
      <c r="F36" s="70">
        <f>空知4!F12+石狩4!F12+後志4!F12+胆振4!F12+日高4!F12+渡島・檜山4!F12+上川4!F12+留萌4!F12+宗谷4!F12+オホーツク4!F12+十勝4!F12+釧路4!F12+根室4!F12</f>
        <v>114.2</v>
      </c>
      <c r="G36" s="73">
        <f t="shared" ref="G36:G59" si="1">SUM(D36:F36)</f>
        <v>6168.9999999999991</v>
      </c>
      <c r="I36" s="63"/>
      <c r="J36" s="69"/>
    </row>
    <row r="37" spans="1:10" s="2" customFormat="1" ht="16.05" customHeight="1" x14ac:dyDescent="0.2">
      <c r="A37" s="8"/>
      <c r="B37" s="8"/>
      <c r="C37" s="9" t="s">
        <v>12</v>
      </c>
      <c r="D37" s="71">
        <f>IF($G36=0,0,D36/$G36%)</f>
        <v>19.01280596531042</v>
      </c>
      <c r="E37" s="71">
        <f>IF($G36=0,0,E36/$G36%)</f>
        <v>79.136002593613227</v>
      </c>
      <c r="F37" s="71">
        <f>IF($G36=0,0,F36/$G36%)</f>
        <v>1.8511914410763499</v>
      </c>
      <c r="G37" s="73">
        <f t="shared" si="1"/>
        <v>100</v>
      </c>
      <c r="I37" s="63"/>
      <c r="J37" s="69"/>
    </row>
    <row r="38" spans="1:10" s="2" customFormat="1" ht="16.05" customHeight="1" x14ac:dyDescent="0.2">
      <c r="A38" s="8"/>
      <c r="B38" s="8"/>
      <c r="C38" s="7" t="s">
        <v>13</v>
      </c>
      <c r="D38" s="70">
        <f>空知4!D14+石狩4!D14+後志4!D14+胆振4!D14+日高4!D14+渡島・檜山4!D14+上川4!D14+留萌4!D14+宗谷4!D14+オホーツク4!D14+十勝4!D14+釧路4!D14+根室4!D14</f>
        <v>1524</v>
      </c>
      <c r="E38" s="70">
        <f>空知4!E14+石狩4!E14+後志4!E14+胆振4!E14+日高4!E14+渡島・檜山4!E14+上川4!E14+留萌4!E14+宗谷4!E14+オホーツク4!E14+十勝4!E14+釧路4!E14+根室4!E14</f>
        <v>14494.800000000001</v>
      </c>
      <c r="F38" s="70">
        <f>空知4!F14+石狩4!F14+後志4!F14+胆振4!F14+日高4!F14+渡島・檜山4!F14+上川4!F14+留萌4!F14+宗谷4!F14+オホーツク4!F14+十勝4!F14+釧路4!F14+根室4!F14</f>
        <v>0</v>
      </c>
      <c r="G38" s="73">
        <f t="shared" si="1"/>
        <v>16018.800000000001</v>
      </c>
      <c r="I38" s="63"/>
      <c r="J38" s="69"/>
    </row>
    <row r="39" spans="1:10" s="2" customFormat="1" ht="16.05" customHeight="1" x14ac:dyDescent="0.2">
      <c r="A39" s="8"/>
      <c r="B39" s="8"/>
      <c r="C39" s="9" t="s">
        <v>12</v>
      </c>
      <c r="D39" s="71">
        <f>IF($G38=0,0,D38/$G38%)</f>
        <v>9.5138212600194763</v>
      </c>
      <c r="E39" s="71">
        <f>IF($G38=0,0,E38/$G38%)</f>
        <v>90.486178739980517</v>
      </c>
      <c r="F39" s="71">
        <f>IF($G38=0,0,F38/$G38%)</f>
        <v>0</v>
      </c>
      <c r="G39" s="73">
        <f t="shared" si="1"/>
        <v>100</v>
      </c>
      <c r="I39" s="63"/>
      <c r="J39" s="69"/>
    </row>
    <row r="40" spans="1:10" s="2" customFormat="1" ht="16.05" customHeight="1" x14ac:dyDescent="0.2">
      <c r="A40" s="8"/>
      <c r="B40" s="8"/>
      <c r="C40" s="7" t="s">
        <v>14</v>
      </c>
      <c r="D40" s="70">
        <f>SUM(D36,D38)</f>
        <v>2696.8999999999996</v>
      </c>
      <c r="E40" s="70">
        <f>SUM(E36,E38)</f>
        <v>19376.7</v>
      </c>
      <c r="F40" s="70">
        <f>SUM(F36,F38)</f>
        <v>114.2</v>
      </c>
      <c r="G40" s="73">
        <f t="shared" si="1"/>
        <v>22187.8</v>
      </c>
      <c r="I40" s="63"/>
      <c r="J40" s="69"/>
    </row>
    <row r="41" spans="1:10" s="2" customFormat="1" ht="16.05" customHeight="1" x14ac:dyDescent="0.2">
      <c r="A41" s="8"/>
      <c r="B41" s="12"/>
      <c r="C41" s="9" t="s">
        <v>12</v>
      </c>
      <c r="D41" s="71">
        <f>IF($G40=0,0,D40/$G40%)</f>
        <v>12.154877905876202</v>
      </c>
      <c r="E41" s="71">
        <f>IF($G40=0,0,E40/$G40%)</f>
        <v>87.330424828058668</v>
      </c>
      <c r="F41" s="71">
        <f>IF($G40=0,0,F40/$G40%)</f>
        <v>0.51469726606513488</v>
      </c>
      <c r="G41" s="73">
        <f t="shared" si="1"/>
        <v>100.00000000000001</v>
      </c>
      <c r="I41" s="63"/>
      <c r="J41" s="69"/>
    </row>
    <row r="42" spans="1:10" s="2" customFormat="1" ht="16.05" customHeight="1" x14ac:dyDescent="0.2">
      <c r="A42" s="8"/>
      <c r="B42" s="8" t="s">
        <v>16</v>
      </c>
      <c r="C42" s="7" t="s">
        <v>11</v>
      </c>
      <c r="D42" s="70">
        <f>空知4!D18+石狩4!D18+後志4!D18+胆振4!D18+日高4!D18+渡島・檜山4!D18+上川4!D18+留萌4!D18+宗谷4!D18+オホーツク4!D18+十勝4!D18+釧路4!D18+根室4!D18</f>
        <v>24.5</v>
      </c>
      <c r="E42" s="70">
        <f>空知4!E18+石狩4!E18+後志4!E18+胆振4!E18+日高4!E18+渡島・檜山4!E18+上川4!E18+留萌4!E18+宗谷4!E18+オホーツク4!E18+十勝4!E18+釧路4!E18+根室4!E18</f>
        <v>5838.8</v>
      </c>
      <c r="F42" s="70">
        <f>空知4!F18+石狩4!F18+後志4!F18+胆振4!F18+日高4!F18+渡島・檜山4!F18+上川4!F18+留萌4!F18+宗谷4!F18+オホーツク4!F18+十勝4!F18+釧路4!F18+根室4!F18</f>
        <v>138.69999999999999</v>
      </c>
      <c r="G42" s="73">
        <f t="shared" si="1"/>
        <v>6002</v>
      </c>
      <c r="I42" s="63"/>
      <c r="J42" s="69"/>
    </row>
    <row r="43" spans="1:10" s="2" customFormat="1" ht="16.05" customHeight="1" x14ac:dyDescent="0.2">
      <c r="A43" s="8"/>
      <c r="B43" s="8"/>
      <c r="C43" s="9" t="s">
        <v>12</v>
      </c>
      <c r="D43" s="71">
        <f t="shared" ref="D43" si="2">IF($G42=0,0,D42/$G42%)</f>
        <v>0.40819726757747415</v>
      </c>
      <c r="E43" s="71">
        <f t="shared" ref="E43" si="3">IF($G42=0,0,E42/$G42%)</f>
        <v>97.280906364545146</v>
      </c>
      <c r="F43" s="71">
        <f t="shared" ref="F43" si="4">IF($G42=0,0,F42/$G42%)</f>
        <v>2.310896367877374</v>
      </c>
      <c r="G43" s="73">
        <f t="shared" si="1"/>
        <v>100</v>
      </c>
      <c r="I43" s="63"/>
      <c r="J43" s="69"/>
    </row>
    <row r="44" spans="1:10" s="2" customFormat="1" ht="16.05" customHeight="1" x14ac:dyDescent="0.2">
      <c r="A44" s="8"/>
      <c r="B44" s="8"/>
      <c r="C44" s="7" t="s">
        <v>13</v>
      </c>
      <c r="D44" s="70">
        <f>空知4!D20+石狩4!D20+後志4!D20+胆振4!D20+日高4!D20+渡島・檜山4!D20+上川4!D20+留萌4!D20+宗谷4!D20+オホーツク4!D20+十勝4!D20+釧路4!D20+根室4!D20</f>
        <v>348.9</v>
      </c>
      <c r="E44" s="70">
        <f>空知4!E20+石狩4!E20+後志4!E20+胆振4!E20+日高4!E20+渡島・檜山4!E20+上川4!E20+留萌4!E20+宗谷4!E20+オホーツク4!E20+十勝4!E20+釧路4!E20+根室4!E20</f>
        <v>23179.899999999998</v>
      </c>
      <c r="F44" s="70">
        <f>空知4!F20+石狩4!F20+後志4!F20+胆振4!F20+日高4!F20+渡島・檜山4!F20+上川4!F20+留萌4!F20+宗谷4!F20+オホーツク4!F20+十勝4!F20+釧路4!F20+根室4!F20</f>
        <v>0.1</v>
      </c>
      <c r="G44" s="73">
        <f t="shared" si="1"/>
        <v>23528.899999999998</v>
      </c>
      <c r="I44" s="63"/>
      <c r="J44" s="69"/>
    </row>
    <row r="45" spans="1:10" s="2" customFormat="1" ht="16.05" customHeight="1" x14ac:dyDescent="0.2">
      <c r="A45" s="8"/>
      <c r="B45" s="8"/>
      <c r="C45" s="9" t="s">
        <v>12</v>
      </c>
      <c r="D45" s="71">
        <f t="shared" ref="D45" si="5">IF($G44=0,0,D44/$G44%)</f>
        <v>1.4828572521452341</v>
      </c>
      <c r="E45" s="71">
        <f t="shared" ref="E45" si="6">IF($G44=0,0,E44/$G44%)</f>
        <v>98.516717738610808</v>
      </c>
      <c r="F45" s="71">
        <f t="shared" ref="F45" si="7">IF($G44=0,0,F44/$G44%)</f>
        <v>4.2500924395105598E-4</v>
      </c>
      <c r="G45" s="73">
        <f t="shared" si="1"/>
        <v>100</v>
      </c>
      <c r="I45" s="63"/>
      <c r="J45" s="69"/>
    </row>
    <row r="46" spans="1:10" s="2" customFormat="1" ht="16.05" customHeight="1" x14ac:dyDescent="0.2">
      <c r="A46" s="8"/>
      <c r="B46" s="8"/>
      <c r="C46" s="7" t="s">
        <v>14</v>
      </c>
      <c r="D46" s="70">
        <f t="shared" ref="D46:F46" si="8">SUM(D42,D44)</f>
        <v>373.4</v>
      </c>
      <c r="E46" s="70">
        <f t="shared" si="8"/>
        <v>29018.699999999997</v>
      </c>
      <c r="F46" s="70">
        <f t="shared" si="8"/>
        <v>138.79999999999998</v>
      </c>
      <c r="G46" s="73">
        <f t="shared" si="1"/>
        <v>29530.899999999998</v>
      </c>
      <c r="I46" s="63"/>
      <c r="J46" s="69"/>
    </row>
    <row r="47" spans="1:10" s="2" customFormat="1" ht="16.05" customHeight="1" x14ac:dyDescent="0.2">
      <c r="A47" s="8"/>
      <c r="B47" s="12"/>
      <c r="C47" s="9" t="s">
        <v>12</v>
      </c>
      <c r="D47" s="71">
        <f t="shared" ref="D47" si="9">IF($G46=0,0,D46/$G46%)</f>
        <v>1.2644382663582892</v>
      </c>
      <c r="E47" s="71">
        <f t="shared" ref="E47" si="10">IF($G46=0,0,E46/$G46%)</f>
        <v>98.265545581069318</v>
      </c>
      <c r="F47" s="71">
        <f t="shared" ref="F47" si="11">IF($G46=0,0,F46/$G46%)</f>
        <v>0.47001615257239027</v>
      </c>
      <c r="G47" s="73">
        <f t="shared" si="1"/>
        <v>99.999999999999986</v>
      </c>
      <c r="I47" s="63"/>
      <c r="J47" s="69"/>
    </row>
    <row r="48" spans="1:10" s="2" customFormat="1" ht="16.05" customHeight="1" x14ac:dyDescent="0.2">
      <c r="A48" s="8"/>
      <c r="B48" s="8" t="s">
        <v>17</v>
      </c>
      <c r="C48" s="7" t="s">
        <v>11</v>
      </c>
      <c r="D48" s="70">
        <f>空知4!D24+石狩4!D24+後志4!D24+胆振4!D24+日高4!D24+渡島・檜山4!D24+上川4!D24+留萌4!D24+宗谷4!D24+オホーツク4!D24+十勝4!D24+釧路4!D24+根室4!D24</f>
        <v>0</v>
      </c>
      <c r="E48" s="70">
        <f>空知4!E24+石狩4!E24+後志4!E24+胆振4!E24+日高4!E24+渡島・檜山4!E24+上川4!E24+留萌4!E24+宗谷4!E24+オホーツク4!E24+十勝4!E24+釧路4!E24+根室4!E24</f>
        <v>583</v>
      </c>
      <c r="F48" s="70">
        <f>空知4!F24+石狩4!F24+後志4!F24+胆振4!F24+日高4!F24+渡島・檜山4!F24+上川4!F24+留萌4!F24+宗谷4!F24+オホーツク4!F24+十勝4!F24+釧路4!F24+根室4!F24</f>
        <v>0</v>
      </c>
      <c r="G48" s="73">
        <f t="shared" si="1"/>
        <v>583</v>
      </c>
      <c r="I48" s="63"/>
      <c r="J48" s="69"/>
    </row>
    <row r="49" spans="1:10" s="2" customFormat="1" ht="16.05" customHeight="1" x14ac:dyDescent="0.2">
      <c r="A49" s="8"/>
      <c r="B49" s="8"/>
      <c r="C49" s="9" t="s">
        <v>12</v>
      </c>
      <c r="D49" s="71">
        <f t="shared" ref="D49" si="12">IF($G48=0,0,D48/$G48%)</f>
        <v>0</v>
      </c>
      <c r="E49" s="71">
        <f t="shared" ref="E49" si="13">IF($G48=0,0,E48/$G48%)</f>
        <v>100</v>
      </c>
      <c r="F49" s="71">
        <f t="shared" ref="F49" si="14">IF($G48=0,0,F48/$G48%)</f>
        <v>0</v>
      </c>
      <c r="G49" s="73">
        <f t="shared" si="1"/>
        <v>100</v>
      </c>
      <c r="I49" s="63"/>
      <c r="J49" s="69"/>
    </row>
    <row r="50" spans="1:10" s="2" customFormat="1" ht="16.05" customHeight="1" x14ac:dyDescent="0.2">
      <c r="A50" s="8"/>
      <c r="B50" s="8"/>
      <c r="C50" s="7" t="s">
        <v>13</v>
      </c>
      <c r="D50" s="70">
        <f>空知4!D26+石狩4!D26+後志4!D26+胆振4!D26+日高4!D26+渡島・檜山4!D26+上川4!D26+留萌4!D26+宗谷4!D26+オホーツク4!D26+十勝4!D26+釧路4!D26+根室4!D26</f>
        <v>34.200000000000003</v>
      </c>
      <c r="E50" s="70">
        <f>空知4!E26+石狩4!E26+後志4!E26+胆振4!E26+日高4!E26+渡島・檜山4!E26+上川4!E26+留萌4!E26+宗谷4!E26+オホーツク4!E26+十勝4!E26+釧路4!E26+根室4!E26</f>
        <v>8236.6</v>
      </c>
      <c r="F50" s="70">
        <f>空知4!F26+石狩4!F26+後志4!F26+胆振4!F26+日高4!F26+渡島・檜山4!F26+上川4!F26+留萌4!F26+宗谷4!F26+オホーツク4!F26+十勝4!F26+釧路4!F26+根室4!F26</f>
        <v>0</v>
      </c>
      <c r="G50" s="73">
        <f t="shared" si="1"/>
        <v>8270.8000000000011</v>
      </c>
      <c r="I50" s="63"/>
      <c r="J50" s="69"/>
    </row>
    <row r="51" spans="1:10" s="2" customFormat="1" ht="16.05" customHeight="1" x14ac:dyDescent="0.2">
      <c r="A51" s="8"/>
      <c r="B51" s="8"/>
      <c r="C51" s="9" t="s">
        <v>12</v>
      </c>
      <c r="D51" s="71">
        <f t="shared" ref="D51" si="15">IF($G50=0,0,D50/$G50%)</f>
        <v>0.41350292595637661</v>
      </c>
      <c r="E51" s="71">
        <f t="shared" ref="E51" si="16">IF($G50=0,0,E50/$G50%)</f>
        <v>99.586497074043606</v>
      </c>
      <c r="F51" s="71">
        <f t="shared" ref="F51" si="17">IF($G50=0,0,F50/$G50%)</f>
        <v>0</v>
      </c>
      <c r="G51" s="73">
        <f t="shared" si="1"/>
        <v>99.999999999999986</v>
      </c>
      <c r="I51" s="63"/>
      <c r="J51" s="69"/>
    </row>
    <row r="52" spans="1:10" s="2" customFormat="1" ht="16.05" customHeight="1" x14ac:dyDescent="0.2">
      <c r="A52" s="8"/>
      <c r="B52" s="8"/>
      <c r="C52" s="7" t="s">
        <v>14</v>
      </c>
      <c r="D52" s="70">
        <f t="shared" ref="D52:F52" si="18">SUM(D48,D50)</f>
        <v>34.200000000000003</v>
      </c>
      <c r="E52" s="70">
        <f t="shared" si="18"/>
        <v>8819.6</v>
      </c>
      <c r="F52" s="70">
        <f t="shared" si="18"/>
        <v>0</v>
      </c>
      <c r="G52" s="73">
        <f t="shared" si="1"/>
        <v>8853.8000000000011</v>
      </c>
      <c r="I52" s="63"/>
      <c r="J52" s="69"/>
    </row>
    <row r="53" spans="1:10" s="2" customFormat="1" ht="16.05" customHeight="1" x14ac:dyDescent="0.2">
      <c r="A53" s="8"/>
      <c r="B53" s="12"/>
      <c r="C53" s="9" t="s">
        <v>12</v>
      </c>
      <c r="D53" s="71">
        <f t="shared" ref="D53" si="19">IF($G52=0,0,D52/$G52%)</f>
        <v>0.38627481985136325</v>
      </c>
      <c r="E53" s="71">
        <f t="shared" ref="E53" si="20">IF($G52=0,0,E52/$G52%)</f>
        <v>99.613725180148634</v>
      </c>
      <c r="F53" s="71">
        <f t="shared" ref="F53" si="21">IF($G52=0,0,F52/$G52%)</f>
        <v>0</v>
      </c>
      <c r="G53" s="73">
        <f t="shared" si="1"/>
        <v>100</v>
      </c>
      <c r="I53" s="63"/>
      <c r="J53" s="69"/>
    </row>
    <row r="54" spans="1:10" s="2" customFormat="1" ht="16.05" customHeight="1" x14ac:dyDescent="0.2">
      <c r="A54" s="8"/>
      <c r="B54" s="8" t="s">
        <v>18</v>
      </c>
      <c r="C54" s="7" t="s">
        <v>11</v>
      </c>
      <c r="D54" s="70">
        <f>空知4!D30+石狩4!D30+後志4!D30+胆振4!D30+日高4!D30+渡島・檜山4!D30+上川4!D30+留萌4!D30+宗谷4!D30+オホーツク4!D30+十勝4!D30+釧路4!D30+根室4!D30</f>
        <v>0</v>
      </c>
      <c r="E54" s="70">
        <f>空知4!E30+石狩4!E30+後志4!E30+胆振4!E30+日高4!E30+渡島・檜山4!E30+上川4!E30+留萌4!E30+宗谷4!E30+オホーツク4!E30+十勝4!E30+釧路4!E30+根室4!E30</f>
        <v>177.3</v>
      </c>
      <c r="F54" s="70">
        <f>空知4!F30+石狩4!F30+後志4!F30+胆振4!F30+日高4!F30+渡島・檜山4!F30+上川4!F30+留萌4!F30+宗谷4!F30+オホーツク4!F30+十勝4!F30+釧路4!F30+根室4!F30</f>
        <v>0</v>
      </c>
      <c r="G54" s="73">
        <f t="shared" si="1"/>
        <v>177.3</v>
      </c>
      <c r="I54" s="63"/>
      <c r="J54" s="69"/>
    </row>
    <row r="55" spans="1:10" s="2" customFormat="1" ht="16.05" customHeight="1" x14ac:dyDescent="0.2">
      <c r="A55" s="8"/>
      <c r="B55" s="8"/>
      <c r="C55" s="9" t="s">
        <v>12</v>
      </c>
      <c r="D55" s="71">
        <f t="shared" ref="D55" si="22">IF($G54=0,0,D54/$G54%)</f>
        <v>0</v>
      </c>
      <c r="E55" s="71">
        <f t="shared" ref="E55" si="23">IF($G54=0,0,E54/$G54%)</f>
        <v>100</v>
      </c>
      <c r="F55" s="71">
        <f t="shared" ref="F55" si="24">IF($G54=0,0,F54/$G54%)</f>
        <v>0</v>
      </c>
      <c r="G55" s="73">
        <f t="shared" si="1"/>
        <v>100</v>
      </c>
      <c r="I55" s="63"/>
      <c r="J55" s="69"/>
    </row>
    <row r="56" spans="1:10" s="2" customFormat="1" ht="16.05" customHeight="1" x14ac:dyDescent="0.2">
      <c r="A56" s="8"/>
      <c r="B56" s="8"/>
      <c r="C56" s="7" t="s">
        <v>13</v>
      </c>
      <c r="D56" s="70">
        <f>空知4!D32+石狩4!D32+後志4!D32+胆振4!D32+日高4!D32+渡島・檜山4!D32+上川4!D32+留萌4!D32+宗谷4!D32+オホーツク4!D32+十勝4!D32+釧路4!D32+根室4!D32</f>
        <v>0</v>
      </c>
      <c r="E56" s="70">
        <f>空知4!E32+石狩4!E32+後志4!E32+胆振4!E32+日高4!E32+渡島・檜山4!E32+上川4!E32+留萌4!E32+宗谷4!E32+オホーツク4!E32+十勝4!E32+釧路4!E32+根室4!E32</f>
        <v>35.700000000000003</v>
      </c>
      <c r="F56" s="70">
        <f>空知4!F32+石狩4!F32+後志4!F32+胆振4!F32+日高4!F32+渡島・檜山4!F32+上川4!F32+留萌4!F32+宗谷4!F32+オホーツク4!F32+十勝4!F32+釧路4!F32+根室4!F32</f>
        <v>0</v>
      </c>
      <c r="G56" s="73">
        <f t="shared" si="1"/>
        <v>35.700000000000003</v>
      </c>
      <c r="I56" s="63"/>
      <c r="J56" s="69"/>
    </row>
    <row r="57" spans="1:10" s="2" customFormat="1" ht="16.05" customHeight="1" x14ac:dyDescent="0.2">
      <c r="A57" s="8"/>
      <c r="B57" s="8"/>
      <c r="C57" s="9" t="s">
        <v>12</v>
      </c>
      <c r="D57" s="71">
        <f t="shared" ref="D57" si="25">IF($G56=0,0,D56/$G56%)</f>
        <v>0</v>
      </c>
      <c r="E57" s="71">
        <f t="shared" ref="E57" si="26">IF($G56=0,0,E56/$G56%)</f>
        <v>100</v>
      </c>
      <c r="F57" s="71">
        <f t="shared" ref="F57" si="27">IF($G56=0,0,F56/$G56%)</f>
        <v>0</v>
      </c>
      <c r="G57" s="73">
        <f t="shared" si="1"/>
        <v>100</v>
      </c>
      <c r="I57" s="63"/>
      <c r="J57" s="69"/>
    </row>
    <row r="58" spans="1:10" s="2" customFormat="1" ht="16.05" customHeight="1" x14ac:dyDescent="0.2">
      <c r="A58" s="8"/>
      <c r="B58" s="8"/>
      <c r="C58" s="7" t="s">
        <v>14</v>
      </c>
      <c r="D58" s="70">
        <f t="shared" ref="D58:F58" si="28">SUM(D54,D56)</f>
        <v>0</v>
      </c>
      <c r="E58" s="70">
        <f t="shared" si="28"/>
        <v>213</v>
      </c>
      <c r="F58" s="70">
        <f t="shared" si="28"/>
        <v>0</v>
      </c>
      <c r="G58" s="73">
        <f t="shared" si="1"/>
        <v>213</v>
      </c>
      <c r="H58" s="1"/>
      <c r="I58" s="63"/>
      <c r="J58" s="69"/>
    </row>
    <row r="59" spans="1:10" s="2" customFormat="1" ht="16.05" customHeight="1" x14ac:dyDescent="0.2">
      <c r="A59" s="13"/>
      <c r="B59" s="12"/>
      <c r="C59" s="9" t="s">
        <v>12</v>
      </c>
      <c r="D59" s="71">
        <f t="shared" ref="D59:F59" si="29">IF($G58=0,0,D58/$G58%)</f>
        <v>0</v>
      </c>
      <c r="E59" s="71">
        <f t="shared" si="29"/>
        <v>100</v>
      </c>
      <c r="F59" s="71">
        <f t="shared" si="29"/>
        <v>0</v>
      </c>
      <c r="G59" s="73">
        <f t="shared" si="1"/>
        <v>100</v>
      </c>
      <c r="H59" s="1"/>
      <c r="I59" s="63"/>
      <c r="J59" s="69"/>
    </row>
    <row r="60" spans="1:10" ht="16.05" customHeight="1" x14ac:dyDescent="0.2">
      <c r="A60" s="5" t="s">
        <v>107</v>
      </c>
      <c r="B60" s="6"/>
      <c r="C60" s="31" t="s">
        <v>100</v>
      </c>
      <c r="D60" s="72">
        <v>241.89999999999998</v>
      </c>
      <c r="E60" s="72">
        <v>1778.3999999999999</v>
      </c>
      <c r="F60" s="72">
        <v>72.2</v>
      </c>
      <c r="G60" s="70">
        <f>SUM(D60:F60)</f>
        <v>2092.4999999999995</v>
      </c>
      <c r="I60" s="63"/>
      <c r="J60" s="69"/>
    </row>
    <row r="61" spans="1:10" ht="16.05" customHeight="1" x14ac:dyDescent="0.2">
      <c r="A61" s="8"/>
      <c r="B61" s="6"/>
      <c r="C61" s="32" t="s">
        <v>101</v>
      </c>
      <c r="D61" s="72">
        <f>IF(D60&lt;=0,"",D60/$G60%)</f>
        <v>11.560334528076464</v>
      </c>
      <c r="E61" s="72">
        <f>IF(E60&lt;=0,"",E60/$G60%)</f>
        <v>84.989247311827967</v>
      </c>
      <c r="F61" s="72">
        <f>IF(F60&lt;=0,"",F60/$G60%)</f>
        <v>3.4504181600955799</v>
      </c>
      <c r="G61" s="72">
        <f>IF(G60&lt;=0,"",G60/$G60%)</f>
        <v>99.999999999999986</v>
      </c>
      <c r="I61" s="63"/>
      <c r="J61" s="69"/>
    </row>
    <row r="62" spans="1:10" ht="16.05" customHeight="1" x14ac:dyDescent="0.2">
      <c r="A62" s="8"/>
      <c r="B62" s="6"/>
      <c r="C62" s="31" t="s">
        <v>102</v>
      </c>
      <c r="D62" s="72">
        <v>0</v>
      </c>
      <c r="E62" s="72">
        <v>5173.0000000000009</v>
      </c>
      <c r="F62" s="72">
        <v>97.6</v>
      </c>
      <c r="G62" s="70">
        <f>SUM(D62:F62)</f>
        <v>5270.6000000000013</v>
      </c>
      <c r="I62" s="63"/>
      <c r="J62" s="69"/>
    </row>
    <row r="63" spans="1:10" ht="16.05" customHeight="1" x14ac:dyDescent="0.2">
      <c r="A63" s="8"/>
      <c r="B63" s="6"/>
      <c r="C63" s="32" t="s">
        <v>101</v>
      </c>
      <c r="D63" s="72" t="str">
        <f>IF(D62&lt;=0,"",D62/$G62%)</f>
        <v/>
      </c>
      <c r="E63" s="72">
        <f>IF(E62&lt;=0,"",E62/$G62%)</f>
        <v>98.148218419155313</v>
      </c>
      <c r="F63" s="72">
        <f>IF(F62&lt;=0,"",F62/$G62%)</f>
        <v>1.8517815808446851</v>
      </c>
      <c r="G63" s="72">
        <f>IF(G62&lt;=0,"",G62/$G62%)</f>
        <v>100</v>
      </c>
      <c r="I63" s="63"/>
      <c r="J63" s="69"/>
    </row>
    <row r="64" spans="1:10" ht="16.05" customHeight="1" x14ac:dyDescent="0.2">
      <c r="A64" s="8"/>
      <c r="B64" s="6"/>
      <c r="C64" s="31" t="s">
        <v>103</v>
      </c>
      <c r="D64" s="70">
        <f>SUM(D60,D62)</f>
        <v>241.89999999999998</v>
      </c>
      <c r="E64" s="70">
        <f>SUM(E60,E62)</f>
        <v>6951.4000000000005</v>
      </c>
      <c r="F64" s="70">
        <f>SUM(F60,F62)</f>
        <v>169.8</v>
      </c>
      <c r="G64" s="70">
        <f>SUM(D64:F64)</f>
        <v>7363.1</v>
      </c>
      <c r="I64" s="63"/>
      <c r="J64" s="69"/>
    </row>
    <row r="65" spans="1:10" ht="16.05" customHeight="1" x14ac:dyDescent="0.2">
      <c r="A65" s="12"/>
      <c r="B65" s="11"/>
      <c r="C65" s="32" t="s">
        <v>101</v>
      </c>
      <c r="D65" s="72">
        <f>IF(D64&lt;=0,"",D64/$G64%)</f>
        <v>3.2853010280995774</v>
      </c>
      <c r="E65" s="72">
        <f>IF(E64&lt;=0,"",E64/$G64%)</f>
        <v>94.408605071233595</v>
      </c>
      <c r="F65" s="72">
        <f>IF(F64&lt;=0,"",F64/$G64%)</f>
        <v>2.3060939006668391</v>
      </c>
      <c r="G65" s="72">
        <f>IF(G64&lt;=0,"",G64/$G64%)</f>
        <v>100</v>
      </c>
      <c r="I65" s="63"/>
      <c r="J65" s="69"/>
    </row>
    <row r="66" spans="1:10" ht="16.05" customHeight="1" x14ac:dyDescent="0.2">
      <c r="A66" s="8" t="s">
        <v>19</v>
      </c>
      <c r="B66" s="6"/>
      <c r="C66" s="31" t="s">
        <v>100</v>
      </c>
      <c r="D66" s="70">
        <f>空知4!D36+石狩4!D36+後志4!D36+胆振4!D36+日高4!D36+渡島・檜山4!D36+上川4!D36+留萌4!D36+宗谷4!D36+オホーツク4!D36+十勝4!D36+釧路4!D36+根室4!D36</f>
        <v>155611.40099999998</v>
      </c>
      <c r="E66" s="70">
        <f>空知4!E36+石狩4!E36+後志4!E36+胆振4!E36+日高4!E36+渡島・檜山4!E36+上川4!E36+留萌4!E36+宗谷4!E36+オホーツク4!E36+十勝4!E36+釧路4!E36+根室4!E36</f>
        <v>191274.49899999998</v>
      </c>
      <c r="F66" s="70">
        <f>空知4!F36+石狩4!F36+後志4!F36+胆振4!F36+日高4!F36+渡島・檜山4!F36+上川4!F36+留萌4!F36+宗谷4!F36+オホーツク4!F36+十勝4!F36+釧路4!F36+根室4!F36</f>
        <v>6209.7000000000007</v>
      </c>
      <c r="G66" s="70">
        <f>SUM(D66:F66)</f>
        <v>353095.6</v>
      </c>
      <c r="I66" s="63"/>
      <c r="J66" s="69"/>
    </row>
    <row r="67" spans="1:10" ht="16.05" customHeight="1" x14ac:dyDescent="0.2">
      <c r="A67" s="8"/>
      <c r="B67" s="6"/>
      <c r="C67" s="32" t="s">
        <v>101</v>
      </c>
      <c r="D67" s="72">
        <f>IF(D66&lt;=0,"",D66/$G66%)</f>
        <v>44.070614587097658</v>
      </c>
      <c r="E67" s="72">
        <f>IF(E66&lt;=0,"",E66/$G66%)</f>
        <v>54.170739878944964</v>
      </c>
      <c r="F67" s="72">
        <f>IF(F66&lt;=0,"",F66/$G66%)</f>
        <v>1.7586455339573761</v>
      </c>
      <c r="G67" s="72">
        <f>IF(G66&lt;=0,"",G66/$G66%)</f>
        <v>100</v>
      </c>
      <c r="I67" s="63"/>
      <c r="J67" s="69"/>
    </row>
    <row r="68" spans="1:10" ht="16.05" customHeight="1" x14ac:dyDescent="0.2">
      <c r="A68" s="8"/>
      <c r="B68" s="6"/>
      <c r="C68" s="31" t="s">
        <v>102</v>
      </c>
      <c r="D68" s="70">
        <f>空知4!D38+石狩4!D38+後志4!D38+胆振4!D38+日高4!D38+渡島・檜山4!D38+上川4!D38+留萌4!D38+宗谷4!D38+オホーツク4!D38+十勝4!D38+釧路4!D38+根室4!D38</f>
        <v>687825.2</v>
      </c>
      <c r="E68" s="70">
        <f>空知4!E38+石狩4!E38+後志4!E38+胆振4!E38+日高4!E38+渡島・檜山4!E38+上川4!E38+留萌4!E38+宗谷4!E38+オホーツク4!E38+十勝4!E38+釧路4!E38+根室4!E38</f>
        <v>264836.60000000003</v>
      </c>
      <c r="F68" s="70">
        <f>空知4!F38+石狩4!F38+後志4!F38+胆振4!F38+日高4!F38+渡島・檜山4!F38+上川4!F38+留萌4!F38+宗谷4!F38+オホーツク4!F38+十勝4!F38+釧路4!F38+根室4!F38</f>
        <v>3365.9</v>
      </c>
      <c r="G68" s="70">
        <f>SUM(D68:F68)</f>
        <v>956027.70000000007</v>
      </c>
      <c r="I68" s="63"/>
      <c r="J68" s="69"/>
    </row>
    <row r="69" spans="1:10" ht="16.05" customHeight="1" x14ac:dyDescent="0.2">
      <c r="A69" s="8"/>
      <c r="B69" s="6"/>
      <c r="C69" s="32" t="s">
        <v>101</v>
      </c>
      <c r="D69" s="72">
        <f>IF(D68&lt;=0,"",D68/$G68%)</f>
        <v>71.946158045420646</v>
      </c>
      <c r="E69" s="72">
        <f>IF(E68&lt;=0,"",E68/$G68%)</f>
        <v>27.701770565852854</v>
      </c>
      <c r="F69" s="72">
        <f>IF(F68&lt;=0,"",F68/$G68%)</f>
        <v>0.35207138872649818</v>
      </c>
      <c r="G69" s="72">
        <f>IF(G68&lt;=0,"",G68/$G68%)</f>
        <v>100</v>
      </c>
      <c r="I69" s="63"/>
      <c r="J69" s="69"/>
    </row>
    <row r="70" spans="1:10" ht="16.05" customHeight="1" x14ac:dyDescent="0.2">
      <c r="A70" s="8"/>
      <c r="B70" s="6"/>
      <c r="C70" s="31" t="s">
        <v>103</v>
      </c>
      <c r="D70" s="70">
        <f>IF((D66+D68)&lt;=0,"",D66+D68)</f>
        <v>843436.60099999991</v>
      </c>
      <c r="E70" s="70">
        <f>IF((E66+E68)&lt;=0,"",E66+E68)</f>
        <v>456111.09900000005</v>
      </c>
      <c r="F70" s="70">
        <f>IF((F66+F68)&lt;=0,"",F66+F68)</f>
        <v>9575.6</v>
      </c>
      <c r="G70" s="70">
        <f>SUM(D70:F70)</f>
        <v>1309123.3</v>
      </c>
      <c r="I70" s="63"/>
      <c r="J70" s="69"/>
    </row>
    <row r="71" spans="1:10" ht="16.05" customHeight="1" x14ac:dyDescent="0.2">
      <c r="A71" s="8"/>
      <c r="B71" s="14"/>
      <c r="C71" s="32" t="s">
        <v>101</v>
      </c>
      <c r="D71" s="72">
        <f>IF((D66+D68)&lt;=0,"",D70/$G70%)</f>
        <v>64.42759066315601</v>
      </c>
      <c r="E71" s="72">
        <f>IF((E66+E68)&lt;=0,"",E70/$G70%)</f>
        <v>34.840957990740833</v>
      </c>
      <c r="F71" s="72">
        <f>IF((F66+F68)&lt;=0,"",F70/$G70%)</f>
        <v>0.73145134610315166</v>
      </c>
      <c r="G71" s="72">
        <f>IF((G66+G68)&lt;=0,"",G70/$G70%)</f>
        <v>100</v>
      </c>
      <c r="I71" s="63"/>
      <c r="J71" s="69"/>
    </row>
    <row r="72" spans="1:10" ht="16.05" customHeight="1" x14ac:dyDescent="0.2">
      <c r="A72" s="8"/>
      <c r="B72" s="8" t="s">
        <v>20</v>
      </c>
      <c r="C72" s="31" t="s">
        <v>100</v>
      </c>
      <c r="D72" s="70">
        <f>空知4!D42+石狩4!D42+後志4!D42+胆振4!D42+日高4!D42+渡島・檜山4!D42+上川4!D42+留萌4!D42+宗谷4!D42+オホーツク4!D42+十勝4!D42+釧路4!D42+根室4!D42</f>
        <v>21321.100999999999</v>
      </c>
      <c r="E72" s="70">
        <f>空知4!E42+石狩4!E42+後志4!E42+胆振4!E42+日高4!E42+渡島・檜山4!E42+上川4!E42+留萌4!E42+宗谷4!E42+オホーツク4!E42+十勝4!E42+釧路4!E42+根室4!E42</f>
        <v>124217.29899999998</v>
      </c>
      <c r="F72" s="70">
        <f>空知4!F42+石狩4!F42+後志4!F42+胆振4!F42+日高4!F42+渡島・檜山4!F42+上川4!F42+留萌4!F42+宗谷4!F42+オホーツク4!F42+十勝4!F42+釧路4!F42+根室4!F42</f>
        <v>870.9</v>
      </c>
      <c r="G72" s="70">
        <f>SUM(D72:F72)</f>
        <v>146409.29999999999</v>
      </c>
      <c r="I72" s="63"/>
      <c r="J72" s="69"/>
    </row>
    <row r="73" spans="1:10" ht="16.05" customHeight="1" x14ac:dyDescent="0.2">
      <c r="A73" s="8"/>
      <c r="B73" s="8"/>
      <c r="C73" s="32" t="s">
        <v>101</v>
      </c>
      <c r="D73" s="72">
        <f t="shared" ref="D73" si="30">IF(D72&lt;=0,"",D72/$G72%)</f>
        <v>14.562668491687345</v>
      </c>
      <c r="E73" s="72">
        <f t="shared" ref="E73" si="31">IF(E72&lt;=0,"",E72/$G72%)</f>
        <v>84.842492246052672</v>
      </c>
      <c r="F73" s="72">
        <f t="shared" ref="F73" si="32">IF(F72&lt;=0,"",F72/$G72%)</f>
        <v>0.59483926225997941</v>
      </c>
      <c r="G73" s="72">
        <f>IF(G72&lt;=0,"",G72/$G72%)</f>
        <v>100</v>
      </c>
      <c r="I73" s="63"/>
      <c r="J73" s="69"/>
    </row>
    <row r="74" spans="1:10" ht="16.05" customHeight="1" x14ac:dyDescent="0.2">
      <c r="A74" s="8"/>
      <c r="B74" s="8"/>
      <c r="C74" s="31" t="s">
        <v>102</v>
      </c>
      <c r="D74" s="70">
        <f>空知4!D44+石狩4!D44+後志4!D44+胆振4!D44+日高4!D44+渡島・檜山4!D44+上川4!D44+留萌4!D44+宗谷4!D44+オホーツク4!D44+十勝4!D44+釧路4!D44+根室4!D44</f>
        <v>146991.9</v>
      </c>
      <c r="E74" s="70">
        <f>空知4!E44+石狩4!E44+後志4!E44+胆振4!E44+日高4!E44+渡島・檜山4!E44+上川4!E44+留萌4!E44+宗谷4!E44+オホーツク4!E44+十勝4!E44+釧路4!E44+根室4!E44</f>
        <v>123087.7</v>
      </c>
      <c r="F74" s="70">
        <f>空知4!F44+石狩4!F44+後志4!F44+胆振4!F44+日高4!F44+渡島・檜山4!F44+上川4!F44+留萌4!F44+宗谷4!F44+オホーツク4!F44+十勝4!F44+釧路4!F44+根室4!F44</f>
        <v>0.1</v>
      </c>
      <c r="G74" s="70">
        <f>SUM(D74:F74)</f>
        <v>270079.69999999995</v>
      </c>
      <c r="I74" s="63"/>
      <c r="J74" s="69"/>
    </row>
    <row r="75" spans="1:10" ht="16.05" customHeight="1" x14ac:dyDescent="0.2">
      <c r="A75" s="8"/>
      <c r="B75" s="8"/>
      <c r="C75" s="32" t="s">
        <v>101</v>
      </c>
      <c r="D75" s="72">
        <f t="shared" ref="D75" si="33">IF(D74&lt;=0,"",D74/$G74%)</f>
        <v>54.425378878901306</v>
      </c>
      <c r="E75" s="72">
        <f t="shared" ref="E75" si="34">IF(E74&lt;=0,"",E74/$G74%)</f>
        <v>45.574584094991224</v>
      </c>
      <c r="F75" s="72">
        <f t="shared" ref="F75" si="35">IF(F74&lt;=0,"",F74/$G74%)</f>
        <v>3.7026107478644272E-5</v>
      </c>
      <c r="G75" s="72">
        <f>IF(G74&lt;=0,"",G74/$G74%)</f>
        <v>100</v>
      </c>
      <c r="I75" s="63"/>
      <c r="J75" s="69"/>
    </row>
    <row r="76" spans="1:10" ht="16.05" customHeight="1" x14ac:dyDescent="0.2">
      <c r="A76" s="8"/>
      <c r="B76" s="8"/>
      <c r="C76" s="31" t="s">
        <v>103</v>
      </c>
      <c r="D76" s="70">
        <f t="shared" ref="D76:F76" si="36">IF((D72+D74)&lt;=0,"",D72+D74)</f>
        <v>168313.00099999999</v>
      </c>
      <c r="E76" s="70">
        <f t="shared" si="36"/>
        <v>247304.99899999998</v>
      </c>
      <c r="F76" s="70">
        <f t="shared" si="36"/>
        <v>871</v>
      </c>
      <c r="G76" s="70">
        <f>SUM(D76:F76)</f>
        <v>416489</v>
      </c>
      <c r="I76" s="63"/>
      <c r="J76" s="69"/>
    </row>
    <row r="77" spans="1:10" ht="16.05" customHeight="1" x14ac:dyDescent="0.2">
      <c r="A77" s="8"/>
      <c r="B77" s="12"/>
      <c r="C77" s="32" t="s">
        <v>101</v>
      </c>
      <c r="D77" s="72">
        <f t="shared" ref="D77:F77" si="37">IF((D72+D74)&lt;=0,"",D76/$G76%)</f>
        <v>40.412352066921329</v>
      </c>
      <c r="E77" s="72">
        <f t="shared" si="37"/>
        <v>59.378518760399423</v>
      </c>
      <c r="F77" s="72">
        <f t="shared" si="37"/>
        <v>0.2091291726792304</v>
      </c>
      <c r="G77" s="72">
        <f>IF((G72+G74)&lt;=0,"",G76/$G76%)</f>
        <v>99.999999999999986</v>
      </c>
      <c r="I77" s="63"/>
      <c r="J77" s="69"/>
    </row>
    <row r="78" spans="1:10" ht="16.05" customHeight="1" x14ac:dyDescent="0.2">
      <c r="A78" s="8"/>
      <c r="B78" s="8" t="s">
        <v>21</v>
      </c>
      <c r="C78" s="31" t="s">
        <v>100</v>
      </c>
      <c r="D78" s="70">
        <f>空知4!D48+石狩4!D48+後志4!D48+胆振4!D48+日高4!D48+渡島・檜山4!D48+上川4!D48+留萌4!D48+宗谷4!D48+オホーツク4!D48+十勝4!D48+釧路4!D48+根室4!D48</f>
        <v>40910.699999999997</v>
      </c>
      <c r="E78" s="70">
        <f>空知4!E48+石狩4!E48+後志4!E48+胆振4!E48+日高4!E48+渡島・檜山4!E48+上川4!E48+留萌4!E48+宗谷4!E48+オホーツク4!E48+十勝4!E48+釧路4!E48+根室4!E48</f>
        <v>41313.800000000003</v>
      </c>
      <c r="F78" s="70">
        <f>空知4!F48+石狩4!F48+後志4!F48+胆振4!F48+日高4!F48+渡島・檜山4!F48+上川4!F48+留萌4!F48+宗谷4!F48+オホーツク4!F48+十勝4!F48+釧路4!F48+根室4!F48</f>
        <v>3614</v>
      </c>
      <c r="G78" s="70">
        <f>SUM(D78:F78)</f>
        <v>85838.5</v>
      </c>
      <c r="I78" s="63"/>
      <c r="J78" s="69"/>
    </row>
    <row r="79" spans="1:10" ht="16.05" customHeight="1" x14ac:dyDescent="0.2">
      <c r="A79" s="8"/>
      <c r="B79" s="8"/>
      <c r="C79" s="32" t="s">
        <v>101</v>
      </c>
      <c r="D79" s="72">
        <f t="shared" ref="D79" si="38">IF(D78&lt;=0,"",D78/$G78%)</f>
        <v>47.660082596969886</v>
      </c>
      <c r="E79" s="72">
        <f t="shared" ref="E79" si="39">IF(E78&lt;=0,"",E78/$G78%)</f>
        <v>48.129685397578015</v>
      </c>
      <c r="F79" s="72">
        <f t="shared" ref="F79" si="40">IF(F78&lt;=0,"",F78/$G78%)</f>
        <v>4.2102320054520987</v>
      </c>
      <c r="G79" s="72">
        <f>IF(G78&lt;=0,"",G78/$G78%)</f>
        <v>100</v>
      </c>
      <c r="I79" s="63"/>
      <c r="J79" s="69"/>
    </row>
    <row r="80" spans="1:10" ht="16.05" customHeight="1" x14ac:dyDescent="0.2">
      <c r="A80" s="8"/>
      <c r="B80" s="8"/>
      <c r="C80" s="31" t="s">
        <v>102</v>
      </c>
      <c r="D80" s="70">
        <f>空知4!D50+石狩4!D50+後志4!D50+胆振4!D50+日高4!D50+渡島・檜山4!D50+上川4!D50+留萌4!D50+宗谷4!D50+オホーツク4!D50+十勝4!D50+釧路4!D50+根室4!D50</f>
        <v>365899.4</v>
      </c>
      <c r="E80" s="70">
        <f>空知4!E50+石狩4!E50+後志4!E50+胆振4!E50+日高4!E50+渡島・檜山4!E50+上川4!E50+留萌4!E50+宗谷4!E50+オホーツク4!E50+十勝4!E50+釧路4!E50+根室4!E50</f>
        <v>119112.5</v>
      </c>
      <c r="F80" s="70">
        <f>空知4!F50+石狩4!F50+後志4!F50+胆振4!F50+日高4!F50+渡島・檜山4!F50+上川4!F50+留萌4!F50+宗谷4!F50+オホーツク4!F50+十勝4!F50+釧路4!F50+根室4!F50</f>
        <v>31.8</v>
      </c>
      <c r="G80" s="70">
        <f>SUM(D80:F80)</f>
        <v>485043.7</v>
      </c>
      <c r="I80" s="63"/>
      <c r="J80" s="69"/>
    </row>
    <row r="81" spans="1:10" ht="16.05" customHeight="1" x14ac:dyDescent="0.2">
      <c r="A81" s="8"/>
      <c r="B81" s="8"/>
      <c r="C81" s="32" t="s">
        <v>101</v>
      </c>
      <c r="D81" s="72">
        <f t="shared" ref="D81" si="41">IF(D80&lt;=0,"",D80/$G80%)</f>
        <v>75.43637820674715</v>
      </c>
      <c r="E81" s="72">
        <f t="shared" ref="E81" si="42">IF(E80&lt;=0,"",E80/$G80%)</f>
        <v>24.557065682947744</v>
      </c>
      <c r="F81" s="72">
        <f t="shared" ref="F81" si="43">IF(F80&lt;=0,"",F80/$G80%)</f>
        <v>6.556110305112715E-3</v>
      </c>
      <c r="G81" s="72">
        <f>IF(G80&lt;=0,"",G80/$G80%)</f>
        <v>100</v>
      </c>
      <c r="I81" s="63"/>
      <c r="J81" s="69"/>
    </row>
    <row r="82" spans="1:10" ht="16.05" customHeight="1" x14ac:dyDescent="0.2">
      <c r="A82" s="8"/>
      <c r="B82" s="8"/>
      <c r="C82" s="31" t="s">
        <v>103</v>
      </c>
      <c r="D82" s="70">
        <f t="shared" ref="D82:F82" si="44">IF((D78+D80)&lt;=0,"",D78+D80)</f>
        <v>406810.10000000003</v>
      </c>
      <c r="E82" s="70">
        <f t="shared" si="44"/>
        <v>160426.29999999999</v>
      </c>
      <c r="F82" s="70">
        <f t="shared" si="44"/>
        <v>3645.8</v>
      </c>
      <c r="G82" s="70">
        <f>SUM(D82:F82)</f>
        <v>570882.20000000007</v>
      </c>
      <c r="I82" s="63"/>
      <c r="J82" s="69"/>
    </row>
    <row r="83" spans="1:10" ht="16.05" customHeight="1" x14ac:dyDescent="0.2">
      <c r="A83" s="8"/>
      <c r="B83" s="12"/>
      <c r="C83" s="32" t="s">
        <v>101</v>
      </c>
      <c r="D83" s="72">
        <f t="shared" ref="D83:F83" si="45">IF((D78+D80)&lt;=0,"",D82/$G82%)</f>
        <v>71.259902655924449</v>
      </c>
      <c r="E83" s="72">
        <f t="shared" si="45"/>
        <v>28.101471722187163</v>
      </c>
      <c r="F83" s="72">
        <f t="shared" si="45"/>
        <v>0.63862562188836847</v>
      </c>
      <c r="G83" s="72">
        <f>IF((G78+G80)&lt;=0,"",G82/$G82%)</f>
        <v>100</v>
      </c>
      <c r="I83" s="63"/>
      <c r="J83" s="69"/>
    </row>
    <row r="84" spans="1:10" ht="16.05" customHeight="1" x14ac:dyDescent="0.2">
      <c r="A84" s="8"/>
      <c r="B84" s="8" t="s">
        <v>22</v>
      </c>
      <c r="C84" s="31" t="s">
        <v>100</v>
      </c>
      <c r="D84" s="70">
        <f>空知4!D54+石狩4!D54+後志4!D54+胆振4!D54+日高4!D54+渡島・檜山4!D54+上川4!D54+留萌4!D54+宗谷4!D54+オホーツク4!D54+十勝4!D54+釧路4!D54+根室4!D54</f>
        <v>9346.1</v>
      </c>
      <c r="E84" s="70">
        <f>空知4!E54+石狩4!E54+後志4!E54+胆振4!E54+日高4!E54+渡島・檜山4!E54+上川4!E54+留萌4!E54+宗谷4!E54+オホーツク4!E54+十勝4!E54+釧路4!E54+根室4!E54</f>
        <v>8374.8000000000011</v>
      </c>
      <c r="F84" s="70">
        <f>空知4!F54+石狩4!F54+後志4!F54+胆振4!F54+日高4!F54+渡島・檜山4!F54+上川4!F54+留萌4!F54+宗谷4!F54+オホーツク4!F54+十勝4!F54+釧路4!F54+根室4!F54</f>
        <v>734.7</v>
      </c>
      <c r="G84" s="70">
        <f>SUM(D84:F84)</f>
        <v>18455.600000000002</v>
      </c>
      <c r="I84" s="63"/>
      <c r="J84" s="69"/>
    </row>
    <row r="85" spans="1:10" ht="16.05" customHeight="1" x14ac:dyDescent="0.2">
      <c r="A85" s="8"/>
      <c r="B85" s="8"/>
      <c r="C85" s="32" t="s">
        <v>101</v>
      </c>
      <c r="D85" s="72">
        <f t="shared" ref="D85" si="46">IF(D84&lt;=0,"",D84/$G84%)</f>
        <v>50.640997854309802</v>
      </c>
      <c r="E85" s="72">
        <f t="shared" ref="E85" si="47">IF(E84&lt;=0,"",E84/$G84%)</f>
        <v>45.378096621079784</v>
      </c>
      <c r="F85" s="72">
        <f t="shared" ref="F85" si="48">IF(F84&lt;=0,"",F84/$G84%)</f>
        <v>3.9809055246104164</v>
      </c>
      <c r="G85" s="72">
        <f>IF(G84&lt;=0,"",G84/$G84%)</f>
        <v>100</v>
      </c>
      <c r="I85" s="63"/>
      <c r="J85" s="69"/>
    </row>
    <row r="86" spans="1:10" ht="16.05" customHeight="1" x14ac:dyDescent="0.2">
      <c r="A86" s="8"/>
      <c r="B86" s="8"/>
      <c r="C86" s="31" t="s">
        <v>102</v>
      </c>
      <c r="D86" s="70">
        <f>空知4!D56+石狩4!D56+後志4!D56+胆振4!D56+日高4!D56+渡島・檜山4!D56+上川4!D56+留萌4!D56+宗谷4!D56+オホーツク4!D56+十勝4!D56+釧路4!D56+根室4!D56</f>
        <v>45237.7</v>
      </c>
      <c r="E86" s="70">
        <f>空知4!E56+石狩4!E56+後志4!E56+胆振4!E56+日高4!E56+渡島・檜山4!E56+上川4!E56+留萌4!E56+宗谷4!E56+オホーツク4!E56+十勝4!E56+釧路4!E56+根室4!E56</f>
        <v>5563.4000000000005</v>
      </c>
      <c r="F86" s="70">
        <f>空知4!F56+石狩4!F56+後志4!F56+胆振4!F56+日高4!F56+渡島・檜山4!F56+上川4!F56+留萌4!F56+宗谷4!F56+オホーツク4!F56+十勝4!F56+釧路4!F56+根室4!F56</f>
        <v>0</v>
      </c>
      <c r="G86" s="70">
        <f>SUM(D86:F86)</f>
        <v>50801.1</v>
      </c>
      <c r="I86" s="63"/>
      <c r="J86" s="69"/>
    </row>
    <row r="87" spans="1:10" ht="16.05" customHeight="1" x14ac:dyDescent="0.2">
      <c r="A87" s="8"/>
      <c r="B87" s="8"/>
      <c r="C87" s="32" t="s">
        <v>101</v>
      </c>
      <c r="D87" s="72">
        <f t="shared" ref="D87" si="49">IF(D86&lt;=0,"",D86/$G86%)</f>
        <v>89.048662332114858</v>
      </c>
      <c r="E87" s="72">
        <f t="shared" ref="E87" si="50">IF(E86&lt;=0,"",E86/$G86%)</f>
        <v>10.951337667885147</v>
      </c>
      <c r="F87" s="72" t="str">
        <f t="shared" ref="F87" si="51">IF(F86&lt;=0,"",F86/$G86%)</f>
        <v/>
      </c>
      <c r="G87" s="72">
        <f>IF(G86&lt;=0,"",G86/$G86%)</f>
        <v>100</v>
      </c>
      <c r="I87" s="63"/>
      <c r="J87" s="69"/>
    </row>
    <row r="88" spans="1:10" ht="16.05" customHeight="1" x14ac:dyDescent="0.2">
      <c r="A88" s="8"/>
      <c r="B88" s="8"/>
      <c r="C88" s="31" t="s">
        <v>103</v>
      </c>
      <c r="D88" s="70">
        <f t="shared" ref="D88:F88" si="52">IF((D84+D86)&lt;=0,"",D84+D86)</f>
        <v>54583.799999999996</v>
      </c>
      <c r="E88" s="70">
        <f t="shared" si="52"/>
        <v>13938.2</v>
      </c>
      <c r="F88" s="70">
        <f t="shared" si="52"/>
        <v>734.7</v>
      </c>
      <c r="G88" s="70">
        <f>SUM(D88:F88)</f>
        <v>69256.7</v>
      </c>
      <c r="I88" s="63"/>
      <c r="J88" s="69"/>
    </row>
    <row r="89" spans="1:10" ht="16.05" customHeight="1" x14ac:dyDescent="0.2">
      <c r="A89" s="8"/>
      <c r="B89" s="12"/>
      <c r="C89" s="32" t="s">
        <v>101</v>
      </c>
      <c r="D89" s="72">
        <f t="shared" ref="D89:F89" si="53">IF((D84+D86)&lt;=0,"",D88/$G88%)</f>
        <v>78.81374654004594</v>
      </c>
      <c r="E89" s="72">
        <f t="shared" si="53"/>
        <v>20.125417468634804</v>
      </c>
      <c r="F89" s="72">
        <f t="shared" si="53"/>
        <v>1.0608359913192515</v>
      </c>
      <c r="G89" s="72">
        <f>IF((G84+G86)&lt;=0,"",G88/$G88%)</f>
        <v>100</v>
      </c>
      <c r="I89" s="63"/>
      <c r="J89" s="69"/>
    </row>
    <row r="90" spans="1:10" ht="16.05" customHeight="1" x14ac:dyDescent="0.2">
      <c r="A90" s="8"/>
      <c r="B90" s="8" t="s">
        <v>23</v>
      </c>
      <c r="C90" s="31" t="s">
        <v>100</v>
      </c>
      <c r="D90" s="70">
        <f>空知4!D60+石狩4!D60+後志4!D60+胆振4!D60+日高4!D60+渡島・檜山4!D60+上川4!D60+留萌4!D60+宗谷4!D60+オホーツク4!D60+十勝4!D60+釧路4!D60+根室4!D60</f>
        <v>5075.8000000000011</v>
      </c>
      <c r="E90" s="70">
        <f>空知4!E60+石狩4!E60+後志4!E60+胆振4!E60+日高4!E60+渡島・檜山4!E60+上川4!E60+留萌4!E60+宗谷4!E60+オホーツク4!E60+十勝4!E60+釧路4!E60+根室4!E60</f>
        <v>9490</v>
      </c>
      <c r="F90" s="70">
        <f>空知4!F60+石狩4!F60+後志4!F60+胆振4!F60+日高4!F60+渡島・檜山4!F60+上川4!F60+留萌4!F60+宗谷4!F60+オホーツク4!F60+十勝4!F60+釧路4!F60+根室4!F60</f>
        <v>0</v>
      </c>
      <c r="G90" s="70">
        <f>SUM(D90:F90)</f>
        <v>14565.800000000001</v>
      </c>
      <c r="I90" s="63"/>
      <c r="J90" s="69"/>
    </row>
    <row r="91" spans="1:10" ht="16.05" customHeight="1" x14ac:dyDescent="0.2">
      <c r="A91" s="8"/>
      <c r="B91" s="8"/>
      <c r="C91" s="32" t="s">
        <v>101</v>
      </c>
      <c r="D91" s="72">
        <f t="shared" ref="D91" si="54">IF(D90&lt;=0,"",D90/$G90%)</f>
        <v>34.847382224114021</v>
      </c>
      <c r="E91" s="72">
        <f t="shared" ref="E91" si="55">IF(E90&lt;=0,"",E90/$G90%)</f>
        <v>65.152617775885972</v>
      </c>
      <c r="F91" s="72" t="str">
        <f t="shared" ref="F91" si="56">IF(F90&lt;=0,"",F90/$G90%)</f>
        <v/>
      </c>
      <c r="G91" s="72">
        <f>IF(G90&lt;=0,"",G90/$G90%)</f>
        <v>100</v>
      </c>
      <c r="I91" s="63"/>
      <c r="J91" s="69"/>
    </row>
    <row r="92" spans="1:10" ht="16.05" customHeight="1" x14ac:dyDescent="0.2">
      <c r="A92" s="8"/>
      <c r="B92" s="8"/>
      <c r="C92" s="31" t="s">
        <v>102</v>
      </c>
      <c r="D92" s="70">
        <f>空知4!D62+石狩4!D62+後志4!D62+胆振4!D62+日高4!D62+渡島・檜山4!D62+上川4!D62+留萌4!D62+宗谷4!D62+オホーツク4!D62+十勝4!D62+釧路4!D62+根室4!D62</f>
        <v>17687.400000000001</v>
      </c>
      <c r="E92" s="70">
        <f>空知4!E62+石狩4!E62+後志4!E62+胆振4!E62+日高4!E62+渡島・檜山4!E62+上川4!E62+留萌4!E62+宗谷4!E62+オホーツク4!E62+十勝4!E62+釧路4!E62+根室4!E62</f>
        <v>1681.4</v>
      </c>
      <c r="F92" s="70">
        <f>空知4!F62+石狩4!F62+後志4!F62+胆振4!F62+日高4!F62+渡島・檜山4!F62+上川4!F62+留萌4!F62+宗谷4!F62+オホーツク4!F62+十勝4!F62+釧路4!F62+根室4!F62</f>
        <v>0</v>
      </c>
      <c r="G92" s="70">
        <f>SUM(D92:F92)</f>
        <v>19368.800000000003</v>
      </c>
      <c r="I92" s="63"/>
      <c r="J92" s="69"/>
    </row>
    <row r="93" spans="1:10" ht="16.05" customHeight="1" x14ac:dyDescent="0.2">
      <c r="A93" s="8"/>
      <c r="B93" s="8"/>
      <c r="C93" s="32" t="s">
        <v>101</v>
      </c>
      <c r="D93" s="72">
        <f t="shared" ref="D93" si="57">IF(D92&lt;=0,"",D92/$G92%)</f>
        <v>91.319028540745947</v>
      </c>
      <c r="E93" s="72">
        <f t="shared" ref="E93" si="58">IF(E92&lt;=0,"",E92/$G92%)</f>
        <v>8.6809714592540583</v>
      </c>
      <c r="F93" s="72" t="str">
        <f t="shared" ref="F93" si="59">IF(F92&lt;=0,"",F92/$G92%)</f>
        <v/>
      </c>
      <c r="G93" s="72">
        <f>IF(G92&lt;=0,"",G92/$G92%)</f>
        <v>100</v>
      </c>
      <c r="I93" s="63"/>
      <c r="J93" s="69"/>
    </row>
    <row r="94" spans="1:10" ht="16.05" customHeight="1" x14ac:dyDescent="0.2">
      <c r="A94" s="8"/>
      <c r="B94" s="8"/>
      <c r="C94" s="31" t="s">
        <v>103</v>
      </c>
      <c r="D94" s="70">
        <f t="shared" ref="D94:F94" si="60">IF((D90+D92)&lt;=0,"",D90+D92)</f>
        <v>22763.200000000004</v>
      </c>
      <c r="E94" s="70">
        <f t="shared" si="60"/>
        <v>11171.4</v>
      </c>
      <c r="F94" s="70" t="str">
        <f t="shared" si="60"/>
        <v/>
      </c>
      <c r="G94" s="70">
        <f>SUM(D94:F94)</f>
        <v>33934.600000000006</v>
      </c>
      <c r="I94" s="63"/>
      <c r="J94" s="69"/>
    </row>
    <row r="95" spans="1:10" ht="16.05" customHeight="1" x14ac:dyDescent="0.2">
      <c r="A95" s="8"/>
      <c r="B95" s="12"/>
      <c r="C95" s="32" t="s">
        <v>101</v>
      </c>
      <c r="D95" s="72">
        <f t="shared" ref="D95:F95" si="61">IF((D90+D92)&lt;=0,"",D94/$G94%)</f>
        <v>67.079617853164621</v>
      </c>
      <c r="E95" s="72">
        <f t="shared" si="61"/>
        <v>32.920382146835379</v>
      </c>
      <c r="F95" s="72" t="str">
        <f t="shared" si="61"/>
        <v/>
      </c>
      <c r="G95" s="72">
        <f>IF((G90+G92)&lt;=0,"",G94/$G94%)</f>
        <v>100</v>
      </c>
      <c r="I95" s="63"/>
      <c r="J95" s="69"/>
    </row>
    <row r="96" spans="1:10" ht="16.05" customHeight="1" x14ac:dyDescent="0.2">
      <c r="A96" s="8"/>
      <c r="B96" s="8" t="s">
        <v>24</v>
      </c>
      <c r="C96" s="31" t="s">
        <v>100</v>
      </c>
      <c r="D96" s="70">
        <f>空知4!D66+石狩4!D66+後志4!D66+胆振4!D66+日高4!D66+渡島・檜山4!D66+上川4!D66+留萌4!D66+宗谷4!D66+オホーツク4!D66+十勝4!D66+釧路4!D66+根室4!D66</f>
        <v>10723.299999999997</v>
      </c>
      <c r="E96" s="70">
        <f>空知4!E66+石狩4!E66+後志4!E66+胆振4!E66+日高4!E66+渡島・檜山4!E66+上川4!E66+留萌4!E66+宗谷4!E66+オホーツク4!E66+十勝4!E66+釧路4!E66+根室4!E66</f>
        <v>1193.8</v>
      </c>
      <c r="F96" s="70">
        <f>空知4!F66+石狩4!F66+後志4!F66+胆振4!F66+日高4!F66+渡島・檜山4!F66+上川4!F66+留萌4!F66+宗谷4!F66+オホーツク4!F66+十勝4!F66+釧路4!F66+根室4!F66</f>
        <v>0.9</v>
      </c>
      <c r="G96" s="70">
        <f>SUM(D96:F96)</f>
        <v>11917.999999999996</v>
      </c>
      <c r="I96" s="63"/>
      <c r="J96" s="69"/>
    </row>
    <row r="97" spans="1:10" ht="16.05" customHeight="1" x14ac:dyDescent="0.2">
      <c r="A97" s="8"/>
      <c r="B97" s="8"/>
      <c r="C97" s="32" t="s">
        <v>101</v>
      </c>
      <c r="D97" s="72">
        <f t="shared" ref="D97" si="62">IF(D96&lt;=0,"",D96/$G96%)</f>
        <v>89.975667058231252</v>
      </c>
      <c r="E97" s="72">
        <f t="shared" ref="E97" si="63">IF(E96&lt;=0,"",E96/$G96%)</f>
        <v>10.016781339150867</v>
      </c>
      <c r="F97" s="72">
        <f t="shared" ref="F97" si="64">IF(F96&lt;=0,"",F96/$G96%)</f>
        <v>7.5516026178889103E-3</v>
      </c>
      <c r="G97" s="72">
        <f>IF(G96&lt;=0,"",G96/$G96%)</f>
        <v>100</v>
      </c>
      <c r="I97" s="63"/>
      <c r="J97" s="69"/>
    </row>
    <row r="98" spans="1:10" ht="16.05" customHeight="1" x14ac:dyDescent="0.2">
      <c r="A98" s="8"/>
      <c r="B98" s="8"/>
      <c r="C98" s="31" t="s">
        <v>102</v>
      </c>
      <c r="D98" s="70">
        <f>空知4!D68+石狩4!D68+後志4!D68+胆振4!D68+日高4!D68+渡島・檜山4!D68+上川4!D68+留萌4!D68+宗谷4!D68+オホーツク4!D68+十勝4!D68+釧路4!D68+根室4!D68</f>
        <v>43594.700000000004</v>
      </c>
      <c r="E98" s="70">
        <f>空知4!E68+石狩4!E68+後志4!E68+胆振4!E68+日高4!E68+渡島・檜山4!E68+上川4!E68+留萌4!E68+宗谷4!E68+オホーツク4!E68+十勝4!E68+釧路4!E68+根室4!E68</f>
        <v>580.20000000000005</v>
      </c>
      <c r="F98" s="70">
        <f>空知4!F68+石狩4!F68+後志4!F68+胆振4!F68+日高4!F68+渡島・檜山4!F68+上川4!F68+留萌4!F68+宗谷4!F68+オホーツク4!F68+十勝4!F68+釧路4!F68+根室4!F68</f>
        <v>0</v>
      </c>
      <c r="G98" s="70">
        <f>SUM(D98:F98)</f>
        <v>44174.9</v>
      </c>
      <c r="I98" s="63"/>
      <c r="J98" s="69"/>
    </row>
    <row r="99" spans="1:10" ht="16.05" customHeight="1" x14ac:dyDescent="0.2">
      <c r="A99" s="8"/>
      <c r="B99" s="8"/>
      <c r="C99" s="32" t="s">
        <v>101</v>
      </c>
      <c r="D99" s="72">
        <f t="shared" ref="D99" si="65">IF(D98&lt;=0,"",D98/$G98%)</f>
        <v>98.686584463122728</v>
      </c>
      <c r="E99" s="72">
        <f t="shared" ref="E99" si="66">IF(E98&lt;=0,"",E98/$G98%)</f>
        <v>1.3134155368772764</v>
      </c>
      <c r="F99" s="72" t="str">
        <f t="shared" ref="F99" si="67">IF(F98&lt;=0,"",F98/$G98%)</f>
        <v/>
      </c>
      <c r="G99" s="72">
        <f>IF(G98&lt;=0,"",G98/$G98%)</f>
        <v>100</v>
      </c>
      <c r="I99" s="63"/>
      <c r="J99" s="69"/>
    </row>
    <row r="100" spans="1:10" ht="16.05" customHeight="1" x14ac:dyDescent="0.2">
      <c r="A100" s="8"/>
      <c r="B100" s="8"/>
      <c r="C100" s="31" t="s">
        <v>103</v>
      </c>
      <c r="D100" s="70">
        <f t="shared" ref="D100:F100" si="68">IF((D96+D98)&lt;=0,"",D96+D98)</f>
        <v>54318</v>
      </c>
      <c r="E100" s="70">
        <f t="shared" si="68"/>
        <v>1774</v>
      </c>
      <c r="F100" s="70">
        <f t="shared" si="68"/>
        <v>0.9</v>
      </c>
      <c r="G100" s="70">
        <f>SUM(D100:F100)</f>
        <v>56092.9</v>
      </c>
      <c r="I100" s="63"/>
      <c r="J100" s="69"/>
    </row>
    <row r="101" spans="1:10" ht="16.05" customHeight="1" x14ac:dyDescent="0.2">
      <c r="A101" s="8"/>
      <c r="B101" s="12"/>
      <c r="C101" s="32" t="s">
        <v>101</v>
      </c>
      <c r="D101" s="72">
        <f t="shared" ref="D101:F101" si="69">IF((D96+D98)&lt;=0,"",D100/$G100%)</f>
        <v>96.835784921086272</v>
      </c>
      <c r="E101" s="72">
        <f t="shared" si="69"/>
        <v>3.1626105977761894</v>
      </c>
      <c r="F101" s="72">
        <f t="shared" si="69"/>
        <v>1.6044811375414715E-3</v>
      </c>
      <c r="G101" s="72">
        <f>IF((G96+G98)&lt;=0,"",G100/$G100%)</f>
        <v>100.00000000000001</v>
      </c>
      <c r="I101" s="63"/>
      <c r="J101" s="69"/>
    </row>
    <row r="102" spans="1:10" ht="16.05" customHeight="1" x14ac:dyDescent="0.2">
      <c r="A102" s="8"/>
      <c r="B102" s="8" t="s">
        <v>25</v>
      </c>
      <c r="C102" s="31" t="s">
        <v>100</v>
      </c>
      <c r="D102" s="70">
        <f>空知4!D72+石狩4!D72+後志4!D72+胆振4!D72+日高4!D72+渡島・檜山4!D72+上川4!D72+留萌4!D72+宗谷4!D72+オホーツク4!D72+十勝4!D72+釧路4!D72+根室4!D72</f>
        <v>5345.5999999999995</v>
      </c>
      <c r="E102" s="70">
        <f>空知4!E72+石狩4!E72+後志4!E72+胆振4!E72+日高4!E72+渡島・檜山4!E72+上川4!E72+留萌4!E72+宗谷4!E72+オホーツク4!E72+十勝4!E72+釧路4!E72+根室4!E72</f>
        <v>456.59999999999997</v>
      </c>
      <c r="F102" s="70">
        <f>空知4!F72+石狩4!F72+後志4!F72+胆振4!F72+日高4!F72+渡島・檜山4!F72+上川4!F72+留萌4!F72+宗谷4!F72+オホーツク4!F72+十勝4!F72+釧路4!F72+根室4!F72</f>
        <v>361.4</v>
      </c>
      <c r="G102" s="70">
        <f>SUM(D102:F102)</f>
        <v>6163.5999999999995</v>
      </c>
      <c r="I102" s="63"/>
      <c r="J102" s="69"/>
    </row>
    <row r="103" spans="1:10" ht="16.05" customHeight="1" x14ac:dyDescent="0.2">
      <c r="A103" s="8"/>
      <c r="B103" s="8"/>
      <c r="C103" s="32" t="s">
        <v>101</v>
      </c>
      <c r="D103" s="72">
        <f t="shared" ref="D103" si="70">IF(D102&lt;=0,"",D102/$G102%)</f>
        <v>86.728535271594524</v>
      </c>
      <c r="E103" s="72">
        <f t="shared" ref="E103" si="71">IF(E102&lt;=0,"",E102/$G102%)</f>
        <v>7.4080083068336684</v>
      </c>
      <c r="F103" s="72">
        <f t="shared" ref="F103" si="72">IF(F102&lt;=0,"",F102/$G102%)</f>
        <v>5.8634564215718088</v>
      </c>
      <c r="G103" s="72">
        <f>IF(G102&lt;=0,"",G102/$G102%)</f>
        <v>100</v>
      </c>
      <c r="I103" s="63"/>
      <c r="J103" s="69"/>
    </row>
    <row r="104" spans="1:10" ht="16.05" customHeight="1" x14ac:dyDescent="0.2">
      <c r="A104" s="8"/>
      <c r="B104" s="8"/>
      <c r="C104" s="31" t="s">
        <v>102</v>
      </c>
      <c r="D104" s="70">
        <f>空知4!D74+石狩4!D74+後志4!D74+胆振4!D74+日高4!D74+渡島・檜山4!D74+上川4!D74+留萌4!D74+宗谷4!D74+オホーツク4!D74+十勝4!D74+釧路4!D74+根室4!D74</f>
        <v>13433</v>
      </c>
      <c r="E104" s="70">
        <f>空知4!E74+石狩4!E74+後志4!E74+胆振4!E74+日高4!E74+渡島・檜山4!E74+上川4!E74+留萌4!E74+宗谷4!E74+オホーツク4!E74+十勝4!E74+釧路4!E74+根室4!E74</f>
        <v>292.29999999999995</v>
      </c>
      <c r="F104" s="70">
        <f>空知4!F74+石狩4!F74+後志4!F74+胆振4!F74+日高4!F74+渡島・檜山4!F74+上川4!F74+留萌4!F74+宗谷4!F74+オホーツク4!F74+十勝4!F74+釧路4!F74+根室4!F74</f>
        <v>20.000000000000004</v>
      </c>
      <c r="G104" s="70">
        <f>SUM(D104:F104)</f>
        <v>13745.3</v>
      </c>
      <c r="I104" s="63"/>
      <c r="J104" s="69"/>
    </row>
    <row r="105" spans="1:10" ht="16.05" customHeight="1" x14ac:dyDescent="0.2">
      <c r="A105" s="8"/>
      <c r="B105" s="8"/>
      <c r="C105" s="32" t="s">
        <v>101</v>
      </c>
      <c r="D105" s="72">
        <f t="shared" ref="D105" si="73">IF(D104&lt;=0,"",D104/$G104%)</f>
        <v>97.727950644947725</v>
      </c>
      <c r="E105" s="72">
        <f t="shared" ref="E105" si="74">IF(E104&lt;=0,"",E104/$G104%)</f>
        <v>2.1265450735887899</v>
      </c>
      <c r="F105" s="72">
        <f t="shared" ref="F105" si="75">IF(F104&lt;=0,"",F104/$G104%)</f>
        <v>0.1455042814634821</v>
      </c>
      <c r="G105" s="72">
        <f>IF(G104&lt;=0,"",G104/$G104%)</f>
        <v>99.999999999999986</v>
      </c>
      <c r="I105" s="63"/>
      <c r="J105" s="69"/>
    </row>
    <row r="106" spans="1:10" ht="16.05" customHeight="1" x14ac:dyDescent="0.2">
      <c r="A106" s="8"/>
      <c r="B106" s="8"/>
      <c r="C106" s="31" t="s">
        <v>103</v>
      </c>
      <c r="D106" s="70">
        <f t="shared" ref="D106:F106" si="76">IF((D102+D104)&lt;=0,"",D102+D104)</f>
        <v>18778.599999999999</v>
      </c>
      <c r="E106" s="70">
        <f t="shared" si="76"/>
        <v>748.89999999999986</v>
      </c>
      <c r="F106" s="70">
        <f t="shared" si="76"/>
        <v>381.4</v>
      </c>
      <c r="G106" s="70">
        <f>SUM(D106:F106)</f>
        <v>19908.900000000001</v>
      </c>
      <c r="I106" s="63"/>
      <c r="J106" s="69"/>
    </row>
    <row r="107" spans="1:10" ht="16.05" customHeight="1" x14ac:dyDescent="0.2">
      <c r="A107" s="8"/>
      <c r="B107" s="12"/>
      <c r="C107" s="32" t="s">
        <v>101</v>
      </c>
      <c r="D107" s="72">
        <f t="shared" ref="D107:F107" si="77">IF((D102+D104)&lt;=0,"",D106/$G106%)</f>
        <v>94.32263962348496</v>
      </c>
      <c r="E107" s="72">
        <f t="shared" si="77"/>
        <v>3.7616342439813337</v>
      </c>
      <c r="F107" s="72">
        <f t="shared" si="77"/>
        <v>1.9157261325336905</v>
      </c>
      <c r="G107" s="72">
        <f>IF((G102+G104)&lt;=0,"",G106/$G106%)</f>
        <v>100</v>
      </c>
      <c r="I107" s="63"/>
      <c r="J107" s="69"/>
    </row>
    <row r="108" spans="1:10" ht="16.05" customHeight="1" x14ac:dyDescent="0.2">
      <c r="A108" s="8"/>
      <c r="B108" s="8" t="s">
        <v>26</v>
      </c>
      <c r="C108" s="31" t="s">
        <v>100</v>
      </c>
      <c r="D108" s="70">
        <f>空知4!D78+石狩4!D78+後志4!D78+胆振4!D78+日高4!D78+渡島・檜山4!D78+上川4!D78+留萌4!D78+宗谷4!D78+オホーツク4!D78+十勝4!D78+釧路4!D78+根室4!D78</f>
        <v>8130.0999999999995</v>
      </c>
      <c r="E108" s="70">
        <f>空知4!E78+石狩4!E78+後志4!E78+胆振4!E78+日高4!E78+渡島・檜山4!E78+上川4!E78+留萌4!E78+宗谷4!E78+オホーツク4!E78+十勝4!E78+釧路4!E78+根室4!E78</f>
        <v>2270.9</v>
      </c>
      <c r="F108" s="70">
        <f>空知4!F78+石狩4!F78+後志4!F78+胆振4!F78+日高4!F78+渡島・檜山4!F78+上川4!F78+留萌4!F78+宗谷4!F78+オホーツク4!F78+十勝4!F78+釧路4!F78+根室4!F78</f>
        <v>0</v>
      </c>
      <c r="G108" s="70">
        <f>SUM(D108:F108)</f>
        <v>10401</v>
      </c>
      <c r="I108" s="63"/>
      <c r="J108" s="69"/>
    </row>
    <row r="109" spans="1:10" ht="16.05" customHeight="1" x14ac:dyDescent="0.2">
      <c r="A109" s="8"/>
      <c r="B109" s="8"/>
      <c r="C109" s="32" t="s">
        <v>101</v>
      </c>
      <c r="D109" s="72">
        <f t="shared" ref="D109" si="78">IF(D108&lt;=0,"",D108/$G108%)</f>
        <v>78.166522449764443</v>
      </c>
      <c r="E109" s="72">
        <f t="shared" ref="E109" si="79">IF(E108&lt;=0,"",E108/$G108%)</f>
        <v>21.833477550235553</v>
      </c>
      <c r="F109" s="72" t="str">
        <f t="shared" ref="F109" si="80">IF(F108&lt;=0,"",F108/$G108%)</f>
        <v/>
      </c>
      <c r="G109" s="72">
        <f>IF(G108&lt;=0,"",G108/$G108%)</f>
        <v>100</v>
      </c>
      <c r="I109" s="63"/>
      <c r="J109" s="69"/>
    </row>
    <row r="110" spans="1:10" ht="16.05" customHeight="1" x14ac:dyDescent="0.2">
      <c r="A110" s="8"/>
      <c r="B110" s="8"/>
      <c r="C110" s="31" t="s">
        <v>102</v>
      </c>
      <c r="D110" s="70">
        <f>空知4!D80+石狩4!D80+後志4!D80+胆振4!D80+日高4!D80+渡島・檜山4!D80+上川4!D80+留萌4!D80+宗谷4!D80+オホーツク4!D80+十勝4!D80+釧路4!D80+根室4!D80</f>
        <v>751.1</v>
      </c>
      <c r="E110" s="70">
        <f>空知4!E80+石狩4!E80+後志4!E80+胆振4!E80+日高4!E80+渡島・檜山4!E80+上川4!E80+留萌4!E80+宗谷4!E80+オホーツク4!E80+十勝4!E80+釧路4!E80+根室4!E80</f>
        <v>12629.7</v>
      </c>
      <c r="F110" s="70">
        <f>空知4!F80+石狩4!F80+後志4!F80+胆振4!F80+日高4!F80+渡島・檜山4!F80+上川4!F80+留萌4!F80+宗谷4!F80+オホーツク4!F80+十勝4!F80+釧路4!F80+根室4!F80</f>
        <v>0</v>
      </c>
      <c r="G110" s="70">
        <f>SUM(D110:F110)</f>
        <v>13380.800000000001</v>
      </c>
      <c r="I110" s="63"/>
      <c r="J110" s="69"/>
    </row>
    <row r="111" spans="1:10" ht="16.05" customHeight="1" x14ac:dyDescent="0.2">
      <c r="A111" s="8"/>
      <c r="B111" s="8"/>
      <c r="C111" s="32" t="s">
        <v>101</v>
      </c>
      <c r="D111" s="72">
        <f t="shared" ref="D111" si="81">IF(D110&lt;=0,"",D110/$G110%)</f>
        <v>5.6132667702977397</v>
      </c>
      <c r="E111" s="72">
        <f t="shared" ref="E111" si="82">IF(E110&lt;=0,"",E110/$G110%)</f>
        <v>94.386733229702244</v>
      </c>
      <c r="F111" s="72" t="str">
        <f t="shared" ref="F111" si="83">IF(F110&lt;=0,"",F110/$G110%)</f>
        <v/>
      </c>
      <c r="G111" s="72">
        <f>IF(G110&lt;=0,"",G110/$G110%)</f>
        <v>99.999999999999986</v>
      </c>
      <c r="I111" s="63"/>
      <c r="J111" s="69"/>
    </row>
    <row r="112" spans="1:10" ht="16.05" customHeight="1" x14ac:dyDescent="0.2">
      <c r="A112" s="8"/>
      <c r="B112" s="8"/>
      <c r="C112" s="31" t="s">
        <v>103</v>
      </c>
      <c r="D112" s="70">
        <f t="shared" ref="D112:F112" si="84">IF((D108+D110)&lt;=0,"",D108+D110)</f>
        <v>8881.1999999999989</v>
      </c>
      <c r="E112" s="70">
        <f t="shared" si="84"/>
        <v>14900.6</v>
      </c>
      <c r="F112" s="70" t="str">
        <f t="shared" si="84"/>
        <v/>
      </c>
      <c r="G112" s="70">
        <f>SUM(D112:F112)</f>
        <v>23781.8</v>
      </c>
      <c r="I112" s="63"/>
      <c r="J112" s="69"/>
    </row>
    <row r="113" spans="1:10" ht="16.05" customHeight="1" x14ac:dyDescent="0.2">
      <c r="A113" s="8"/>
      <c r="B113" s="12"/>
      <c r="C113" s="32" t="s">
        <v>101</v>
      </c>
      <c r="D113" s="72">
        <f t="shared" ref="D113:F113" si="85">IF((D108+D110)&lt;=0,"",D112/$G112%)</f>
        <v>37.344523963703331</v>
      </c>
      <c r="E113" s="72">
        <f t="shared" si="85"/>
        <v>62.655476036296669</v>
      </c>
      <c r="F113" s="72" t="str">
        <f t="shared" si="85"/>
        <v/>
      </c>
      <c r="G113" s="72">
        <f>IF((G108+G110)&lt;=0,"",G112/$G112%)</f>
        <v>100</v>
      </c>
      <c r="I113" s="63"/>
      <c r="J113" s="69"/>
    </row>
    <row r="114" spans="1:10" ht="16.05" customHeight="1" x14ac:dyDescent="0.2">
      <c r="A114" s="8"/>
      <c r="B114" s="8" t="s">
        <v>27</v>
      </c>
      <c r="C114" s="31" t="s">
        <v>100</v>
      </c>
      <c r="D114" s="70">
        <f>空知4!D84+石狩4!D84+後志4!D84+胆振4!D84+日高4!D84+渡島・檜山4!D84+上川4!D84+留萌4!D84+宗谷4!D84+オホーツク4!D84+十勝4!D84+釧路4!D84+根室4!D84</f>
        <v>1103.8000000000002</v>
      </c>
      <c r="E114" s="70">
        <f>空知4!E84+石狩4!E84+後志4!E84+胆振4!E84+日高4!E84+渡島・檜山4!E84+上川4!E84+留萌4!E84+宗谷4!E84+オホーツク4!E84+十勝4!E84+釧路4!E84+根室4!E84</f>
        <v>235.9</v>
      </c>
      <c r="F114" s="70">
        <f>空知4!F84+石狩4!F84+後志4!F84+胆振4!F84+日高4!F84+渡島・檜山4!F84+上川4!F84+留萌4!F84+宗谷4!F84+オホーツク4!F84+十勝4!F84+釧路4!F84+根室4!F84</f>
        <v>0</v>
      </c>
      <c r="G114" s="70">
        <f>SUM(D114:F114)</f>
        <v>1339.7000000000003</v>
      </c>
      <c r="I114" s="63"/>
      <c r="J114" s="69"/>
    </row>
    <row r="115" spans="1:10" ht="16.05" customHeight="1" x14ac:dyDescent="0.2">
      <c r="A115" s="8"/>
      <c r="B115" s="8"/>
      <c r="C115" s="32" t="s">
        <v>101</v>
      </c>
      <c r="D115" s="72">
        <f t="shared" ref="D115" si="86">IF(D114&lt;=0,"",D114/$G114%)</f>
        <v>82.391580204523407</v>
      </c>
      <c r="E115" s="72">
        <f t="shared" ref="E115" si="87">IF(E114&lt;=0,"",E114/$G114%)</f>
        <v>17.608419795476596</v>
      </c>
      <c r="F115" s="72" t="str">
        <f t="shared" ref="F115" si="88">IF(F114&lt;=0,"",F114/$G114%)</f>
        <v/>
      </c>
      <c r="G115" s="72">
        <f>IF(G114&lt;=0,"",G114/$G114%)</f>
        <v>100</v>
      </c>
      <c r="I115" s="63"/>
      <c r="J115" s="69"/>
    </row>
    <row r="116" spans="1:10" ht="16.05" customHeight="1" x14ac:dyDescent="0.2">
      <c r="A116" s="8"/>
      <c r="B116" s="8"/>
      <c r="C116" s="31" t="s">
        <v>102</v>
      </c>
      <c r="D116" s="70">
        <f>空知4!D86+石狩4!D86+後志4!D86+胆振4!D86+日高4!D86+渡島・檜山4!D86+上川4!D86+留萌4!D86+宗谷4!D86+オホーツク4!D86+十勝4!D86+釧路4!D86+根室4!D86</f>
        <v>1687.7</v>
      </c>
      <c r="E116" s="70">
        <f>空知4!E86+石狩4!E86+後志4!E86+胆振4!E86+日高4!E86+渡島・檜山4!E86+上川4!E86+留萌4!E86+宗谷4!E86+オホーツク4!E86+十勝4!E86+釧路4!E86+根室4!E86</f>
        <v>856.7</v>
      </c>
      <c r="F116" s="70">
        <f>空知4!F86+石狩4!F86+後志4!F86+胆振4!F86+日高4!F86+渡島・檜山4!F86+上川4!F86+留萌4!F86+宗谷4!F86+オホーツク4!F86+十勝4!F86+釧路4!F86+根室4!F86</f>
        <v>0</v>
      </c>
      <c r="G116" s="70">
        <f>SUM(D116:F116)</f>
        <v>2544.4</v>
      </c>
      <c r="I116" s="63"/>
      <c r="J116" s="69"/>
    </row>
    <row r="117" spans="1:10" ht="16.05" customHeight="1" x14ac:dyDescent="0.2">
      <c r="A117" s="8"/>
      <c r="B117" s="8"/>
      <c r="C117" s="32" t="s">
        <v>101</v>
      </c>
      <c r="D117" s="72">
        <f t="shared" ref="D117" si="89">IF(D116&lt;=0,"",D116/$G116%)</f>
        <v>66.329979562961796</v>
      </c>
      <c r="E117" s="72">
        <f t="shared" ref="E117" si="90">IF(E116&lt;=0,"",E116/$G116%)</f>
        <v>33.670020437038197</v>
      </c>
      <c r="F117" s="72" t="str">
        <f t="shared" ref="F117" si="91">IF(F116&lt;=0,"",F116/$G116%)</f>
        <v/>
      </c>
      <c r="G117" s="72">
        <f>IF(G116&lt;=0,"",G116/$G116%)</f>
        <v>100</v>
      </c>
      <c r="I117" s="63"/>
      <c r="J117" s="69"/>
    </row>
    <row r="118" spans="1:10" ht="16.05" customHeight="1" x14ac:dyDescent="0.2">
      <c r="A118" s="8"/>
      <c r="B118" s="8"/>
      <c r="C118" s="31" t="s">
        <v>103</v>
      </c>
      <c r="D118" s="70">
        <f t="shared" ref="D118:F118" si="92">IF((D114+D116)&lt;=0,"",D114+D116)</f>
        <v>2791.5</v>
      </c>
      <c r="E118" s="70">
        <f t="shared" si="92"/>
        <v>1092.6000000000001</v>
      </c>
      <c r="F118" s="70" t="str">
        <f t="shared" si="92"/>
        <v/>
      </c>
      <c r="G118" s="70">
        <f>SUM(D118:F118)</f>
        <v>3884.1000000000004</v>
      </c>
      <c r="I118" s="63"/>
      <c r="J118" s="69"/>
    </row>
    <row r="119" spans="1:10" ht="16.05" customHeight="1" x14ac:dyDescent="0.2">
      <c r="A119" s="8"/>
      <c r="B119" s="12"/>
      <c r="C119" s="32" t="s">
        <v>101</v>
      </c>
      <c r="D119" s="72">
        <f t="shared" ref="D119:F119" si="93">IF((D114+D116)&lt;=0,"",D118/$G118%)</f>
        <v>71.869931258206535</v>
      </c>
      <c r="E119" s="72">
        <f t="shared" si="93"/>
        <v>28.130068741793469</v>
      </c>
      <c r="F119" s="72" t="str">
        <f t="shared" si="93"/>
        <v/>
      </c>
      <c r="G119" s="72">
        <f>IF((G114+G116)&lt;=0,"",G118/$G118%)</f>
        <v>100</v>
      </c>
      <c r="I119" s="63"/>
      <c r="J119" s="69"/>
    </row>
    <row r="120" spans="1:10" ht="16.05" customHeight="1" x14ac:dyDescent="0.2">
      <c r="A120" s="8"/>
      <c r="B120" s="8" t="s">
        <v>28</v>
      </c>
      <c r="C120" s="31" t="s">
        <v>100</v>
      </c>
      <c r="D120" s="70">
        <f>空知4!D90+石狩4!D90+後志4!D90+胆振4!D90+日高4!D90+渡島・檜山4!D90+上川4!D90+留萌4!D90+宗谷4!D90+オホーツク4!D90+十勝4!D90+釧路4!D90+根室4!D90</f>
        <v>3181.2</v>
      </c>
      <c r="E120" s="70">
        <f>空知4!E90+石狩4!E90+後志4!E90+胆振4!E90+日高4!E90+渡島・檜山4!E90+上川4!E90+留萌4!E90+宗谷4!E90+オホーツク4!E90+十勝4!E90+釧路4!E90+根室4!E90</f>
        <v>1812</v>
      </c>
      <c r="F120" s="70">
        <f>空知4!F90+石狩4!F90+後志4!F90+胆振4!F90+日高4!F90+渡島・檜山4!F90+上川4!F90+留萌4!F90+宗谷4!F90+オホーツク4!F90+十勝4!F90+釧路4!F90+根室4!F90</f>
        <v>0</v>
      </c>
      <c r="G120" s="70">
        <f>SUM(D120:F120)</f>
        <v>4993.2</v>
      </c>
      <c r="I120" s="63"/>
      <c r="J120" s="69"/>
    </row>
    <row r="121" spans="1:10" ht="16.05" customHeight="1" x14ac:dyDescent="0.2">
      <c r="A121" s="8"/>
      <c r="B121" s="8"/>
      <c r="C121" s="32" t="s">
        <v>101</v>
      </c>
      <c r="D121" s="72">
        <f t="shared" ref="D121" si="94">IF(D120&lt;=0,"",D120/$G120%)</f>
        <v>63.710646479211732</v>
      </c>
      <c r="E121" s="72">
        <f t="shared" ref="E121" si="95">IF(E120&lt;=0,"",E120/$G120%)</f>
        <v>36.289353520788275</v>
      </c>
      <c r="F121" s="72" t="str">
        <f t="shared" ref="F121" si="96">IF(F120&lt;=0,"",F120/$G120%)</f>
        <v/>
      </c>
      <c r="G121" s="72">
        <f>IF(G120&lt;=0,"",G120/$G120%)</f>
        <v>100</v>
      </c>
      <c r="I121" s="63"/>
      <c r="J121" s="69"/>
    </row>
    <row r="122" spans="1:10" ht="16.05" customHeight="1" x14ac:dyDescent="0.2">
      <c r="A122" s="8"/>
      <c r="B122" s="8"/>
      <c r="C122" s="31" t="s">
        <v>102</v>
      </c>
      <c r="D122" s="70">
        <f>空知4!D92+石狩4!D92+後志4!D92+胆振4!D92+日高4!D92+渡島・檜山4!D92+上川4!D92+留萌4!D92+宗谷4!D92+オホーツク4!D92+十勝4!D92+釧路4!D92+根室4!D92</f>
        <v>5706.9</v>
      </c>
      <c r="E122" s="70">
        <f>空知4!E92+石狩4!E92+後志4!E92+胆振4!E92+日高4!E92+渡島・檜山4!E92+上川4!E92+留萌4!E92+宗谷4!E92+オホーツク4!E92+十勝4!E92+釧路4!E92+根室4!E92</f>
        <v>2.2999999999999998</v>
      </c>
      <c r="F122" s="70">
        <f>空知4!F92+石狩4!F92+後志4!F92+胆振4!F92+日高4!F92+渡島・檜山4!F92+上川4!F92+留萌4!F92+宗谷4!F92+オホーツク4!F92+十勝4!F92+釧路4!F92+根室4!F92</f>
        <v>0</v>
      </c>
      <c r="G122" s="70">
        <f>SUM(D122:F122)</f>
        <v>5709.2</v>
      </c>
      <c r="I122" s="63"/>
      <c r="J122" s="69"/>
    </row>
    <row r="123" spans="1:10" ht="16.05" customHeight="1" x14ac:dyDescent="0.2">
      <c r="A123" s="8"/>
      <c r="B123" s="8"/>
      <c r="C123" s="32" t="s">
        <v>101</v>
      </c>
      <c r="D123" s="72">
        <f t="shared" ref="D123" si="97">IF(D122&lt;=0,"",D122/$G122%)</f>
        <v>99.959714145589572</v>
      </c>
      <c r="E123" s="72">
        <f t="shared" ref="E123" si="98">IF(E122&lt;=0,"",E122/$G122%)</f>
        <v>4.0285854410425273E-2</v>
      </c>
      <c r="F123" s="72" t="str">
        <f t="shared" ref="F123" si="99">IF(F122&lt;=0,"",F122/$G122%)</f>
        <v/>
      </c>
      <c r="G123" s="72">
        <f>IF(G122&lt;=0,"",G122/$G122%)</f>
        <v>100</v>
      </c>
      <c r="I123" s="63"/>
      <c r="J123" s="69"/>
    </row>
    <row r="124" spans="1:10" ht="16.05" customHeight="1" x14ac:dyDescent="0.2">
      <c r="A124" s="8"/>
      <c r="B124" s="8"/>
      <c r="C124" s="31" t="s">
        <v>103</v>
      </c>
      <c r="D124" s="70">
        <f t="shared" ref="D124:F124" si="100">IF((D120+D122)&lt;=0,"",D120+D122)</f>
        <v>8888.0999999999985</v>
      </c>
      <c r="E124" s="70">
        <f t="shared" si="100"/>
        <v>1814.3</v>
      </c>
      <c r="F124" s="70" t="str">
        <f t="shared" si="100"/>
        <v/>
      </c>
      <c r="G124" s="70">
        <f>SUM(D124:F124)</f>
        <v>10702.399999999998</v>
      </c>
      <c r="I124" s="63"/>
      <c r="J124" s="69"/>
    </row>
    <row r="125" spans="1:10" ht="16.05" customHeight="1" x14ac:dyDescent="0.2">
      <c r="A125" s="8"/>
      <c r="B125" s="12"/>
      <c r="C125" s="32" t="s">
        <v>101</v>
      </c>
      <c r="D125" s="72">
        <f t="shared" ref="D125:F125" si="101">IF((D120+D122)&lt;=0,"",D124/$G124%)</f>
        <v>83.047727612498136</v>
      </c>
      <c r="E125" s="72">
        <f t="shared" si="101"/>
        <v>16.952272387501871</v>
      </c>
      <c r="F125" s="72" t="str">
        <f t="shared" si="101"/>
        <v/>
      </c>
      <c r="G125" s="72">
        <f>IF((G120+G122)&lt;=0,"",G124/$G124%)</f>
        <v>100</v>
      </c>
      <c r="I125" s="63"/>
      <c r="J125" s="69"/>
    </row>
    <row r="126" spans="1:10" ht="16.05" customHeight="1" x14ac:dyDescent="0.2">
      <c r="A126" s="8"/>
      <c r="B126" s="8" t="s">
        <v>29</v>
      </c>
      <c r="C126" s="31" t="s">
        <v>100</v>
      </c>
      <c r="D126" s="70">
        <f>空知4!D96+石狩4!D96+後志4!D96+胆振4!D96+日高4!D96+渡島・檜山4!D96+上川4!D96+留萌4!D96+宗谷4!D96+オホーツク4!D96+十勝4!D96+釧路4!D96+根室4!D96</f>
        <v>2278.4</v>
      </c>
      <c r="E126" s="70">
        <f>空知4!E96+石狩4!E96+後志4!E96+胆振4!E96+日高4!E96+渡島・檜山4!E96+上川4!E96+留萌4!E96+宗谷4!E96+オホーツク4!E96+十勝4!E96+釧路4!E96+根室4!E96</f>
        <v>52.2</v>
      </c>
      <c r="F126" s="70">
        <f>空知4!F96+石狩4!F96+後志4!F96+胆振4!F96+日高4!F96+渡島・檜山4!F96+上川4!F96+留萌4!F96+宗谷4!F96+オホーツク4!F96+十勝4!F96+釧路4!F96+根室4!F96</f>
        <v>0</v>
      </c>
      <c r="G126" s="70">
        <f>SUM(D126:F126)</f>
        <v>2330.6</v>
      </c>
      <c r="I126" s="63"/>
      <c r="J126" s="69"/>
    </row>
    <row r="127" spans="1:10" ht="16.05" customHeight="1" x14ac:dyDescent="0.2">
      <c r="A127" s="8"/>
      <c r="B127" s="8"/>
      <c r="C127" s="32" t="s">
        <v>101</v>
      </c>
      <c r="D127" s="72">
        <f t="shared" ref="D127" si="102">IF(D126&lt;=0,"",D126/$G126%)</f>
        <v>97.760233416287662</v>
      </c>
      <c r="E127" s="72">
        <f t="shared" ref="E127" si="103">IF(E126&lt;=0,"",E126/$G126%)</f>
        <v>2.239766583712349</v>
      </c>
      <c r="F127" s="72" t="str">
        <f t="shared" ref="F127" si="104">IF(F126&lt;=0,"",F126/$G126%)</f>
        <v/>
      </c>
      <c r="G127" s="72">
        <f>IF(G126&lt;=0,"",G126/$G126%)</f>
        <v>100.00000000000001</v>
      </c>
      <c r="I127" s="63"/>
      <c r="J127" s="69"/>
    </row>
    <row r="128" spans="1:10" ht="16.05" customHeight="1" x14ac:dyDescent="0.2">
      <c r="A128" s="8"/>
      <c r="B128" s="8"/>
      <c r="C128" s="31" t="s">
        <v>102</v>
      </c>
      <c r="D128" s="70">
        <f>空知4!D98+石狩4!D98+後志4!D98+胆振4!D98+日高4!D98+渡島・檜山4!D98+上川4!D98+留萌4!D98+宗谷4!D98+オホーツク4!D98+十勝4!D98+釧路4!D98+根室4!D98</f>
        <v>1255.8000000000002</v>
      </c>
      <c r="E128" s="70">
        <f>空知4!E98+石狩4!E98+後志4!E98+胆振4!E98+日高4!E98+渡島・檜山4!E98+上川4!E98+留萌4!E98+宗谷4!E98+オホーツク4!E98+十勝4!E98+釧路4!E98+根室4!E98</f>
        <v>32.700000000000003</v>
      </c>
      <c r="F128" s="70">
        <f>空知4!F98+石狩4!F98+後志4!F98+胆振4!F98+日高4!F98+渡島・檜山4!F98+上川4!F98+留萌4!F98+宗谷4!F98+オホーツク4!F98+十勝4!F98+釧路4!F98+根室4!F98</f>
        <v>0</v>
      </c>
      <c r="G128" s="70">
        <f>SUM(D128:F128)</f>
        <v>1288.5000000000002</v>
      </c>
      <c r="I128" s="63"/>
      <c r="J128" s="69"/>
    </row>
    <row r="129" spans="1:10" ht="16.05" customHeight="1" x14ac:dyDescent="0.2">
      <c r="A129" s="8"/>
      <c r="B129" s="8"/>
      <c r="C129" s="32" t="s">
        <v>101</v>
      </c>
      <c r="D129" s="72">
        <f t="shared" ref="D129" si="105">IF(D128&lt;=0,"",D128/$G128%)</f>
        <v>97.462165308498257</v>
      </c>
      <c r="E129" s="72">
        <f t="shared" ref="E129" si="106">IF(E128&lt;=0,"",E128/$G128%)</f>
        <v>2.5378346915017462</v>
      </c>
      <c r="F129" s="72" t="str">
        <f t="shared" ref="F129" si="107">IF(F128&lt;=0,"",F128/$G128%)</f>
        <v/>
      </c>
      <c r="G129" s="72">
        <f>IF(G128&lt;=0,"",G128/$G128%)</f>
        <v>100</v>
      </c>
      <c r="I129" s="63"/>
      <c r="J129" s="69"/>
    </row>
    <row r="130" spans="1:10" ht="16.05" customHeight="1" x14ac:dyDescent="0.2">
      <c r="A130" s="8"/>
      <c r="B130" s="8"/>
      <c r="C130" s="31" t="s">
        <v>103</v>
      </c>
      <c r="D130" s="70">
        <f t="shared" ref="D130:F130" si="108">IF((D126+D128)&lt;=0,"",D126+D128)</f>
        <v>3534.2000000000003</v>
      </c>
      <c r="E130" s="70">
        <f t="shared" si="108"/>
        <v>84.9</v>
      </c>
      <c r="F130" s="70" t="str">
        <f t="shared" si="108"/>
        <v/>
      </c>
      <c r="G130" s="70">
        <f>SUM(D130:F130)</f>
        <v>3619.1000000000004</v>
      </c>
      <c r="I130" s="63"/>
      <c r="J130" s="69"/>
    </row>
    <row r="131" spans="1:10" ht="16.05" customHeight="1" x14ac:dyDescent="0.2">
      <c r="A131" s="8"/>
      <c r="B131" s="12"/>
      <c r="C131" s="32" t="s">
        <v>101</v>
      </c>
      <c r="D131" s="72">
        <f t="shared" ref="D131:F131" si="109">IF((D126+D128)&lt;=0,"",D130/$G130%)</f>
        <v>97.65411290099749</v>
      </c>
      <c r="E131" s="72">
        <f t="shared" si="109"/>
        <v>2.3458870990025145</v>
      </c>
      <c r="F131" s="72" t="str">
        <f t="shared" si="109"/>
        <v/>
      </c>
      <c r="G131" s="72">
        <f>IF((G126+G128)&lt;=0,"",G130/$G130%)</f>
        <v>100</v>
      </c>
      <c r="I131" s="63"/>
      <c r="J131" s="69"/>
    </row>
    <row r="132" spans="1:10" ht="16.05" customHeight="1" x14ac:dyDescent="0.2">
      <c r="A132" s="8"/>
      <c r="B132" s="8" t="s">
        <v>30</v>
      </c>
      <c r="C132" s="31" t="s">
        <v>100</v>
      </c>
      <c r="D132" s="70">
        <f>空知4!D102+石狩4!D102+後志4!D102+胆振4!D102+日高4!D102+渡島・檜山4!D102+上川4!D102+留萌4!D102+宗谷4!D102+オホーツク4!D102+十勝4!D102+釧路4!D102+根室4!D102</f>
        <v>3175.2</v>
      </c>
      <c r="E132" s="70">
        <f>空知4!E102+石狩4!E102+後志4!E102+胆振4!E102+日高4!E102+渡島・檜山4!E102+上川4!E102+留萌4!E102+宗谷4!E102+オホーツク4!E102+十勝4!E102+釧路4!E102+根室4!E102</f>
        <v>555</v>
      </c>
      <c r="F132" s="70">
        <f>空知4!F102+石狩4!F102+後志4!F102+胆振4!F102+日高4!F102+渡島・檜山4!F102+上川4!F102+留萌4!F102+宗谷4!F102+オホーツク4!F102+十勝4!F102+釧路4!F102+根室4!F102</f>
        <v>0</v>
      </c>
      <c r="G132" s="70">
        <f>SUM(D132:F132)</f>
        <v>3730.2</v>
      </c>
      <c r="I132" s="63"/>
      <c r="J132" s="69"/>
    </row>
    <row r="133" spans="1:10" ht="16.05" customHeight="1" x14ac:dyDescent="0.2">
      <c r="A133" s="8"/>
      <c r="B133" s="8"/>
      <c r="C133" s="32" t="s">
        <v>101</v>
      </c>
      <c r="D133" s="72">
        <f t="shared" ref="D133" si="110">IF(D132&lt;=0,"",D132/$G132%)</f>
        <v>85.121441209586607</v>
      </c>
      <c r="E133" s="72">
        <f t="shared" ref="E133" si="111">IF(E132&lt;=0,"",E132/$G132%)</f>
        <v>14.878558790413383</v>
      </c>
      <c r="F133" s="72" t="str">
        <f t="shared" ref="F133" si="112">IF(F132&lt;=0,"",F132/$G132%)</f>
        <v/>
      </c>
      <c r="G133" s="72">
        <f>IF(G132&lt;=0,"",G132/$G132%)</f>
        <v>100</v>
      </c>
      <c r="I133" s="63"/>
      <c r="J133" s="69"/>
    </row>
    <row r="134" spans="1:10" ht="16.05" customHeight="1" x14ac:dyDescent="0.2">
      <c r="A134" s="8"/>
      <c r="B134" s="8"/>
      <c r="C134" s="31" t="s">
        <v>102</v>
      </c>
      <c r="D134" s="70">
        <f>空知4!D104+石狩4!D104+後志4!D104+胆振4!D104+日高4!D104+渡島・檜山4!D104+上川4!D104+留萌4!D104+宗谷4!D104+オホーツク4!D104+十勝4!D104+釧路4!D104+根室4!D104</f>
        <v>2375.1999999999998</v>
      </c>
      <c r="E134" s="70">
        <f>空知4!E104+石狩4!E104+後志4!E104+胆振4!E104+日高4!E104+渡島・檜山4!E104+上川4!E104+留萌4!E104+宗谷4!E104+オホーツク4!E104+十勝4!E104+釧路4!E104+根室4!E104</f>
        <v>13.1</v>
      </c>
      <c r="F134" s="70">
        <f>空知4!F104+石狩4!F104+後志4!F104+胆振4!F104+日高4!F104+渡島・檜山4!F104+上川4!F104+留萌4!F104+宗谷4!F104+オホーツク4!F104+十勝4!F104+釧路4!F104+根室4!F104</f>
        <v>0</v>
      </c>
      <c r="G134" s="70">
        <f>SUM(D134:F134)</f>
        <v>2388.2999999999997</v>
      </c>
      <c r="I134" s="63"/>
      <c r="J134" s="69"/>
    </row>
    <row r="135" spans="1:10" ht="16.05" customHeight="1" x14ac:dyDescent="0.2">
      <c r="A135" s="8"/>
      <c r="B135" s="8"/>
      <c r="C135" s="32" t="s">
        <v>101</v>
      </c>
      <c r="D135" s="72">
        <f t="shared" ref="D135" si="113">IF(D134&lt;=0,"",D134/$G134%)</f>
        <v>99.451492693547721</v>
      </c>
      <c r="E135" s="72">
        <f t="shared" ref="E135" si="114">IF(E134&lt;=0,"",E134/$G134%)</f>
        <v>0.54850730645228829</v>
      </c>
      <c r="F135" s="72" t="str">
        <f t="shared" ref="F135" si="115">IF(F134&lt;=0,"",F134/$G134%)</f>
        <v/>
      </c>
      <c r="G135" s="72">
        <f>IF(G134&lt;=0,"",G134/$G134%)</f>
        <v>100.00000000000001</v>
      </c>
      <c r="I135" s="63"/>
      <c r="J135" s="69"/>
    </row>
    <row r="136" spans="1:10" ht="16.05" customHeight="1" x14ac:dyDescent="0.2">
      <c r="A136" s="8"/>
      <c r="B136" s="8"/>
      <c r="C136" s="31" t="s">
        <v>103</v>
      </c>
      <c r="D136" s="70">
        <f t="shared" ref="D136:F136" si="116">IF((D132+D134)&lt;=0,"",D132+D134)</f>
        <v>5550.4</v>
      </c>
      <c r="E136" s="70">
        <f t="shared" si="116"/>
        <v>568.1</v>
      </c>
      <c r="F136" s="70" t="str">
        <f t="shared" si="116"/>
        <v/>
      </c>
      <c r="G136" s="70">
        <f>SUM(D136:F136)</f>
        <v>6118.5</v>
      </c>
      <c r="I136" s="63"/>
      <c r="J136" s="69"/>
    </row>
    <row r="137" spans="1:10" ht="16.05" customHeight="1" x14ac:dyDescent="0.2">
      <c r="A137" s="8"/>
      <c r="B137" s="12"/>
      <c r="C137" s="32" t="s">
        <v>101</v>
      </c>
      <c r="D137" s="72">
        <f t="shared" ref="D137:F137" si="117">IF((D132+D134)&lt;=0,"",D136/$G136%)</f>
        <v>90.715044537059725</v>
      </c>
      <c r="E137" s="72">
        <f t="shared" si="117"/>
        <v>9.284955462940264</v>
      </c>
      <c r="F137" s="72" t="str">
        <f t="shared" si="117"/>
        <v/>
      </c>
      <c r="G137" s="72">
        <f>IF((G132+G134)&lt;=0,"",G136/$G136%)</f>
        <v>100</v>
      </c>
      <c r="I137" s="63"/>
      <c r="J137" s="69"/>
    </row>
    <row r="138" spans="1:10" ht="15.75" customHeight="1" x14ac:dyDescent="0.2">
      <c r="A138" s="8"/>
      <c r="B138" s="8" t="s">
        <v>31</v>
      </c>
      <c r="C138" s="31" t="s">
        <v>100</v>
      </c>
      <c r="D138" s="70">
        <f>空知4!D108+石狩4!D108+後志4!D108+胆振4!D108+日高4!D108+渡島・檜山4!D108+上川4!D108+留萌4!D108+宗谷4!D108+オホーツク4!D108+十勝4!D108+釧路4!D108+根室4!D108</f>
        <v>6344.7999999999993</v>
      </c>
      <c r="E138" s="70">
        <f>空知4!E108+石狩4!E108+後志4!E108+胆振4!E108+日高4!E108+渡島・檜山4!E108+上川4!E108+留萌4!E108+宗谷4!E108+オホーツク4!E108+十勝4!E108+釧路4!E108+根室4!E108</f>
        <v>243</v>
      </c>
      <c r="F138" s="70">
        <f>空知4!F108+石狩4!F108+後志4!F108+胆振4!F108+日高4!F108+渡島・檜山4!F108+上川4!F108+留萌4!F108+宗谷4!F108+オホーツク4!F108+十勝4!F108+釧路4!F108+根室4!F108</f>
        <v>0</v>
      </c>
      <c r="G138" s="70">
        <f>SUM(D138:F138)</f>
        <v>6587.7999999999993</v>
      </c>
      <c r="I138" s="63"/>
      <c r="J138" s="69"/>
    </row>
    <row r="139" spans="1:10" ht="16.05" customHeight="1" x14ac:dyDescent="0.2">
      <c r="A139" s="8"/>
      <c r="B139" s="8"/>
      <c r="C139" s="32" t="s">
        <v>101</v>
      </c>
      <c r="D139" s="72">
        <f t="shared" ref="D139" si="118">IF(D138&lt;=0,"",D138/$G138%)</f>
        <v>96.31136342936945</v>
      </c>
      <c r="E139" s="72">
        <f t="shared" ref="E139" si="119">IF(E138&lt;=0,"",E138/$G138%)</f>
        <v>3.6886365706305604</v>
      </c>
      <c r="F139" s="72" t="str">
        <f t="shared" ref="F139" si="120">IF(F138&lt;=0,"",F138/$G138%)</f>
        <v/>
      </c>
      <c r="G139" s="72">
        <f>IF(G138&lt;=0,"",G138/$G138%)</f>
        <v>100.00000000000001</v>
      </c>
      <c r="I139" s="63"/>
      <c r="J139" s="69"/>
    </row>
    <row r="140" spans="1:10" ht="16.05" customHeight="1" x14ac:dyDescent="0.2">
      <c r="A140" s="8"/>
      <c r="B140" s="8"/>
      <c r="C140" s="31" t="s">
        <v>102</v>
      </c>
      <c r="D140" s="70">
        <f>空知4!D110+石狩4!D110+後志4!D110+胆振4!D110+日高4!D110+渡島・檜山4!D110+上川4!D110+留萌4!D110+宗谷4!D110+オホーツク4!D110+十勝4!D110+釧路4!D110+根室4!D110</f>
        <v>15776.1</v>
      </c>
      <c r="E140" s="70">
        <f>空知4!E110+石狩4!E110+後志4!E110+胆振4!E110+日高4!E110+渡島・檜山4!E110+上川4!E110+留萌4!E110+宗谷4!E110+オホーツク4!E110+十勝4!E110+釧路4!E110+根室4!E110</f>
        <v>131.5</v>
      </c>
      <c r="F140" s="70">
        <f>空知4!F110+石狩4!F110+後志4!F110+胆振4!F110+日高4!F110+渡島・檜山4!F110+上川4!F110+留萌4!F110+宗谷4!F110+オホーツク4!F110+十勝4!F110+釧路4!F110+根室4!F110</f>
        <v>0</v>
      </c>
      <c r="G140" s="70">
        <f>SUM(D140:F140)</f>
        <v>15907.6</v>
      </c>
      <c r="I140" s="63"/>
      <c r="J140" s="69"/>
    </row>
    <row r="141" spans="1:10" ht="16.05" customHeight="1" x14ac:dyDescent="0.2">
      <c r="A141" s="8"/>
      <c r="B141" s="8"/>
      <c r="C141" s="32" t="s">
        <v>101</v>
      </c>
      <c r="D141" s="72">
        <f t="shared" ref="D141" si="121">IF(D140&lt;=0,"",D140/$G140%)</f>
        <v>99.17335110261763</v>
      </c>
      <c r="E141" s="72">
        <f t="shared" ref="E141" si="122">IF(E140&lt;=0,"",E140/$G140%)</f>
        <v>0.82664889738238334</v>
      </c>
      <c r="F141" s="72" t="str">
        <f t="shared" ref="F141" si="123">IF(F140&lt;=0,"",F140/$G140%)</f>
        <v/>
      </c>
      <c r="G141" s="72">
        <f>IF(G140&lt;=0,"",G140/$G140%)</f>
        <v>100</v>
      </c>
      <c r="I141" s="63"/>
      <c r="J141" s="69"/>
    </row>
    <row r="142" spans="1:10" ht="16.05" customHeight="1" x14ac:dyDescent="0.2">
      <c r="A142" s="8"/>
      <c r="B142" s="8"/>
      <c r="C142" s="31" t="s">
        <v>103</v>
      </c>
      <c r="D142" s="70">
        <f t="shared" ref="D142:F142" si="124">IF((D138+D140)&lt;=0,"",D138+D140)</f>
        <v>22120.9</v>
      </c>
      <c r="E142" s="70">
        <f t="shared" si="124"/>
        <v>374.5</v>
      </c>
      <c r="F142" s="70" t="str">
        <f t="shared" si="124"/>
        <v/>
      </c>
      <c r="G142" s="70">
        <f>SUM(D142:F142)</f>
        <v>22495.4</v>
      </c>
      <c r="I142" s="63"/>
      <c r="J142" s="69"/>
    </row>
    <row r="143" spans="1:10" ht="16.05" customHeight="1" x14ac:dyDescent="0.2">
      <c r="A143" s="8"/>
      <c r="B143" s="12"/>
      <c r="C143" s="32" t="s">
        <v>101</v>
      </c>
      <c r="D143" s="72">
        <f t="shared" ref="D143:F143" si="125">IF((D138+D140)&lt;=0,"",D142/$G142%)</f>
        <v>98.335215199551911</v>
      </c>
      <c r="E143" s="72">
        <f t="shared" si="125"/>
        <v>1.6647848004480916</v>
      </c>
      <c r="F143" s="72" t="str">
        <f t="shared" si="125"/>
        <v/>
      </c>
      <c r="G143" s="72">
        <f>IF((G138+G140)&lt;=0,"",G142/$G142%)</f>
        <v>100</v>
      </c>
      <c r="I143" s="63"/>
      <c r="J143" s="69"/>
    </row>
    <row r="144" spans="1:10" ht="15.75" customHeight="1" x14ac:dyDescent="0.2">
      <c r="A144" s="8"/>
      <c r="B144" s="8" t="s">
        <v>32</v>
      </c>
      <c r="C144" s="31" t="s">
        <v>100</v>
      </c>
      <c r="D144" s="70">
        <f>空知4!D114+石狩4!D114+後志4!D114+胆振4!D114+日高4!D114+渡島・檜山4!D114+上川4!D114+留萌4!D114+宗谷4!D114+オホーツク4!D114+十勝4!D114+釧路4!D114+根室4!D114</f>
        <v>1927.9</v>
      </c>
      <c r="E144" s="70">
        <f>空知4!E114+石狩4!E114+後志4!E114+胆振4!E114+日高4!E114+渡島・檜山4!E114+上川4!E114+留萌4!E114+宗谷4!E114+オホーツク4!E114+十勝4!E114+釧路4!E114+根室4!E114</f>
        <v>14.8</v>
      </c>
      <c r="F144" s="70">
        <f>空知4!F114+石狩4!F114+後志4!F114+胆振4!F114+日高4!F114+渡島・檜山4!F114+上川4!F114+留萌4!F114+宗谷4!F114+オホーツク4!F114+十勝4!F114+釧路4!F114+根室4!F114</f>
        <v>0</v>
      </c>
      <c r="G144" s="70">
        <f>SUM(D144:F144)</f>
        <v>1942.7</v>
      </c>
      <c r="I144" s="63"/>
      <c r="J144" s="69"/>
    </row>
    <row r="145" spans="1:10" ht="16.05" customHeight="1" x14ac:dyDescent="0.2">
      <c r="A145" s="8"/>
      <c r="B145" s="8"/>
      <c r="C145" s="32" t="s">
        <v>101</v>
      </c>
      <c r="D145" s="72">
        <f t="shared" ref="D145" si="126">IF(D144&lt;=0,"",D144/$G144%)</f>
        <v>99.238173675812021</v>
      </c>
      <c r="E145" s="72">
        <f t="shared" ref="E145" si="127">IF(E144&lt;=0,"",E144/$G144%)</f>
        <v>0.76182632418798579</v>
      </c>
      <c r="F145" s="72" t="str">
        <f t="shared" ref="F145" si="128">IF(F144&lt;=0,"",F144/$G144%)</f>
        <v/>
      </c>
      <c r="G145" s="72">
        <f>IF(G144&lt;=0,"",G144/$G144%)</f>
        <v>100</v>
      </c>
      <c r="I145" s="63"/>
      <c r="J145" s="69"/>
    </row>
    <row r="146" spans="1:10" ht="16.05" customHeight="1" x14ac:dyDescent="0.2">
      <c r="A146" s="8"/>
      <c r="B146" s="8"/>
      <c r="C146" s="31" t="s">
        <v>102</v>
      </c>
      <c r="D146" s="70">
        <f>空知4!D116+石狩4!D116+後志4!D116+胆振4!D116+日高4!D116+渡島・檜山4!D116+上川4!D116+留萌4!D116+宗谷4!D116+オホーツク4!D116+十勝4!D116+釧路4!D116+根室4!D116</f>
        <v>6074.2000000000007</v>
      </c>
      <c r="E146" s="70">
        <f>空知4!E116+石狩4!E116+後志4!E116+胆振4!E116+日高4!E116+渡島・檜山4!E116+上川4!E116+留萌4!E116+宗谷4!E116+オホーツク4!E116+十勝4!E116+釧路4!E116+根室4!E116</f>
        <v>0</v>
      </c>
      <c r="F146" s="70">
        <f>空知4!F116+石狩4!F116+後志4!F116+胆振4!F116+日高4!F116+渡島・檜山4!F116+上川4!F116+留萌4!F116+宗谷4!F116+オホーツク4!F116+十勝4!F116+釧路4!F116+根室4!F116</f>
        <v>0</v>
      </c>
      <c r="G146" s="70">
        <f>SUM(D146:F146)</f>
        <v>6074.2000000000007</v>
      </c>
      <c r="I146" s="63"/>
      <c r="J146" s="69"/>
    </row>
    <row r="147" spans="1:10" ht="16.05" customHeight="1" x14ac:dyDescent="0.2">
      <c r="A147" s="8"/>
      <c r="B147" s="8"/>
      <c r="C147" s="32" t="s">
        <v>101</v>
      </c>
      <c r="D147" s="72">
        <f t="shared" ref="D147" si="129">IF(D146&lt;=0,"",D146/$G146%)</f>
        <v>100</v>
      </c>
      <c r="E147" s="72" t="str">
        <f t="shared" ref="E147" si="130">IF(E146&lt;=0,"",E146/$G146%)</f>
        <v/>
      </c>
      <c r="F147" s="72" t="str">
        <f t="shared" ref="F147" si="131">IF(F146&lt;=0,"",F146/$G146%)</f>
        <v/>
      </c>
      <c r="G147" s="72">
        <f>IF(G146&lt;=0,"",G146/$G146%)</f>
        <v>100</v>
      </c>
      <c r="I147" s="63"/>
      <c r="J147" s="69"/>
    </row>
    <row r="148" spans="1:10" ht="16.05" customHeight="1" x14ac:dyDescent="0.2">
      <c r="A148" s="8"/>
      <c r="B148" s="8"/>
      <c r="C148" s="31" t="s">
        <v>103</v>
      </c>
      <c r="D148" s="70">
        <f t="shared" ref="D148:F148" si="132">IF((D144+D146)&lt;=0,"",D144+D146)</f>
        <v>8002.1</v>
      </c>
      <c r="E148" s="70">
        <f t="shared" si="132"/>
        <v>14.8</v>
      </c>
      <c r="F148" s="70" t="str">
        <f t="shared" si="132"/>
        <v/>
      </c>
      <c r="G148" s="70">
        <f>SUM(D148:F148)</f>
        <v>8016.9000000000005</v>
      </c>
      <c r="I148" s="63"/>
      <c r="J148" s="69"/>
    </row>
    <row r="149" spans="1:10" ht="16.05" customHeight="1" x14ac:dyDescent="0.2">
      <c r="A149" s="8"/>
      <c r="B149" s="12"/>
      <c r="C149" s="32" t="s">
        <v>101</v>
      </c>
      <c r="D149" s="72">
        <f t="shared" ref="D149:F149" si="133">IF((D144+D146)&lt;=0,"",D148/$G148%)</f>
        <v>99.815389988648974</v>
      </c>
      <c r="E149" s="72">
        <f t="shared" si="133"/>
        <v>0.18461001135102095</v>
      </c>
      <c r="F149" s="72" t="str">
        <f t="shared" si="133"/>
        <v/>
      </c>
      <c r="G149" s="72">
        <f>IF((G144+G146)&lt;=0,"",G148/$G148%)</f>
        <v>100</v>
      </c>
      <c r="I149" s="63"/>
      <c r="J149" s="69"/>
    </row>
    <row r="150" spans="1:10" ht="16.05" customHeight="1" x14ac:dyDescent="0.2">
      <c r="A150" s="8"/>
      <c r="B150" s="8" t="s">
        <v>33</v>
      </c>
      <c r="C150" s="31" t="s">
        <v>100</v>
      </c>
      <c r="D150" s="70">
        <f>空知4!D120+石狩4!D120+後志4!D120+胆振4!D120+日高4!D120+渡島・檜山4!D120+上川4!D120+留萌4!D120+宗谷4!D120+オホーツク4!D120+十勝4!D120+釧路4!D120+根室4!D120</f>
        <v>1324.6999999999998</v>
      </c>
      <c r="E150" s="70">
        <f>空知4!E120+石狩4!E120+後志4!E120+胆振4!E120+日高4!E120+渡島・檜山4!E120+上川4!E120+留萌4!E120+宗谷4!E120+オホーツク4!E120+十勝4!E120+釧路4!E120+根室4!E120</f>
        <v>44</v>
      </c>
      <c r="F150" s="70">
        <f>空知4!F120+石狩4!F120+後志4!F120+胆振4!F120+日高4!F120+渡島・檜山4!F120+上川4!F120+留萌4!F120+宗谷4!F120+オホーツク4!F120+十勝4!F120+釧路4!F120+根室4!F120</f>
        <v>0</v>
      </c>
      <c r="G150" s="70">
        <f>SUM(D150:F150)</f>
        <v>1368.6999999999998</v>
      </c>
      <c r="I150" s="63"/>
      <c r="J150" s="69"/>
    </row>
    <row r="151" spans="1:10" ht="16.05" customHeight="1" x14ac:dyDescent="0.2">
      <c r="A151" s="8"/>
      <c r="B151" s="8"/>
      <c r="C151" s="32" t="s">
        <v>101</v>
      </c>
      <c r="D151" s="72">
        <f t="shared" ref="D151" si="134">IF(D150&lt;=0,"",D150/$G150%)</f>
        <v>96.7852706948199</v>
      </c>
      <c r="E151" s="72">
        <f t="shared" ref="E151" si="135">IF(E150&lt;=0,"",E150/$G150%)</f>
        <v>3.2147293051800983</v>
      </c>
      <c r="F151" s="72" t="str">
        <f t="shared" ref="F151" si="136">IF(F150&lt;=0,"",F150/$G150%)</f>
        <v/>
      </c>
      <c r="G151" s="72">
        <f>IF(G150&lt;=0,"",G150/$G150%)</f>
        <v>100</v>
      </c>
      <c r="I151" s="63"/>
      <c r="J151" s="69"/>
    </row>
    <row r="152" spans="1:10" ht="16.05" customHeight="1" x14ac:dyDescent="0.2">
      <c r="A152" s="8"/>
      <c r="B152" s="8"/>
      <c r="C152" s="31" t="s">
        <v>102</v>
      </c>
      <c r="D152" s="70">
        <f>空知4!D122+石狩4!D122+後志4!D122+胆振4!D122+日高4!D122+渡島・檜山4!D122+上川4!D122+留萌4!D122+宗谷4!D122+オホーツク4!D122+十勝4!D122+釧路4!D122+根室4!D122</f>
        <v>199.10000000000002</v>
      </c>
      <c r="E152" s="70">
        <f>空知4!E122+石狩4!E122+後志4!E122+胆振4!E122+日高4!E122+渡島・檜山4!E122+上川4!E122+留萌4!E122+宗谷4!E122+オホーツク4!E122+十勝4!E122+釧路4!E122+根室4!E122</f>
        <v>0</v>
      </c>
      <c r="F152" s="70">
        <f>空知4!F122+石狩4!F122+後志4!F122+胆振4!F122+日高4!F122+渡島・檜山4!F122+上川4!F122+留萌4!F122+宗谷4!F122+オホーツク4!F122+十勝4!F122+釧路4!F122+根室4!F122</f>
        <v>0</v>
      </c>
      <c r="G152" s="70">
        <f>SUM(D152:F152)</f>
        <v>199.10000000000002</v>
      </c>
      <c r="I152" s="63"/>
      <c r="J152" s="69"/>
    </row>
    <row r="153" spans="1:10" ht="16.05" customHeight="1" x14ac:dyDescent="0.2">
      <c r="A153" s="8"/>
      <c r="B153" s="8"/>
      <c r="C153" s="32" t="s">
        <v>101</v>
      </c>
      <c r="D153" s="72">
        <f t="shared" ref="D153" si="137">IF(D152&lt;=0,"",D152/$G152%)</f>
        <v>100</v>
      </c>
      <c r="E153" s="72" t="str">
        <f t="shared" ref="E153" si="138">IF(E152&lt;=0,"",E152/$G152%)</f>
        <v/>
      </c>
      <c r="F153" s="72" t="str">
        <f t="shared" ref="F153" si="139">IF(F152&lt;=0,"",F152/$G152%)</f>
        <v/>
      </c>
      <c r="G153" s="72">
        <f>IF(G152&lt;=0,"",G152/$G152%)</f>
        <v>100</v>
      </c>
      <c r="I153" s="63"/>
      <c r="J153" s="69"/>
    </row>
    <row r="154" spans="1:10" ht="16.05" customHeight="1" x14ac:dyDescent="0.2">
      <c r="A154" s="8"/>
      <c r="B154" s="8"/>
      <c r="C154" s="31" t="s">
        <v>103</v>
      </c>
      <c r="D154" s="70">
        <f t="shared" ref="D154:F154" si="140">IF((D150+D152)&lt;=0,"",D150+D152)</f>
        <v>1523.7999999999997</v>
      </c>
      <c r="E154" s="70">
        <f t="shared" si="140"/>
        <v>44</v>
      </c>
      <c r="F154" s="70" t="str">
        <f t="shared" si="140"/>
        <v/>
      </c>
      <c r="G154" s="70">
        <f>SUM(D154:F154)</f>
        <v>1567.7999999999997</v>
      </c>
      <c r="I154" s="63"/>
      <c r="J154" s="69"/>
    </row>
    <row r="155" spans="1:10" ht="16.05" customHeight="1" x14ac:dyDescent="0.2">
      <c r="A155" s="8"/>
      <c r="B155" s="12"/>
      <c r="C155" s="32" t="s">
        <v>101</v>
      </c>
      <c r="D155" s="72">
        <f t="shared" ref="D155:F155" si="141">IF((D150+D152)&lt;=0,"",D154/$G154%)</f>
        <v>97.193519581579281</v>
      </c>
      <c r="E155" s="72">
        <f t="shared" si="141"/>
        <v>2.8064804184207173</v>
      </c>
      <c r="F155" s="72" t="str">
        <f t="shared" si="141"/>
        <v/>
      </c>
      <c r="G155" s="72">
        <f>IF((G150+G152)&lt;=0,"",G154/$G154%)</f>
        <v>100</v>
      </c>
      <c r="I155" s="63"/>
      <c r="J155" s="69"/>
    </row>
    <row r="156" spans="1:10" ht="16.05" customHeight="1" x14ac:dyDescent="0.2">
      <c r="A156" s="8"/>
      <c r="B156" s="8" t="s">
        <v>34</v>
      </c>
      <c r="C156" s="31" t="s">
        <v>100</v>
      </c>
      <c r="D156" s="70">
        <f>空知4!D126+石狩4!D126+後志4!D126+胆振4!D126+日高4!D126+渡島・檜山4!D126+上川4!D126+留萌4!D126+宗谷4!D126+オホーツク4!D126+十勝4!D126+釧路4!D126+根室4!D126</f>
        <v>863.70000000000016</v>
      </c>
      <c r="E156" s="70">
        <f>空知4!E126+石狩4!E126+後志4!E126+胆振4!E126+日高4!E126+渡島・檜山4!E126+上川4!E126+留萌4!E126+宗谷4!E126+オホーツク4!E126+十勝4!E126+釧路4!E126+根室4!E126</f>
        <v>1</v>
      </c>
      <c r="F156" s="70">
        <f>空知4!F126+石狩4!F126+後志4!F126+胆振4!F126+日高4!F126+渡島・檜山4!F126+上川4!F126+留萌4!F126+宗谷4!F126+オホーツク4!F126+十勝4!F126+釧路4!F126+根室4!F126</f>
        <v>0</v>
      </c>
      <c r="G156" s="70">
        <f>SUM(D156:F156)</f>
        <v>864.70000000000016</v>
      </c>
      <c r="I156" s="63"/>
      <c r="J156" s="69"/>
    </row>
    <row r="157" spans="1:10" ht="16.05" customHeight="1" x14ac:dyDescent="0.2">
      <c r="A157" s="8"/>
      <c r="B157" s="8"/>
      <c r="C157" s="32" t="s">
        <v>101</v>
      </c>
      <c r="D157" s="72">
        <f t="shared" ref="D157" si="142">IF(D156&lt;=0,"",D156/$G156%)</f>
        <v>99.884352954782003</v>
      </c>
      <c r="E157" s="72">
        <f t="shared" ref="E157" si="143">IF(E156&lt;=0,"",E156/$G156%)</f>
        <v>0.11564704521799465</v>
      </c>
      <c r="F157" s="72" t="str">
        <f t="shared" ref="F157" si="144">IF(F156&lt;=0,"",F156/$G156%)</f>
        <v/>
      </c>
      <c r="G157" s="72">
        <f>IF(G156&lt;=0,"",G156/$G156%)</f>
        <v>100</v>
      </c>
      <c r="I157" s="63"/>
      <c r="J157" s="69"/>
    </row>
    <row r="158" spans="1:10" ht="16.05" customHeight="1" x14ac:dyDescent="0.2">
      <c r="A158" s="8"/>
      <c r="B158" s="8"/>
      <c r="C158" s="31" t="s">
        <v>102</v>
      </c>
      <c r="D158" s="70">
        <f>空知4!D128+石狩4!D128+後志4!D128+胆振4!D128+日高4!D128+渡島・檜山4!D128+上川4!D128+留萌4!D128+宗谷4!D128+オホーツク4!D128+十勝4!D128+釧路4!D128+根室4!D128</f>
        <v>27.599999999999998</v>
      </c>
      <c r="E158" s="70">
        <f>空知4!E128+石狩4!E128+後志4!E128+胆振4!E128+日高4!E128+渡島・檜山4!E128+上川4!E128+留萌4!E128+宗谷4!E128+オホーツク4!E128+十勝4!E128+釧路4!E128+根室4!E128</f>
        <v>0</v>
      </c>
      <c r="F158" s="70">
        <f>空知4!F128+石狩4!F128+後志4!F128+胆振4!F128+日高4!F128+渡島・檜山4!F128+上川4!F128+留萌4!F128+宗谷4!F128+オホーツク4!F128+十勝4!F128+釧路4!F128+根室4!F128</f>
        <v>0</v>
      </c>
      <c r="G158" s="70">
        <f>SUM(D158:F158)</f>
        <v>27.599999999999998</v>
      </c>
      <c r="I158" s="63"/>
      <c r="J158" s="69"/>
    </row>
    <row r="159" spans="1:10" ht="16.05" customHeight="1" x14ac:dyDescent="0.2">
      <c r="A159" s="8"/>
      <c r="B159" s="8"/>
      <c r="C159" s="32" t="s">
        <v>101</v>
      </c>
      <c r="D159" s="72">
        <f t="shared" ref="D159" si="145">IF(D158&lt;=0,"",D158/$G158%)</f>
        <v>100</v>
      </c>
      <c r="E159" s="72" t="str">
        <f t="shared" ref="E159" si="146">IF(E158&lt;=0,"",E158/$G158%)</f>
        <v/>
      </c>
      <c r="F159" s="72" t="str">
        <f t="shared" ref="F159" si="147">IF(F158&lt;=0,"",F158/$G158%)</f>
        <v/>
      </c>
      <c r="G159" s="72">
        <f>IF(G158&lt;=0,"",G158/$G158%)</f>
        <v>100</v>
      </c>
      <c r="I159" s="63"/>
      <c r="J159" s="69"/>
    </row>
    <row r="160" spans="1:10" ht="16.05" customHeight="1" x14ac:dyDescent="0.2">
      <c r="A160" s="8"/>
      <c r="B160" s="8"/>
      <c r="C160" s="31" t="s">
        <v>103</v>
      </c>
      <c r="D160" s="70">
        <f t="shared" ref="D160:F160" si="148">IF((D156+D158)&lt;=0,"",D156+D158)</f>
        <v>891.30000000000018</v>
      </c>
      <c r="E160" s="70">
        <f t="shared" si="148"/>
        <v>1</v>
      </c>
      <c r="F160" s="70" t="str">
        <f t="shared" si="148"/>
        <v/>
      </c>
      <c r="G160" s="70">
        <f>SUM(D160:F160)</f>
        <v>892.30000000000018</v>
      </c>
      <c r="I160" s="63"/>
      <c r="J160" s="69"/>
    </row>
    <row r="161" spans="1:10" ht="16.05" customHeight="1" x14ac:dyDescent="0.2">
      <c r="A161" s="8"/>
      <c r="B161" s="12"/>
      <c r="C161" s="32" t="s">
        <v>101</v>
      </c>
      <c r="D161" s="72">
        <f t="shared" ref="D161:F161" si="149">IF((D156+D158)&lt;=0,"",D160/$G160%)</f>
        <v>99.887930068362664</v>
      </c>
      <c r="E161" s="72">
        <f t="shared" si="149"/>
        <v>0.11206993163734168</v>
      </c>
      <c r="F161" s="72" t="str">
        <f t="shared" si="149"/>
        <v/>
      </c>
      <c r="G161" s="72">
        <f>IF((G156+G158)&lt;=0,"",G160/$G160%)</f>
        <v>100</v>
      </c>
      <c r="I161" s="63"/>
      <c r="J161" s="69"/>
    </row>
    <row r="162" spans="1:10" ht="16.05" customHeight="1" x14ac:dyDescent="0.2">
      <c r="A162" s="8"/>
      <c r="B162" s="8" t="s">
        <v>35</v>
      </c>
      <c r="C162" s="31" t="s">
        <v>100</v>
      </c>
      <c r="D162" s="70">
        <f>空知4!D132+石狩4!D132+後志4!D132+胆振4!D132+日高4!D132+渡島・檜山4!D132+上川4!D132+留萌4!D132+宗谷4!D132+オホーツク4!D132+十勝4!D132+釧路4!D132+根室4!D132</f>
        <v>47.6</v>
      </c>
      <c r="E162" s="70">
        <f>空知4!E132+石狩4!E132+後志4!E132+胆振4!E132+日高4!E132+渡島・檜山4!E132+上川4!E132+留萌4!E132+宗谷4!E132+オホーツク4!E132+十勝4!E132+釧路4!E132+根室4!E132</f>
        <v>4.5</v>
      </c>
      <c r="F162" s="70">
        <f>空知4!F132+石狩4!F132+後志4!F132+胆振4!F132+日高4!F132+渡島・檜山4!F132+上川4!F132+留萌4!F132+宗谷4!F132+オホーツク4!F132+十勝4!F132+釧路4!F132+根室4!F132</f>
        <v>0</v>
      </c>
      <c r="G162" s="70">
        <f>SUM(D162:F162)</f>
        <v>52.1</v>
      </c>
      <c r="I162" s="63"/>
      <c r="J162" s="69"/>
    </row>
    <row r="163" spans="1:10" ht="16.05" customHeight="1" x14ac:dyDescent="0.2">
      <c r="A163" s="8"/>
      <c r="B163" s="8"/>
      <c r="C163" s="32" t="s">
        <v>101</v>
      </c>
      <c r="D163" s="72">
        <f t="shared" ref="D163" si="150">IF(D162&lt;=0,"",D162/$G162%)</f>
        <v>91.362763915547021</v>
      </c>
      <c r="E163" s="72">
        <f t="shared" ref="E163" si="151">IF(E162&lt;=0,"",E162/$G162%)</f>
        <v>8.6372360844529741</v>
      </c>
      <c r="F163" s="72" t="str">
        <f t="shared" ref="F163" si="152">IF(F162&lt;=0,"",F162/$G162%)</f>
        <v/>
      </c>
      <c r="G163" s="72">
        <f>IF(G162&lt;=0,"",G162/$G162%)</f>
        <v>100</v>
      </c>
      <c r="I163" s="63"/>
      <c r="J163" s="69"/>
    </row>
    <row r="164" spans="1:10" ht="16.05" customHeight="1" x14ac:dyDescent="0.2">
      <c r="A164" s="8"/>
      <c r="B164" s="8"/>
      <c r="C164" s="31" t="s">
        <v>102</v>
      </c>
      <c r="D164" s="70">
        <f>空知4!D134+石狩4!D134+後志4!D134+胆振4!D134+日高4!D134+渡島・檜山4!D134+上川4!D134+留萌4!D134+宗谷4!D134+オホーツク4!D134+十勝4!D134+釧路4!D134+根室4!D134</f>
        <v>621.4</v>
      </c>
      <c r="E164" s="70">
        <f>空知4!E134+石狩4!E134+後志4!E134+胆振4!E134+日高4!E134+渡島・檜山4!E134+上川4!E134+留萌4!E134+宗谷4!E134+オホーツク4!E134+十勝4!E134+釧路4!E134+根室4!E134</f>
        <v>40.400000000000006</v>
      </c>
      <c r="F164" s="70">
        <f>空知4!F134+石狩4!F134+後志4!F134+胆振4!F134+日高4!F134+渡島・檜山4!F134+上川4!F134+留萌4!F134+宗谷4!F134+オホーツク4!F134+十勝4!F134+釧路4!F134+根室4!F134</f>
        <v>0</v>
      </c>
      <c r="G164" s="70">
        <f>SUM(D164:F164)</f>
        <v>661.8</v>
      </c>
      <c r="I164" s="63"/>
      <c r="J164" s="69"/>
    </row>
    <row r="165" spans="1:10" ht="16.05" customHeight="1" x14ac:dyDescent="0.2">
      <c r="A165" s="8"/>
      <c r="B165" s="8"/>
      <c r="C165" s="32" t="s">
        <v>101</v>
      </c>
      <c r="D165" s="72">
        <f t="shared" ref="D165" si="153">IF(D164&lt;=0,"",D164/$G164%)</f>
        <v>93.895436687821103</v>
      </c>
      <c r="E165" s="72">
        <f t="shared" ref="E165" si="154">IF(E164&lt;=0,"",E164/$G164%)</f>
        <v>6.1045633121789074</v>
      </c>
      <c r="F165" s="72" t="str">
        <f t="shared" ref="F165" si="155">IF(F164&lt;=0,"",F164/$G164%)</f>
        <v/>
      </c>
      <c r="G165" s="72">
        <f>IF(G164&lt;=0,"",G164/$G164%)</f>
        <v>100</v>
      </c>
      <c r="I165" s="63"/>
      <c r="J165" s="69"/>
    </row>
    <row r="166" spans="1:10" ht="16.05" customHeight="1" x14ac:dyDescent="0.2">
      <c r="A166" s="8"/>
      <c r="B166" s="8"/>
      <c r="C166" s="31" t="s">
        <v>103</v>
      </c>
      <c r="D166" s="70">
        <f t="shared" ref="D166:F166" si="156">IF((D162+D164)&lt;=0,"",D162+D164)</f>
        <v>669</v>
      </c>
      <c r="E166" s="70">
        <f t="shared" si="156"/>
        <v>44.900000000000006</v>
      </c>
      <c r="F166" s="70" t="str">
        <f t="shared" si="156"/>
        <v/>
      </c>
      <c r="G166" s="70">
        <f>SUM(D166:F166)</f>
        <v>713.9</v>
      </c>
      <c r="I166" s="63"/>
      <c r="J166" s="69"/>
    </row>
    <row r="167" spans="1:10" ht="16.05" customHeight="1" x14ac:dyDescent="0.2">
      <c r="A167" s="8"/>
      <c r="B167" s="12"/>
      <c r="C167" s="32" t="s">
        <v>101</v>
      </c>
      <c r="D167" s="72">
        <f t="shared" ref="D167:F167" si="157">IF((D162+D164)&lt;=0,"",D166/$G166%)</f>
        <v>93.710603726012053</v>
      </c>
      <c r="E167" s="72">
        <f t="shared" si="157"/>
        <v>6.289396273987955</v>
      </c>
      <c r="F167" s="72" t="str">
        <f t="shared" si="157"/>
        <v/>
      </c>
      <c r="G167" s="72">
        <f>IF((G162+G164)&lt;=0,"",G166/$G166%)</f>
        <v>100</v>
      </c>
      <c r="I167" s="63"/>
      <c r="J167" s="69"/>
    </row>
    <row r="168" spans="1:10" ht="16.05" customHeight="1" x14ac:dyDescent="0.2">
      <c r="A168" s="8"/>
      <c r="B168" s="8" t="s">
        <v>36</v>
      </c>
      <c r="C168" s="31" t="s">
        <v>100</v>
      </c>
      <c r="D168" s="70">
        <f>空知4!D138+石狩4!D138+後志4!D138+胆振4!D138+日高4!D138+渡島・檜山4!D138+上川4!D138+留萌4!D138+宗谷4!D138+オホーツク4!D138+十勝4!D138+釧路4!D138+根室4!D138</f>
        <v>3875.2</v>
      </c>
      <c r="E168" s="70">
        <f>空知4!E138+石狩4!E138+後志4!E138+胆振4!E138+日高4!E138+渡島・檜山4!E138+上川4!E138+留萌4!E138+宗谷4!E138+オホーツク4!E138+十勝4!E138+釧路4!E138+根室4!E138</f>
        <v>335.8</v>
      </c>
      <c r="F168" s="70">
        <f>空知4!F138+石狩4!F138+後志4!F138+胆振4!F138+日高4!F138+渡島・檜山4!F138+上川4!F138+留萌4!F138+宗谷4!F138+オホーツク4!F138+十勝4!F138+釧路4!F138+根室4!F138</f>
        <v>0</v>
      </c>
      <c r="G168" s="70">
        <f>SUM(D168:F168)</f>
        <v>4211</v>
      </c>
      <c r="I168" s="63"/>
      <c r="J168" s="69"/>
    </row>
    <row r="169" spans="1:10" ht="16.05" customHeight="1" x14ac:dyDescent="0.2">
      <c r="A169" s="8"/>
      <c r="B169" s="8"/>
      <c r="C169" s="32" t="s">
        <v>101</v>
      </c>
      <c r="D169" s="72">
        <f t="shared" ref="D169" si="158">IF(D168&lt;=0,"",D168/$G168%)</f>
        <v>92.025647114699595</v>
      </c>
      <c r="E169" s="72">
        <f t="shared" ref="E169" si="159">IF(E168&lt;=0,"",E168/$G168%)</f>
        <v>7.9743528853004042</v>
      </c>
      <c r="F169" s="72" t="str">
        <f t="shared" ref="F169" si="160">IF(F168&lt;=0,"",F168/$G168%)</f>
        <v/>
      </c>
      <c r="G169" s="72">
        <f>IF(G168&lt;=0,"",G168/$G168%)</f>
        <v>100</v>
      </c>
      <c r="I169" s="63"/>
      <c r="J169" s="69"/>
    </row>
    <row r="170" spans="1:10" ht="16.05" customHeight="1" x14ac:dyDescent="0.2">
      <c r="A170" s="8"/>
      <c r="B170" s="8"/>
      <c r="C170" s="31" t="s">
        <v>102</v>
      </c>
      <c r="D170" s="70">
        <f>空知4!D140+石狩4!D140+後志4!D140+胆振4!D140+日高4!D140+渡島・檜山4!D140+上川4!D140+留萌4!D140+宗谷4!D140+オホーツク4!D140+十勝4!D140+釧路4!D140+根室4!D140</f>
        <v>246.4</v>
      </c>
      <c r="E170" s="70">
        <f>空知4!E140+石狩4!E140+後志4!E140+胆振4!E140+日高4!E140+渡島・檜山4!E140+上川4!E140+留萌4!E140+宗谷4!E140+オホーツク4!E140+十勝4!E140+釧路4!E140+根室4!E140</f>
        <v>294</v>
      </c>
      <c r="F170" s="70">
        <f>空知4!F140+石狩4!F140+後志4!F140+胆振4!F140+日高4!F140+渡島・檜山4!F140+上川4!F140+留萌4!F140+宗谷4!F140+オホーツク4!F140+十勝4!F140+釧路4!F140+根室4!F140</f>
        <v>0</v>
      </c>
      <c r="G170" s="70">
        <f>SUM(D170:F170)</f>
        <v>540.4</v>
      </c>
      <c r="I170" s="63"/>
      <c r="J170" s="69"/>
    </row>
    <row r="171" spans="1:10" ht="16.05" customHeight="1" x14ac:dyDescent="0.2">
      <c r="A171" s="8"/>
      <c r="B171" s="8"/>
      <c r="C171" s="32" t="s">
        <v>101</v>
      </c>
      <c r="D171" s="72">
        <f t="shared" ref="D171" si="161">IF(D170&lt;=0,"",D170/$G170%)</f>
        <v>45.595854922279791</v>
      </c>
      <c r="E171" s="72">
        <f t="shared" ref="E171" si="162">IF(E170&lt;=0,"",E170/$G170%)</f>
        <v>54.404145077720209</v>
      </c>
      <c r="F171" s="72" t="str">
        <f t="shared" ref="F171" si="163">IF(F170&lt;=0,"",F170/$G170%)</f>
        <v/>
      </c>
      <c r="G171" s="72">
        <f>IF(G170&lt;=0,"",G170/$G170%)</f>
        <v>100</v>
      </c>
      <c r="I171" s="63"/>
      <c r="J171" s="69"/>
    </row>
    <row r="172" spans="1:10" ht="16.05" customHeight="1" x14ac:dyDescent="0.2">
      <c r="A172" s="8"/>
      <c r="B172" s="8"/>
      <c r="C172" s="31" t="s">
        <v>103</v>
      </c>
      <c r="D172" s="70">
        <f t="shared" ref="D172:F172" si="164">IF((D168+D170)&lt;=0,"",D168+D170)</f>
        <v>4121.5999999999995</v>
      </c>
      <c r="E172" s="70">
        <f t="shared" si="164"/>
        <v>629.79999999999995</v>
      </c>
      <c r="F172" s="70" t="str">
        <f t="shared" si="164"/>
        <v/>
      </c>
      <c r="G172" s="70">
        <f>SUM(D172:F172)</f>
        <v>4751.3999999999996</v>
      </c>
      <c r="I172" s="63"/>
      <c r="J172" s="69"/>
    </row>
    <row r="173" spans="1:10" ht="16.05" customHeight="1" x14ac:dyDescent="0.2">
      <c r="A173" s="8"/>
      <c r="B173" s="12"/>
      <c r="C173" s="32" t="s">
        <v>101</v>
      </c>
      <c r="D173" s="72">
        <f t="shared" ref="D173:F173" si="165">IF((D168+D170)&lt;=0,"",D172/$G172%)</f>
        <v>86.744959380393141</v>
      </c>
      <c r="E173" s="72">
        <f t="shared" si="165"/>
        <v>13.255040619606852</v>
      </c>
      <c r="F173" s="72" t="str">
        <f t="shared" si="165"/>
        <v/>
      </c>
      <c r="G173" s="72">
        <f>IF((G168+G170)&lt;=0,"",G172/$G172%)</f>
        <v>100</v>
      </c>
      <c r="I173" s="63"/>
      <c r="J173" s="69"/>
    </row>
    <row r="174" spans="1:10" ht="16.05" customHeight="1" x14ac:dyDescent="0.2">
      <c r="A174" s="8"/>
      <c r="B174" s="8" t="s">
        <v>37</v>
      </c>
      <c r="C174" s="31" t="s">
        <v>100</v>
      </c>
      <c r="D174" s="70">
        <f>空知4!D144+石狩4!D144+後志4!D144+胆振4!D144+日高4!D144+渡島・檜山4!D144+上川4!D144+留萌4!D144+宗谷4!D144+オホーツク4!D144+十勝4!D144+釧路4!D144+根室4!D144</f>
        <v>6002.4000000000005</v>
      </c>
      <c r="E174" s="70">
        <f>空知4!E144+石狩4!E144+後志4!E144+胆振4!E144+日高4!E144+渡島・檜山4!E144+上川4!E144+留萌4!E144+宗谷4!E144+オホーツク4!E144+十勝4!E144+釧路4!E144+根室4!E144</f>
        <v>0</v>
      </c>
      <c r="F174" s="70">
        <f>空知4!F144+石狩4!F144+後志4!F144+胆振4!F144+日高4!F144+渡島・檜山4!F144+上川4!F144+留萌4!F144+宗谷4!F144+オホーツク4!F144+十勝4!F144+釧路4!F144+根室4!F144</f>
        <v>0</v>
      </c>
      <c r="G174" s="70">
        <f>SUM(D174:F174)</f>
        <v>6002.4000000000005</v>
      </c>
      <c r="I174" s="63"/>
      <c r="J174" s="69"/>
    </row>
    <row r="175" spans="1:10" ht="16.05" customHeight="1" x14ac:dyDescent="0.2">
      <c r="A175" s="8"/>
      <c r="B175" s="8"/>
      <c r="C175" s="32" t="s">
        <v>101</v>
      </c>
      <c r="D175" s="72">
        <f t="shared" ref="D175" si="166">IF(D174&lt;=0,"",D174/$G174%)</f>
        <v>100</v>
      </c>
      <c r="E175" s="72" t="str">
        <f t="shared" ref="E175" si="167">IF(E174&lt;=0,"",E174/$G174%)</f>
        <v/>
      </c>
      <c r="F175" s="72" t="str">
        <f t="shared" ref="F175" si="168">IF(F174&lt;=0,"",F174/$G174%)</f>
        <v/>
      </c>
      <c r="G175" s="72">
        <f>IF(G174&lt;=0,"",G174/$G174%)</f>
        <v>100</v>
      </c>
      <c r="I175" s="63"/>
      <c r="J175" s="69"/>
    </row>
    <row r="176" spans="1:10" ht="16.05" customHeight="1" x14ac:dyDescent="0.2">
      <c r="A176" s="8"/>
      <c r="B176" s="8"/>
      <c r="C176" s="31" t="s">
        <v>102</v>
      </c>
      <c r="D176" s="70">
        <f>空知4!D146+石狩4!D146+後志4!D146+胆振4!D146+日高4!D146+渡島・檜山4!D146+上川4!D146+留萌4!D146+宗谷4!D146+オホーツク4!D146+十勝4!D146+釧路4!D146+根室4!D146</f>
        <v>2513.3000000000002</v>
      </c>
      <c r="E176" s="70">
        <f>空知4!E146+石狩4!E146+後志4!E146+胆振4!E146+日高4!E146+渡島・檜山4!E146+上川4!E146+留萌4!E146+宗谷4!E146+オホーツク4!E146+十勝4!E146+釧路4!E146+根室4!E146</f>
        <v>0</v>
      </c>
      <c r="F176" s="70">
        <f>空知4!F146+石狩4!F146+後志4!F146+胆振4!F146+日高4!F146+渡島・檜山4!F146+上川4!F146+留萌4!F146+宗谷4!F146+オホーツク4!F146+十勝4!F146+釧路4!F146+根室4!F146</f>
        <v>0</v>
      </c>
      <c r="G176" s="70">
        <f>SUM(D176:F176)</f>
        <v>2513.3000000000002</v>
      </c>
      <c r="I176" s="63"/>
      <c r="J176" s="69"/>
    </row>
    <row r="177" spans="1:10" ht="16.05" customHeight="1" x14ac:dyDescent="0.2">
      <c r="A177" s="8"/>
      <c r="B177" s="8"/>
      <c r="C177" s="32" t="s">
        <v>101</v>
      </c>
      <c r="D177" s="72">
        <f t="shared" ref="D177" si="169">IF(D176&lt;=0,"",D176/$G176%)</f>
        <v>100</v>
      </c>
      <c r="E177" s="72" t="str">
        <f t="shared" ref="E177" si="170">IF(E176&lt;=0,"",E176/$G176%)</f>
        <v/>
      </c>
      <c r="F177" s="72" t="str">
        <f t="shared" ref="F177" si="171">IF(F176&lt;=0,"",F176/$G176%)</f>
        <v/>
      </c>
      <c r="G177" s="72">
        <f>IF(G176&lt;=0,"",G176/$G176%)</f>
        <v>100</v>
      </c>
      <c r="I177" s="63"/>
      <c r="J177" s="69"/>
    </row>
    <row r="178" spans="1:10" ht="16.05" customHeight="1" x14ac:dyDescent="0.2">
      <c r="A178" s="8"/>
      <c r="B178" s="8"/>
      <c r="C178" s="31" t="s">
        <v>103</v>
      </c>
      <c r="D178" s="70">
        <f t="shared" ref="D178:F178" si="172">IF((D174+D176)&lt;=0,"",D174+D176)</f>
        <v>8515.7000000000007</v>
      </c>
      <c r="E178" s="70" t="str">
        <f t="shared" si="172"/>
        <v/>
      </c>
      <c r="F178" s="70" t="str">
        <f t="shared" si="172"/>
        <v/>
      </c>
      <c r="G178" s="70">
        <f>SUM(D178:F178)</f>
        <v>8515.7000000000007</v>
      </c>
      <c r="I178" s="63"/>
      <c r="J178" s="69"/>
    </row>
    <row r="179" spans="1:10" ht="16.05" customHeight="1" x14ac:dyDescent="0.2">
      <c r="A179" s="8"/>
      <c r="B179" s="12"/>
      <c r="C179" s="32" t="s">
        <v>101</v>
      </c>
      <c r="D179" s="72">
        <f t="shared" ref="D179:F179" si="173">IF((D174+D176)&lt;=0,"",D178/$G178%)</f>
        <v>100</v>
      </c>
      <c r="E179" s="72" t="str">
        <f t="shared" si="173"/>
        <v/>
      </c>
      <c r="F179" s="72" t="str">
        <f t="shared" si="173"/>
        <v/>
      </c>
      <c r="G179" s="72">
        <f>IF((G174+G176)&lt;=0,"",G178/$G178%)</f>
        <v>100</v>
      </c>
      <c r="I179" s="63"/>
      <c r="J179" s="69"/>
    </row>
    <row r="180" spans="1:10" ht="16.05" customHeight="1" x14ac:dyDescent="0.2">
      <c r="A180" s="8"/>
      <c r="B180" s="8" t="s">
        <v>38</v>
      </c>
      <c r="C180" s="31" t="s">
        <v>100</v>
      </c>
      <c r="D180" s="70">
        <f>空知4!D150+石狩4!D150+後志4!D150+胆振4!D150+日高4!D150+渡島・檜山4!D150+上川4!D150+留萌4!D150+宗谷4!D150+オホーツク4!D150+十勝4!D150+釧路4!D150+根室4!D150</f>
        <v>6665.1000000000013</v>
      </c>
      <c r="E180" s="70">
        <f>空知4!E150+石狩4!E150+後志4!E150+胆振4!E150+日高4!E150+渡島・檜山4!E150+上川4!E150+留萌4!E150+宗谷4!E150+オホーツク4!E150+十勝4!E150+釧路4!E150+根室4!E150</f>
        <v>0</v>
      </c>
      <c r="F180" s="70">
        <f>空知4!F150+石狩4!F150+後志4!F150+胆振4!F150+日高4!F150+渡島・檜山4!F150+上川4!F150+留萌4!F150+宗谷4!F150+オホーツク4!F150+十勝4!F150+釧路4!F150+根室4!F150</f>
        <v>0</v>
      </c>
      <c r="G180" s="70">
        <f>SUM(D180:F180)</f>
        <v>6665.1000000000013</v>
      </c>
      <c r="I180" s="63"/>
      <c r="J180" s="69"/>
    </row>
    <row r="181" spans="1:10" ht="16.05" customHeight="1" x14ac:dyDescent="0.2">
      <c r="A181" s="8"/>
      <c r="B181" s="8"/>
      <c r="C181" s="32" t="s">
        <v>101</v>
      </c>
      <c r="D181" s="72">
        <f t="shared" ref="D181" si="174">IF(D180&lt;=0,"",D180/$G180%)</f>
        <v>100</v>
      </c>
      <c r="E181" s="72" t="str">
        <f t="shared" ref="E181" si="175">IF(E180&lt;=0,"",E180/$G180%)</f>
        <v/>
      </c>
      <c r="F181" s="72" t="str">
        <f t="shared" ref="F181" si="176">IF(F180&lt;=0,"",F180/$G180%)</f>
        <v/>
      </c>
      <c r="G181" s="72">
        <f>IF(G180&lt;=0,"",G180/$G180%)</f>
        <v>100</v>
      </c>
      <c r="I181" s="63"/>
      <c r="J181" s="69"/>
    </row>
    <row r="182" spans="1:10" ht="16.05" customHeight="1" x14ac:dyDescent="0.2">
      <c r="A182" s="8"/>
      <c r="B182" s="8"/>
      <c r="C182" s="31" t="s">
        <v>102</v>
      </c>
      <c r="D182" s="70">
        <f>空知4!D152+石狩4!D152+後志4!D152+胆振4!D152+日高4!D152+渡島・檜山4!D152+上川4!D152+留萌4!D152+宗谷4!D152+オホーツク4!D152+十勝4!D152+釧路4!D152+根室4!D152</f>
        <v>9666.5</v>
      </c>
      <c r="E182" s="70">
        <f>空知4!E152+石狩4!E152+後志4!E152+胆振4!E152+日高4!E152+渡島・檜山4!E152+上川4!E152+留萌4!E152+宗谷4!E152+オホーツク4!E152+十勝4!E152+釧路4!E152+根室4!E152</f>
        <v>30.6</v>
      </c>
      <c r="F182" s="70">
        <f>空知4!F152+石狩4!F152+後志4!F152+胆振4!F152+日高4!F152+渡島・檜山4!F152+上川4!F152+留萌4!F152+宗谷4!F152+オホーツク4!F152+十勝4!F152+釧路4!F152+根室4!F152</f>
        <v>0</v>
      </c>
      <c r="G182" s="70">
        <f>SUM(D182:F182)</f>
        <v>9697.1</v>
      </c>
      <c r="I182" s="63"/>
      <c r="J182" s="69"/>
    </row>
    <row r="183" spans="1:10" ht="16.05" customHeight="1" x14ac:dyDescent="0.2">
      <c r="A183" s="8"/>
      <c r="B183" s="8"/>
      <c r="C183" s="32" t="s">
        <v>101</v>
      </c>
      <c r="D183" s="72">
        <f t="shared" ref="D183" si="177">IF(D182&lt;=0,"",D182/$G182%)</f>
        <v>99.684441740314114</v>
      </c>
      <c r="E183" s="72">
        <f t="shared" ref="E183" si="178">IF(E182&lt;=0,"",E182/$G182%)</f>
        <v>0.31555825968588547</v>
      </c>
      <c r="F183" s="72" t="str">
        <f t="shared" ref="F183" si="179">IF(F182&lt;=0,"",F182/$G182%)</f>
        <v/>
      </c>
      <c r="G183" s="72">
        <f>IF(G182&lt;=0,"",G182/$G182%)</f>
        <v>100</v>
      </c>
      <c r="I183" s="63"/>
      <c r="J183" s="69"/>
    </row>
    <row r="184" spans="1:10" ht="16.05" customHeight="1" x14ac:dyDescent="0.2">
      <c r="A184" s="8"/>
      <c r="B184" s="8"/>
      <c r="C184" s="31" t="s">
        <v>103</v>
      </c>
      <c r="D184" s="70">
        <f t="shared" ref="D184:F184" si="180">IF((D180+D182)&lt;=0,"",D180+D182)</f>
        <v>16331.600000000002</v>
      </c>
      <c r="E184" s="70">
        <f t="shared" si="180"/>
        <v>30.6</v>
      </c>
      <c r="F184" s="70" t="str">
        <f t="shared" si="180"/>
        <v/>
      </c>
      <c r="G184" s="70">
        <f>SUM(D184:F184)</f>
        <v>16362.200000000003</v>
      </c>
      <c r="I184" s="63"/>
      <c r="J184" s="69"/>
    </row>
    <row r="185" spans="1:10" ht="16.05" customHeight="1" x14ac:dyDescent="0.2">
      <c r="A185" s="8"/>
      <c r="B185" s="12"/>
      <c r="C185" s="32" t="s">
        <v>101</v>
      </c>
      <c r="D185" s="72">
        <f t="shared" ref="D185:F185" si="181">IF((D180+D182)&lt;=0,"",D184/$G184%)</f>
        <v>99.812983584114605</v>
      </c>
      <c r="E185" s="72">
        <f t="shared" si="181"/>
        <v>0.18701641588539439</v>
      </c>
      <c r="F185" s="72" t="str">
        <f t="shared" si="181"/>
        <v/>
      </c>
      <c r="G185" s="72">
        <f>IF((G180+G182)&lt;=0,"",G184/$G184%)</f>
        <v>100</v>
      </c>
      <c r="I185" s="63"/>
      <c r="J185" s="69"/>
    </row>
    <row r="186" spans="1:10" ht="16.05" customHeight="1" x14ac:dyDescent="0.2">
      <c r="A186" s="8"/>
      <c r="B186" s="8" t="s">
        <v>39</v>
      </c>
      <c r="C186" s="31" t="s">
        <v>100</v>
      </c>
      <c r="D186" s="70">
        <f>空知4!D156+石狩4!D156+後志4!D156+胆振4!D156+日高4!D156+渡島・檜山4!D156+上川4!D156+留萌4!D156+宗谷4!D156+オホーツク4!D156+十勝4!D156+釧路4!D156+根室4!D156</f>
        <v>1624.9</v>
      </c>
      <c r="E186" s="70">
        <f>空知4!E156+石狩4!E156+後志4!E156+胆振4!E156+日高4!E156+渡島・檜山4!E156+上川4!E156+留萌4!E156+宗谷4!E156+オホーツク4!E156+十勝4!E156+釧路4!E156+根室4!E156</f>
        <v>0</v>
      </c>
      <c r="F186" s="70">
        <f>空知4!F156+石狩4!F156+後志4!F156+胆振4!F156+日高4!F156+渡島・檜山4!F156+上川4!F156+留萌4!F156+宗谷4!F156+オホーツク4!F156+十勝4!F156+釧路4!F156+根室4!F156</f>
        <v>0</v>
      </c>
      <c r="G186" s="70">
        <f>SUM(D186:F186)</f>
        <v>1624.9</v>
      </c>
      <c r="I186" s="63"/>
      <c r="J186" s="69"/>
    </row>
    <row r="187" spans="1:10" ht="16.05" customHeight="1" x14ac:dyDescent="0.2">
      <c r="A187" s="8"/>
      <c r="B187" s="8"/>
      <c r="C187" s="32" t="s">
        <v>101</v>
      </c>
      <c r="D187" s="72">
        <f t="shared" ref="D187" si="182">IF(D186&lt;=0,"",D186/$G186%)</f>
        <v>99.999999999999986</v>
      </c>
      <c r="E187" s="72" t="str">
        <f t="shared" ref="E187" si="183">IF(E186&lt;=0,"",E186/$G186%)</f>
        <v/>
      </c>
      <c r="F187" s="72" t="str">
        <f t="shared" ref="F187" si="184">IF(F186&lt;=0,"",F186/$G186%)</f>
        <v/>
      </c>
      <c r="G187" s="72">
        <f>IF(G186&lt;=0,"",G186/$G186%)</f>
        <v>99.999999999999986</v>
      </c>
      <c r="I187" s="63"/>
      <c r="J187" s="69"/>
    </row>
    <row r="188" spans="1:10" ht="16.05" customHeight="1" x14ac:dyDescent="0.2">
      <c r="A188" s="8"/>
      <c r="B188" s="8"/>
      <c r="C188" s="31" t="s">
        <v>102</v>
      </c>
      <c r="D188" s="70">
        <f>空知4!D158+石狩4!D158+後志4!D158+胆振4!D158+日高4!D158+渡島・檜山4!D158+上川4!D158+留萌4!D158+宗谷4!D158+オホーツク4!D158+十勝4!D158+釧路4!D158+根室4!D158</f>
        <v>1873.2</v>
      </c>
      <c r="E188" s="70">
        <f>空知4!E158+石狩4!E158+後志4!E158+胆振4!E158+日高4!E158+渡島・檜山4!E158+上川4!E158+留萌4!E158+宗谷4!E158+オホーツク4!E158+十勝4!E158+釧路4!E158+根室4!E158</f>
        <v>0</v>
      </c>
      <c r="F188" s="70">
        <f>空知4!F158+石狩4!F158+後志4!F158+胆振4!F158+日高4!F158+渡島・檜山4!F158+上川4!F158+留萌4!F158+宗谷4!F158+オホーツク4!F158+十勝4!F158+釧路4!F158+根室4!F158</f>
        <v>0</v>
      </c>
      <c r="G188" s="70">
        <f>SUM(D188:F188)</f>
        <v>1873.2</v>
      </c>
      <c r="I188" s="63"/>
      <c r="J188" s="69"/>
    </row>
    <row r="189" spans="1:10" ht="16.05" customHeight="1" x14ac:dyDescent="0.2">
      <c r="A189" s="8"/>
      <c r="B189" s="8"/>
      <c r="C189" s="32" t="s">
        <v>101</v>
      </c>
      <c r="D189" s="72">
        <f t="shared" ref="D189" si="185">IF(D188&lt;=0,"",D188/$G188%)</f>
        <v>100</v>
      </c>
      <c r="E189" s="72" t="str">
        <f t="shared" ref="E189" si="186">IF(E188&lt;=0,"",E188/$G188%)</f>
        <v/>
      </c>
      <c r="F189" s="72" t="str">
        <f t="shared" ref="F189" si="187">IF(F188&lt;=0,"",F188/$G188%)</f>
        <v/>
      </c>
      <c r="G189" s="72">
        <f>IF(G188&lt;=0,"",G188/$G188%)</f>
        <v>100</v>
      </c>
      <c r="I189" s="63"/>
      <c r="J189" s="69"/>
    </row>
    <row r="190" spans="1:10" ht="16.05" customHeight="1" x14ac:dyDescent="0.2">
      <c r="A190" s="8"/>
      <c r="B190" s="8"/>
      <c r="C190" s="31" t="s">
        <v>103</v>
      </c>
      <c r="D190" s="70">
        <f t="shared" ref="D190:F190" si="188">IF((D186+D188)&lt;=0,"",D186+D188)</f>
        <v>3498.1000000000004</v>
      </c>
      <c r="E190" s="70" t="str">
        <f t="shared" si="188"/>
        <v/>
      </c>
      <c r="F190" s="70" t="str">
        <f t="shared" si="188"/>
        <v/>
      </c>
      <c r="G190" s="70">
        <f>SUM(D190:F190)</f>
        <v>3498.1000000000004</v>
      </c>
      <c r="I190" s="63"/>
      <c r="J190" s="69"/>
    </row>
    <row r="191" spans="1:10" ht="16.05" customHeight="1" x14ac:dyDescent="0.2">
      <c r="A191" s="8"/>
      <c r="B191" s="12"/>
      <c r="C191" s="32" t="s">
        <v>101</v>
      </c>
      <c r="D191" s="72">
        <f t="shared" ref="D191:F191" si="189">IF((D186+D188)&lt;=0,"",D190/$G190%)</f>
        <v>100</v>
      </c>
      <c r="E191" s="72" t="str">
        <f t="shared" si="189"/>
        <v/>
      </c>
      <c r="F191" s="72" t="str">
        <f t="shared" si="189"/>
        <v/>
      </c>
      <c r="G191" s="72">
        <f>IF((G186+G188)&lt;=0,"",G190/$G190%)</f>
        <v>100</v>
      </c>
      <c r="I191" s="63"/>
      <c r="J191" s="69"/>
    </row>
    <row r="192" spans="1:10" ht="16.05" customHeight="1" x14ac:dyDescent="0.2">
      <c r="A192" s="8"/>
      <c r="B192" s="8" t="s">
        <v>40</v>
      </c>
      <c r="C192" s="31" t="s">
        <v>100</v>
      </c>
      <c r="D192" s="70">
        <f>空知4!D162+石狩4!D162+後志4!D162+胆振4!D162+日高4!D162+渡島・檜山4!D162+上川4!D162+留萌4!D162+宗谷4!D162+オホーツク4!D162+十勝4!D162+釧路4!D162+根室4!D162</f>
        <v>8206.1999999999989</v>
      </c>
      <c r="E192" s="70">
        <f>空知4!E162+石狩4!E162+後志4!E162+胆振4!E162+日高4!E162+渡島・檜山4!E162+上川4!E162+留萌4!E162+宗谷4!E162+オホーツク4!E162+十勝4!E162+釧路4!E162+根室4!E162</f>
        <v>300.60000000000002</v>
      </c>
      <c r="F192" s="70">
        <f>空知4!F162+石狩4!F162+後志4!F162+胆振4!F162+日高4!F162+渡島・檜山4!F162+上川4!F162+留萌4!F162+宗谷4!F162+オホーツク4!F162+十勝4!F162+釧路4!F162+根室4!F162</f>
        <v>0</v>
      </c>
      <c r="G192" s="70">
        <f>SUM(D192:F192)</f>
        <v>8506.7999999999993</v>
      </c>
      <c r="I192" s="63"/>
      <c r="J192" s="69"/>
    </row>
    <row r="193" spans="1:10" ht="16.05" customHeight="1" x14ac:dyDescent="0.2">
      <c r="A193" s="8"/>
      <c r="B193" s="8"/>
      <c r="C193" s="32" t="s">
        <v>101</v>
      </c>
      <c r="D193" s="72">
        <f t="shared" ref="D193" si="190">IF(D192&lt;=0,"",D192/$G192%)</f>
        <v>96.466356326703334</v>
      </c>
      <c r="E193" s="72">
        <f t="shared" ref="E193" si="191">IF(E192&lt;=0,"",E192/$G192%)</f>
        <v>3.5336436732966572</v>
      </c>
      <c r="F193" s="72" t="str">
        <f t="shared" ref="F193" si="192">IF(F192&lt;=0,"",F192/$G192%)</f>
        <v/>
      </c>
      <c r="G193" s="72">
        <f>IF(G192&lt;=0,"",G192/$G192%)</f>
        <v>100</v>
      </c>
      <c r="I193" s="63"/>
      <c r="J193" s="69"/>
    </row>
    <row r="194" spans="1:10" ht="16.05" customHeight="1" x14ac:dyDescent="0.2">
      <c r="A194" s="8"/>
      <c r="B194" s="8"/>
      <c r="C194" s="31" t="s">
        <v>102</v>
      </c>
      <c r="D194" s="70">
        <f>空知4!D164+石狩4!D164+後志4!D164+胆振4!D164+日高4!D164+渡島・檜山4!D164+上川4!D164+留萌4!D164+宗谷4!D164+オホーツク4!D164+十勝4!D164+釧路4!D164+根室4!D164</f>
        <v>3410</v>
      </c>
      <c r="E194" s="70">
        <f>空知4!E164+石狩4!E164+後志4!E164+胆振4!E164+日高4!E164+渡島・檜山4!E164+上川4!E164+留萌4!E164+宗谷4!E164+オホーツク4!E164+十勝4!E164+釧路4!E164+根室4!E164</f>
        <v>0</v>
      </c>
      <c r="F194" s="70">
        <f>空知4!F164+石狩4!F164+後志4!F164+胆振4!F164+日高4!F164+渡島・檜山4!F164+上川4!F164+留萌4!F164+宗谷4!F164+オホーツク4!F164+十勝4!F164+釧路4!F164+根室4!F164</f>
        <v>0</v>
      </c>
      <c r="G194" s="70">
        <f>SUM(D194:F194)</f>
        <v>3410</v>
      </c>
      <c r="I194" s="63"/>
      <c r="J194" s="69"/>
    </row>
    <row r="195" spans="1:10" ht="16.05" customHeight="1" x14ac:dyDescent="0.2">
      <c r="A195" s="8"/>
      <c r="B195" s="8"/>
      <c r="C195" s="32" t="s">
        <v>101</v>
      </c>
      <c r="D195" s="72">
        <f t="shared" ref="D195" si="193">IF(D194&lt;=0,"",D194/$G194%)</f>
        <v>100</v>
      </c>
      <c r="E195" s="72" t="str">
        <f t="shared" ref="E195" si="194">IF(E194&lt;=0,"",E194/$G194%)</f>
        <v/>
      </c>
      <c r="F195" s="72" t="str">
        <f t="shared" ref="F195" si="195">IF(F194&lt;=0,"",F194/$G194%)</f>
        <v/>
      </c>
      <c r="G195" s="72">
        <f>IF(G194&lt;=0,"",G194/$G194%)</f>
        <v>100</v>
      </c>
      <c r="I195" s="63"/>
      <c r="J195" s="69"/>
    </row>
    <row r="196" spans="1:10" ht="16.05" customHeight="1" x14ac:dyDescent="0.2">
      <c r="A196" s="8"/>
      <c r="B196" s="8"/>
      <c r="C196" s="31" t="s">
        <v>103</v>
      </c>
      <c r="D196" s="70">
        <f t="shared" ref="D196:F196" si="196">IF((D192+D194)&lt;=0,"",D192+D194)</f>
        <v>11616.199999999999</v>
      </c>
      <c r="E196" s="70">
        <f t="shared" si="196"/>
        <v>300.60000000000002</v>
      </c>
      <c r="F196" s="70" t="str">
        <f t="shared" si="196"/>
        <v/>
      </c>
      <c r="G196" s="70">
        <f>SUM(D196:F196)</f>
        <v>11916.8</v>
      </c>
      <c r="I196" s="63"/>
      <c r="J196" s="69"/>
    </row>
    <row r="197" spans="1:10" ht="16.05" customHeight="1" x14ac:dyDescent="0.2">
      <c r="A197" s="8"/>
      <c r="B197" s="12"/>
      <c r="C197" s="32" t="s">
        <v>101</v>
      </c>
      <c r="D197" s="72">
        <f t="shared" ref="D197" si="197">IF((D192+D194)&lt;=0,"",D196/$G196%)</f>
        <v>97.477510741138559</v>
      </c>
      <c r="E197" s="72">
        <f t="shared" ref="E197" si="198">IF((E192+E194)&lt;=0,"",E196/$G196%)</f>
        <v>2.5224892588614396</v>
      </c>
      <c r="F197" s="72" t="str">
        <f t="shared" ref="F197" si="199">IF((F192+F194)&lt;=0,"",F196/$G196%)</f>
        <v/>
      </c>
      <c r="G197" s="72">
        <f>IF((G192+G194)&lt;=0,"",G196/$G196%)</f>
        <v>100</v>
      </c>
      <c r="I197" s="63"/>
      <c r="J197" s="69"/>
    </row>
    <row r="198" spans="1:10" ht="16.05" customHeight="1" x14ac:dyDescent="0.2">
      <c r="A198" s="8"/>
      <c r="B198" s="8" t="s">
        <v>41</v>
      </c>
      <c r="C198" s="31" t="s">
        <v>100</v>
      </c>
      <c r="D198" s="70">
        <f>空知4!D168+石狩4!D168+後志4!D168+胆振4!D168+日高4!D168+渡島・檜山4!D168+上川4!D168+留萌4!D168+宗谷4!D168+オホーツク4!D168+十勝4!D168+釧路4!D168+根室4!D168</f>
        <v>5938.5</v>
      </c>
      <c r="E198" s="70">
        <f>空知4!E168+石狩4!E168+後志4!E168+胆振4!E168+日高4!E168+渡島・檜山4!E168+上川4!E168+留萌4!E168+宗谷4!E168+オホーツク4!E168+十勝4!E168+釧路4!E168+根室4!E168</f>
        <v>15</v>
      </c>
      <c r="F198" s="70">
        <f>空知4!F168+石狩4!F168+後志4!F168+胆振4!F168+日高4!F168+渡島・檜山4!F168+上川4!F168+留萌4!F168+宗谷4!F168+オホーツク4!F168+十勝4!F168+釧路4!F168+根室4!F168</f>
        <v>0</v>
      </c>
      <c r="G198" s="70">
        <f>SUM(D198:F198)</f>
        <v>5953.5</v>
      </c>
      <c r="I198" s="63"/>
      <c r="J198" s="69"/>
    </row>
    <row r="199" spans="1:10" ht="16.05" customHeight="1" x14ac:dyDescent="0.2">
      <c r="A199" s="8"/>
      <c r="B199" s="8"/>
      <c r="C199" s="32" t="s">
        <v>101</v>
      </c>
      <c r="D199" s="72">
        <f t="shared" ref="D199" si="200">IF(D198&lt;=0,"",D198/$G198%)</f>
        <v>99.748047367094998</v>
      </c>
      <c r="E199" s="72">
        <f t="shared" ref="E199" si="201">IF(E198&lt;=0,"",E198/$G198%)</f>
        <v>0.25195263290501385</v>
      </c>
      <c r="F199" s="72" t="str">
        <f t="shared" ref="F199" si="202">IF(F198&lt;=0,"",F198/$G198%)</f>
        <v/>
      </c>
      <c r="G199" s="72">
        <f>IF(G198&lt;=0,"",G198/$G198%)</f>
        <v>100</v>
      </c>
      <c r="I199" s="63"/>
      <c r="J199" s="69"/>
    </row>
    <row r="200" spans="1:10" ht="16.05" customHeight="1" x14ac:dyDescent="0.2">
      <c r="A200" s="8"/>
      <c r="B200" s="8"/>
      <c r="C200" s="31" t="s">
        <v>102</v>
      </c>
      <c r="D200" s="70">
        <f>空知4!D170+石狩4!D170+後志4!D170+胆振4!D170+日高4!D170+渡島・檜山4!D170+上川4!D170+留萌4!D170+宗谷4!D170+オホーツク4!D170+十勝4!D170+釧路4!D170+根室4!D170</f>
        <v>2600.8000000000002</v>
      </c>
      <c r="E200" s="70">
        <f>空知4!E170+石狩4!E170+後志4!E170+胆振4!E170+日高4!E170+渡島・檜山4!E170+上川4!E170+留萌4!E170+宗谷4!E170+オホーツク4!E170+十勝4!E170+釧路4!E170+根室4!E170</f>
        <v>10</v>
      </c>
      <c r="F200" s="70">
        <f>空知4!F170+石狩4!F170+後志4!F170+胆振4!F170+日高4!F170+渡島・檜山4!F170+上川4!F170+留萌4!F170+宗谷4!F170+オホーツク4!F170+十勝4!F170+釧路4!F170+根室4!F170</f>
        <v>0</v>
      </c>
      <c r="G200" s="70">
        <f>SUM(D200:F200)</f>
        <v>2610.8000000000002</v>
      </c>
      <c r="I200" s="63"/>
      <c r="J200" s="69"/>
    </row>
    <row r="201" spans="1:10" ht="16.05" customHeight="1" x14ac:dyDescent="0.2">
      <c r="A201" s="8"/>
      <c r="B201" s="8"/>
      <c r="C201" s="32" t="s">
        <v>101</v>
      </c>
      <c r="D201" s="72">
        <f t="shared" ref="D201" si="203">IF(D200&lt;=0,"",D200/$G200%)</f>
        <v>99.61697563965069</v>
      </c>
      <c r="E201" s="72">
        <f t="shared" ref="E201" si="204">IF(E200&lt;=0,"",E200/$G200%)</f>
        <v>0.38302436034931819</v>
      </c>
      <c r="F201" s="72" t="str">
        <f t="shared" ref="F201" si="205">IF(F200&lt;=0,"",F200/$G200%)</f>
        <v/>
      </c>
      <c r="G201" s="72">
        <f>IF(G200&lt;=0,"",G200/$G200%)</f>
        <v>100</v>
      </c>
      <c r="I201" s="63"/>
      <c r="J201" s="69"/>
    </row>
    <row r="202" spans="1:10" ht="16.05" customHeight="1" x14ac:dyDescent="0.2">
      <c r="A202" s="8"/>
      <c r="B202" s="8"/>
      <c r="C202" s="31" t="s">
        <v>103</v>
      </c>
      <c r="D202" s="70">
        <f t="shared" ref="D202:F202" si="206">IF((D198+D200)&lt;=0,"",D198+D200)</f>
        <v>8539.2999999999993</v>
      </c>
      <c r="E202" s="70">
        <f t="shared" si="206"/>
        <v>25</v>
      </c>
      <c r="F202" s="70" t="str">
        <f t="shared" si="206"/>
        <v/>
      </c>
      <c r="G202" s="70">
        <f>SUM(D202:F202)</f>
        <v>8564.2999999999993</v>
      </c>
      <c r="H202" s="2"/>
      <c r="I202" s="63"/>
      <c r="J202" s="69"/>
    </row>
    <row r="203" spans="1:10" ht="16.05" customHeight="1" x14ac:dyDescent="0.2">
      <c r="A203" s="8"/>
      <c r="B203" s="12"/>
      <c r="C203" s="32" t="s">
        <v>101</v>
      </c>
      <c r="D203" s="72">
        <f t="shared" ref="D203" si="207">IF((D198+D200)&lt;=0,"",D202/$G202%)</f>
        <v>99.708090561984051</v>
      </c>
      <c r="E203" s="72">
        <f t="shared" ref="E203" si="208">IF((E198+E200)&lt;=0,"",E202/$G202%)</f>
        <v>0.29190943801594998</v>
      </c>
      <c r="F203" s="72" t="str">
        <f t="shared" ref="F203" si="209">IF((F198+F200)&lt;=0,"",F202/$G202%)</f>
        <v/>
      </c>
      <c r="G203" s="72">
        <f>IF((G198+G200)&lt;=0,"",G202/$G202%)</f>
        <v>100.00000000000001</v>
      </c>
      <c r="H203" s="2"/>
      <c r="I203" s="63"/>
      <c r="J203" s="69"/>
    </row>
    <row r="204" spans="1:10" s="2" customFormat="1" ht="16.05" customHeight="1" x14ac:dyDescent="0.2">
      <c r="A204" s="8"/>
      <c r="B204" s="8" t="s">
        <v>42</v>
      </c>
      <c r="C204" s="7" t="s">
        <v>11</v>
      </c>
      <c r="D204" s="70">
        <f>空知4!D174+石狩4!D174+後志4!D174+胆振4!D174+日高4!D174+渡島・檜山4!D174+上川4!D174+留萌4!D174+宗谷4!D174+オホーツク4!D174+十勝4!D174+釧路4!D174+根室4!D174</f>
        <v>166.20000000000002</v>
      </c>
      <c r="E204" s="70">
        <f>空知4!E174+石狩4!E174+後志4!E174+胆振4!E174+日高4!E174+渡島・檜山4!E174+上川4!E174+留萌4!E174+宗谷4!E174+オホーツク4!E174+十勝4!E174+釧路4!E174+根室4!E174</f>
        <v>61.099999999999994</v>
      </c>
      <c r="F204" s="70">
        <f>空知4!F174+石狩4!F174+後志4!F174+胆振4!F174+日高4!F174+渡島・檜山4!F174+上川4!F174+留萌4!F174+宗谷4!F174+オホーツク4!F174+十勝4!F174+釧路4!F174+根室4!F174</f>
        <v>0</v>
      </c>
      <c r="G204" s="73">
        <f t="shared" ref="G204:G251" si="210">SUM(D204:F204)</f>
        <v>227.3</v>
      </c>
      <c r="I204" s="63"/>
      <c r="J204" s="69"/>
    </row>
    <row r="205" spans="1:10" s="2" customFormat="1" ht="16.05" customHeight="1" x14ac:dyDescent="0.2">
      <c r="A205" s="8"/>
      <c r="B205" s="8"/>
      <c r="C205" s="9" t="s">
        <v>12</v>
      </c>
      <c r="D205" s="72">
        <f t="shared" ref="D205" si="211">IF(D204&lt;=0,"",D204/$G204%)</f>
        <v>73.119225692916856</v>
      </c>
      <c r="E205" s="72">
        <f t="shared" ref="E205" si="212">IF(E204&lt;=0,"",E204/$G204%)</f>
        <v>26.880774307083147</v>
      </c>
      <c r="F205" s="72" t="str">
        <f t="shared" ref="F205" si="213">IF(F204&lt;=0,"",F204/$G204%)</f>
        <v/>
      </c>
      <c r="G205" s="73">
        <f t="shared" si="210"/>
        <v>100</v>
      </c>
      <c r="I205" s="63"/>
      <c r="J205" s="69"/>
    </row>
    <row r="206" spans="1:10" s="2" customFormat="1" ht="16.05" customHeight="1" x14ac:dyDescent="0.2">
      <c r="A206" s="8"/>
      <c r="B206" s="8"/>
      <c r="C206" s="7" t="s">
        <v>13</v>
      </c>
      <c r="D206" s="70">
        <f>空知4!D176+石狩4!D176+後志4!D176+胆振4!D176+日高4!D176+渡島・檜山4!D176+上川4!D176+留萌4!D176+宗谷4!D176+オホーツク4!D176+十勝4!D176+釧路4!D176+根室4!D176</f>
        <v>34.200000000000003</v>
      </c>
      <c r="E206" s="70">
        <f>空知4!E176+石狩4!E176+後志4!E176+胆振4!E176+日高4!E176+渡島・檜山4!E176+上川4!E176+留萌4!E176+宗谷4!E176+オホーツク4!E176+十勝4!E176+釧路4!E176+根室4!E176</f>
        <v>104.3</v>
      </c>
      <c r="F206" s="70">
        <f>空知4!F176+石狩4!F176+後志4!F176+胆振4!F176+日高4!F176+渡島・檜山4!F176+上川4!F176+留萌4!F176+宗谷4!F176+オホーツク4!F176+十勝4!F176+釧路4!F176+根室4!F176</f>
        <v>0</v>
      </c>
      <c r="G206" s="73">
        <f t="shared" si="210"/>
        <v>138.5</v>
      </c>
      <c r="I206" s="63"/>
      <c r="J206" s="69"/>
    </row>
    <row r="207" spans="1:10" s="2" customFormat="1" ht="16.05" customHeight="1" x14ac:dyDescent="0.2">
      <c r="A207" s="8"/>
      <c r="B207" s="8"/>
      <c r="C207" s="9" t="s">
        <v>12</v>
      </c>
      <c r="D207" s="72">
        <f t="shared" ref="D207" si="214">IF(D206&lt;=0,"",D206/$G206%)</f>
        <v>24.693140794223829</v>
      </c>
      <c r="E207" s="72">
        <f t="shared" ref="E207" si="215">IF(E206&lt;=0,"",E206/$G206%)</f>
        <v>75.306859205776178</v>
      </c>
      <c r="F207" s="72" t="str">
        <f t="shared" ref="F207" si="216">IF(F206&lt;=0,"",F206/$G206%)</f>
        <v/>
      </c>
      <c r="G207" s="73">
        <f t="shared" si="210"/>
        <v>100</v>
      </c>
      <c r="I207" s="63"/>
      <c r="J207" s="69"/>
    </row>
    <row r="208" spans="1:10" s="2" customFormat="1" ht="16.05" customHeight="1" x14ac:dyDescent="0.2">
      <c r="A208" s="8"/>
      <c r="B208" s="8"/>
      <c r="C208" s="7" t="s">
        <v>14</v>
      </c>
      <c r="D208" s="70">
        <f t="shared" ref="D208:F208" si="217">IF((D204+D206)&lt;=0,"",D204+D206)</f>
        <v>200.40000000000003</v>
      </c>
      <c r="E208" s="70">
        <f t="shared" si="217"/>
        <v>165.39999999999998</v>
      </c>
      <c r="F208" s="70" t="str">
        <f t="shared" si="217"/>
        <v/>
      </c>
      <c r="G208" s="73">
        <f t="shared" si="210"/>
        <v>365.8</v>
      </c>
      <c r="I208" s="63"/>
      <c r="J208" s="69"/>
    </row>
    <row r="209" spans="1:10" s="2" customFormat="1" ht="16.05" customHeight="1" x14ac:dyDescent="0.2">
      <c r="A209" s="8"/>
      <c r="B209" s="12"/>
      <c r="C209" s="9" t="s">
        <v>12</v>
      </c>
      <c r="D209" s="72">
        <f t="shared" ref="D209" si="218">IF((D204+D206)&lt;=0,"",D208/$G208%)</f>
        <v>54.784034991798805</v>
      </c>
      <c r="E209" s="72">
        <f t="shared" ref="E209" si="219">IF((E204+E206)&lt;=0,"",E208/$G208%)</f>
        <v>45.215965008201195</v>
      </c>
      <c r="F209" s="72" t="str">
        <f t="shared" ref="F209" si="220">IF((F204+F206)&lt;=0,"",F208/$G208%)</f>
        <v/>
      </c>
      <c r="G209" s="73">
        <f t="shared" si="210"/>
        <v>100</v>
      </c>
      <c r="I209" s="63"/>
      <c r="J209" s="69"/>
    </row>
    <row r="210" spans="1:10" s="2" customFormat="1" ht="16.05" customHeight="1" x14ac:dyDescent="0.2">
      <c r="A210" s="8"/>
      <c r="B210" s="8" t="s">
        <v>43</v>
      </c>
      <c r="C210" s="7" t="s">
        <v>11</v>
      </c>
      <c r="D210" s="70">
        <f>空知4!D180+石狩4!D180+後志4!D180+胆振4!D180+日高4!D180+渡島・檜山4!D180+上川4!D180+留萌4!D180+宗谷4!D180+オホーツク4!D180+十勝4!D180+釧路4!D180+根室4!D180</f>
        <v>72.2</v>
      </c>
      <c r="E210" s="70">
        <f>空知4!E180+石狩4!E180+後志4!E180+胆振4!E180+日高4!E180+渡島・檜山4!E180+上川4!E180+留萌4!E180+宗谷4!E180+オホーツク4!E180+十勝4!E180+釧路4!E180+根室4!E180</f>
        <v>30.3</v>
      </c>
      <c r="F210" s="70">
        <f>空知4!F180+石狩4!F180+後志4!F180+胆振4!F180+日高4!F180+渡島・檜山4!F180+上川4!F180+留萌4!F180+宗谷4!F180+オホーツク4!F180+十勝4!F180+釧路4!F180+根室4!F180</f>
        <v>0</v>
      </c>
      <c r="G210" s="73">
        <f t="shared" si="210"/>
        <v>102.5</v>
      </c>
      <c r="I210" s="63"/>
      <c r="J210" s="69"/>
    </row>
    <row r="211" spans="1:10" s="2" customFormat="1" ht="16.05" customHeight="1" x14ac:dyDescent="0.2">
      <c r="A211" s="8"/>
      <c r="B211" s="8"/>
      <c r="C211" s="9" t="s">
        <v>12</v>
      </c>
      <c r="D211" s="72">
        <f t="shared" ref="D211" si="221">IF(D210&lt;=0,"",D210/$G210%)</f>
        <v>70.439024390243915</v>
      </c>
      <c r="E211" s="72">
        <f t="shared" ref="E211" si="222">IF(E210&lt;=0,"",E210/$G210%)</f>
        <v>29.560975609756103</v>
      </c>
      <c r="F211" s="72" t="str">
        <f t="shared" ref="F211" si="223">IF(F210&lt;=0,"",F210/$G210%)</f>
        <v/>
      </c>
      <c r="G211" s="73">
        <f t="shared" si="210"/>
        <v>100.00000000000001</v>
      </c>
      <c r="I211" s="63"/>
      <c r="J211" s="69"/>
    </row>
    <row r="212" spans="1:10" s="2" customFormat="1" ht="16.05" customHeight="1" x14ac:dyDescent="0.2">
      <c r="A212" s="8"/>
      <c r="B212" s="8"/>
      <c r="C212" s="7" t="s">
        <v>13</v>
      </c>
      <c r="D212" s="70">
        <f>空知4!D182+石狩4!D182+後志4!D182+胆振4!D182+日高4!D182+渡島・檜山4!D182+上川4!D182+留萌4!D182+宗谷4!D182+オホーツク4!D182+十勝4!D182+釧路4!D182+根室4!D182</f>
        <v>0</v>
      </c>
      <c r="E212" s="70">
        <f>空知4!E182+石狩4!E182+後志4!E182+胆振4!E182+日高4!E182+渡島・檜山4!E182+上川4!E182+留萌4!E182+宗谷4!E182+オホーツク4!E182+十勝4!E182+釧路4!E182+根室4!E182</f>
        <v>251.7</v>
      </c>
      <c r="F212" s="70">
        <f>空知4!F182+石狩4!F182+後志4!F182+胆振4!F182+日高4!F182+渡島・檜山4!F182+上川4!F182+留萌4!F182+宗谷4!F182+オホーツク4!F182+十勝4!F182+釧路4!F182+根室4!F182</f>
        <v>0</v>
      </c>
      <c r="G212" s="73">
        <f t="shared" si="210"/>
        <v>251.7</v>
      </c>
      <c r="I212" s="63"/>
      <c r="J212" s="69"/>
    </row>
    <row r="213" spans="1:10" s="2" customFormat="1" ht="16.05" customHeight="1" x14ac:dyDescent="0.2">
      <c r="A213" s="8"/>
      <c r="B213" s="8"/>
      <c r="C213" s="9" t="s">
        <v>12</v>
      </c>
      <c r="D213" s="72" t="str">
        <f t="shared" ref="D213" si="224">IF(D212&lt;=0,"",D212/$G212%)</f>
        <v/>
      </c>
      <c r="E213" s="72">
        <f t="shared" ref="E213" si="225">IF(E212&lt;=0,"",E212/$G212%)</f>
        <v>100</v>
      </c>
      <c r="F213" s="72" t="str">
        <f t="shared" ref="F213" si="226">IF(F212&lt;=0,"",F212/$G212%)</f>
        <v/>
      </c>
      <c r="G213" s="73">
        <f t="shared" si="210"/>
        <v>100</v>
      </c>
      <c r="I213" s="63"/>
      <c r="J213" s="69"/>
    </row>
    <row r="214" spans="1:10" s="2" customFormat="1" ht="16.05" customHeight="1" x14ac:dyDescent="0.2">
      <c r="A214" s="8"/>
      <c r="B214" s="8"/>
      <c r="C214" s="7" t="s">
        <v>14</v>
      </c>
      <c r="D214" s="70">
        <f t="shared" ref="D214:F214" si="227">IF((D210+D212)&lt;=0,"",D210+D212)</f>
        <v>72.2</v>
      </c>
      <c r="E214" s="70">
        <f t="shared" si="227"/>
        <v>282</v>
      </c>
      <c r="F214" s="70" t="str">
        <f t="shared" si="227"/>
        <v/>
      </c>
      <c r="G214" s="73">
        <f t="shared" si="210"/>
        <v>354.2</v>
      </c>
      <c r="I214" s="63"/>
      <c r="J214" s="69"/>
    </row>
    <row r="215" spans="1:10" s="2" customFormat="1" ht="16.05" customHeight="1" x14ac:dyDescent="0.2">
      <c r="A215" s="8"/>
      <c r="B215" s="12"/>
      <c r="C215" s="9" t="s">
        <v>12</v>
      </c>
      <c r="D215" s="72">
        <f t="shared" ref="D215" si="228">IF((D210+D212)&lt;=0,"",D214/$G214%)</f>
        <v>20.383963862224732</v>
      </c>
      <c r="E215" s="72">
        <f t="shared" ref="E215" si="229">IF((E210+E212)&lt;=0,"",E214/$G214%)</f>
        <v>79.616036137775268</v>
      </c>
      <c r="F215" s="72" t="str">
        <f t="shared" ref="F215" si="230">IF((F210+F212)&lt;=0,"",F214/$G214%)</f>
        <v/>
      </c>
      <c r="G215" s="73">
        <f t="shared" si="210"/>
        <v>100</v>
      </c>
      <c r="I215" s="63"/>
      <c r="J215" s="69"/>
    </row>
    <row r="216" spans="1:10" s="2" customFormat="1" ht="16.05" customHeight="1" x14ac:dyDescent="0.2">
      <c r="A216" s="8"/>
      <c r="B216" s="8" t="s">
        <v>44</v>
      </c>
      <c r="C216" s="7" t="s">
        <v>11</v>
      </c>
      <c r="D216" s="70">
        <f>空知4!D186+石狩4!D186+後志4!D186+胆振4!D186+日高4!D186+渡島・檜山4!D186+上川4!D186+留萌4!D186+宗谷4!D186+オホーツク4!D186+十勝4!D186+釧路4!D186+根室4!D186</f>
        <v>125.79999999999998</v>
      </c>
      <c r="E216" s="70">
        <f>空知4!E186+石狩4!E186+後志4!E186+胆振4!E186+日高4!E186+渡島・檜山4!E186+上川4!E186+留萌4!E186+宗谷4!E186+オホーツク4!E186+十勝4!E186+釧路4!E186+根室4!E186</f>
        <v>0</v>
      </c>
      <c r="F216" s="70">
        <f>空知4!F186+石狩4!F186+後志4!F186+胆振4!F186+日高4!F186+渡島・檜山4!F186+上川4!F186+留萌4!F186+宗谷4!F186+オホーツク4!F186+十勝4!F186+釧路4!F186+根室4!F186</f>
        <v>0</v>
      </c>
      <c r="G216" s="73">
        <f t="shared" si="210"/>
        <v>125.79999999999998</v>
      </c>
      <c r="I216" s="63"/>
      <c r="J216" s="69"/>
    </row>
    <row r="217" spans="1:10" s="2" customFormat="1" ht="16.05" customHeight="1" x14ac:dyDescent="0.2">
      <c r="A217" s="8"/>
      <c r="B217" s="8"/>
      <c r="C217" s="9" t="s">
        <v>12</v>
      </c>
      <c r="D217" s="72">
        <f t="shared" ref="D217" si="231">IF(D216&lt;=0,"",D216/$G216%)</f>
        <v>100</v>
      </c>
      <c r="E217" s="72" t="str">
        <f t="shared" ref="E217" si="232">IF(E216&lt;=0,"",E216/$G216%)</f>
        <v/>
      </c>
      <c r="F217" s="72" t="str">
        <f t="shared" ref="F217" si="233">IF(F216&lt;=0,"",F216/$G216%)</f>
        <v/>
      </c>
      <c r="G217" s="73">
        <f t="shared" si="210"/>
        <v>100</v>
      </c>
      <c r="I217" s="63"/>
      <c r="J217" s="69"/>
    </row>
    <row r="218" spans="1:10" s="2" customFormat="1" ht="16.05" customHeight="1" x14ac:dyDescent="0.2">
      <c r="A218" s="8"/>
      <c r="B218" s="8"/>
      <c r="C218" s="7" t="s">
        <v>13</v>
      </c>
      <c r="D218" s="70">
        <f>空知4!D188+石狩4!D188+後志4!D188+胆振4!D188+日高4!D188+渡島・檜山4!D188+上川4!D188+留萌4!D188+宗谷4!D188+オホーツク4!D188+十勝4!D188+釧路4!D188+根室4!D188</f>
        <v>0.8</v>
      </c>
      <c r="E218" s="70">
        <f>空知4!E188+石狩4!E188+後志4!E188+胆振4!E188+日高4!E188+渡島・檜山4!E188+上川4!E188+留萌4!E188+宗谷4!E188+オホーツク4!E188+十勝4!E188+釧路4!E188+根室4!E188</f>
        <v>0</v>
      </c>
      <c r="F218" s="70">
        <f>空知4!F188+石狩4!F188+後志4!F188+胆振4!F188+日高4!F188+渡島・檜山4!F188+上川4!F188+留萌4!F188+宗谷4!F188+オホーツク4!F188+十勝4!F188+釧路4!F188+根室4!F188</f>
        <v>0</v>
      </c>
      <c r="G218" s="73">
        <f t="shared" si="210"/>
        <v>0.8</v>
      </c>
      <c r="I218" s="63"/>
      <c r="J218" s="69"/>
    </row>
    <row r="219" spans="1:10" s="2" customFormat="1" ht="16.05" customHeight="1" x14ac:dyDescent="0.2">
      <c r="A219" s="8"/>
      <c r="B219" s="8"/>
      <c r="C219" s="9" t="s">
        <v>12</v>
      </c>
      <c r="D219" s="72">
        <f t="shared" ref="D219" si="234">IF(D218&lt;=0,"",D218/$G218%)</f>
        <v>100</v>
      </c>
      <c r="E219" s="72" t="str">
        <f t="shared" ref="E219" si="235">IF(E218&lt;=0,"",E218/$G218%)</f>
        <v/>
      </c>
      <c r="F219" s="72" t="str">
        <f t="shared" ref="F219" si="236">IF(F218&lt;=0,"",F218/$G218%)</f>
        <v/>
      </c>
      <c r="G219" s="73">
        <f t="shared" si="210"/>
        <v>100</v>
      </c>
      <c r="I219" s="63"/>
      <c r="J219" s="69"/>
    </row>
    <row r="220" spans="1:10" s="2" customFormat="1" ht="16.05" customHeight="1" x14ac:dyDescent="0.2">
      <c r="A220" s="8"/>
      <c r="B220" s="8"/>
      <c r="C220" s="7" t="s">
        <v>14</v>
      </c>
      <c r="D220" s="70">
        <f t="shared" ref="D220:F220" si="237">IF((D216+D218)&lt;=0,"",D216+D218)</f>
        <v>126.59999999999998</v>
      </c>
      <c r="E220" s="70" t="str">
        <f t="shared" si="237"/>
        <v/>
      </c>
      <c r="F220" s="70" t="str">
        <f t="shared" si="237"/>
        <v/>
      </c>
      <c r="G220" s="73">
        <f t="shared" si="210"/>
        <v>126.59999999999998</v>
      </c>
      <c r="I220" s="63"/>
      <c r="J220" s="69"/>
    </row>
    <row r="221" spans="1:10" s="2" customFormat="1" ht="16.05" customHeight="1" x14ac:dyDescent="0.2">
      <c r="A221" s="8"/>
      <c r="B221" s="12"/>
      <c r="C221" s="9" t="s">
        <v>12</v>
      </c>
      <c r="D221" s="72">
        <f t="shared" ref="D221" si="238">IF((D216+D218)&lt;=0,"",D220/$G220%)</f>
        <v>100</v>
      </c>
      <c r="E221" s="72" t="str">
        <f t="shared" ref="E221" si="239">IF((E216+E218)&lt;=0,"",E220/$G220%)</f>
        <v/>
      </c>
      <c r="F221" s="72" t="str">
        <f t="shared" ref="F221" si="240">IF((F216+F218)&lt;=0,"",F220/$G220%)</f>
        <v/>
      </c>
      <c r="G221" s="73">
        <f t="shared" si="210"/>
        <v>100</v>
      </c>
      <c r="I221" s="63"/>
      <c r="J221" s="69"/>
    </row>
    <row r="222" spans="1:10" s="2" customFormat="1" ht="16.05" customHeight="1" x14ac:dyDescent="0.2">
      <c r="A222" s="8"/>
      <c r="B222" s="8" t="s">
        <v>45</v>
      </c>
      <c r="C222" s="7" t="s">
        <v>11</v>
      </c>
      <c r="D222" s="70">
        <f>空知4!D192+石狩4!D192+後志4!D192+胆振4!D192+日高4!D192+渡島・檜山4!D192+上川4!D192+留萌4!D192+宗谷4!D192+オホーツク4!D192+十勝4!D192+釧路4!D192+根室4!D192</f>
        <v>2.6</v>
      </c>
      <c r="E222" s="70">
        <f>空知4!E192+石狩4!E192+後志4!E192+胆振4!E192+日高4!E192+渡島・檜山4!E192+上川4!E192+留萌4!E192+宗谷4!E192+オホーツク4!E192+十勝4!E192+釧路4!E192+根室4!E192</f>
        <v>24.8</v>
      </c>
      <c r="F222" s="70">
        <f>空知4!F192+石狩4!F192+後志4!F192+胆振4!F192+日高4!F192+渡島・檜山4!F192+上川4!F192+留萌4!F192+宗谷4!F192+オホーツク4!F192+十勝4!F192+釧路4!F192+根室4!F192</f>
        <v>551.4</v>
      </c>
      <c r="G222" s="73">
        <f t="shared" si="210"/>
        <v>578.79999999999995</v>
      </c>
      <c r="I222" s="63"/>
      <c r="J222" s="69"/>
    </row>
    <row r="223" spans="1:10" s="2" customFormat="1" ht="16.05" customHeight="1" x14ac:dyDescent="0.2">
      <c r="A223" s="8"/>
      <c r="B223" s="8"/>
      <c r="C223" s="9" t="s">
        <v>12</v>
      </c>
      <c r="D223" s="72">
        <f t="shared" ref="D223" si="241">IF(D222&lt;=0,"",D222/$G222%)</f>
        <v>0.44920525224602631</v>
      </c>
      <c r="E223" s="72">
        <f t="shared" ref="E223" si="242">IF(E222&lt;=0,"",E222/$G222%)</f>
        <v>4.2847270214236355</v>
      </c>
      <c r="F223" s="72">
        <f t="shared" ref="F223" si="243">IF(F222&lt;=0,"",F222/$G222%)</f>
        <v>95.266067726330348</v>
      </c>
      <c r="G223" s="73">
        <f t="shared" si="210"/>
        <v>100.00000000000001</v>
      </c>
      <c r="I223" s="63"/>
      <c r="J223" s="69"/>
    </row>
    <row r="224" spans="1:10" s="2" customFormat="1" ht="16.05" customHeight="1" x14ac:dyDescent="0.2">
      <c r="A224" s="8"/>
      <c r="B224" s="8"/>
      <c r="C224" s="7" t="s">
        <v>13</v>
      </c>
      <c r="D224" s="70">
        <f>空知4!D194+石狩4!D194+後志4!D194+胆振4!D194+日高4!D194+渡島・檜山4!D194+上川4!D194+留萌4!D194+宗谷4!D194+オホーツク4!D194+十勝4!D194+釧路4!D194+根室4!D194</f>
        <v>0</v>
      </c>
      <c r="E224" s="70">
        <f>空知4!E194+石狩4!E194+後志4!E194+胆振4!E194+日高4!E194+渡島・檜山4!E194+上川4!E194+留萌4!E194+宗谷4!E194+オホーツク4!E194+十勝4!E194+釧路4!E194+根室4!E194</f>
        <v>68.099999999999994</v>
      </c>
      <c r="F224" s="70">
        <f>空知4!F194+石狩4!F194+後志4!F194+胆振4!F194+日高4!F194+渡島・檜山4!F194+上川4!F194+留萌4!F194+宗谷4!F194+オホーツク4!F194+十勝4!F194+釧路4!F194+根室4!F194</f>
        <v>2604.9</v>
      </c>
      <c r="G224" s="73">
        <f t="shared" si="210"/>
        <v>2673</v>
      </c>
      <c r="I224" s="63"/>
      <c r="J224" s="69"/>
    </row>
    <row r="225" spans="1:10" s="2" customFormat="1" ht="16.05" customHeight="1" x14ac:dyDescent="0.2">
      <c r="A225" s="8"/>
      <c r="B225" s="8"/>
      <c r="C225" s="9" t="s">
        <v>12</v>
      </c>
      <c r="D225" s="72" t="str">
        <f t="shared" ref="D225" si="244">IF(D224&lt;=0,"",D224/$G224%)</f>
        <v/>
      </c>
      <c r="E225" s="72">
        <f t="shared" ref="E225" si="245">IF(E224&lt;=0,"",E224/$G224%)</f>
        <v>2.5476992143658808</v>
      </c>
      <c r="F225" s="72">
        <f t="shared" ref="F225" si="246">IF(F224&lt;=0,"",F224/$G224%)</f>
        <v>97.452300785634122</v>
      </c>
      <c r="G225" s="73">
        <f t="shared" si="210"/>
        <v>100</v>
      </c>
      <c r="I225" s="63"/>
      <c r="J225" s="69"/>
    </row>
    <row r="226" spans="1:10" s="2" customFormat="1" ht="16.05" customHeight="1" x14ac:dyDescent="0.2">
      <c r="A226" s="8"/>
      <c r="B226" s="8"/>
      <c r="C226" s="7" t="s">
        <v>14</v>
      </c>
      <c r="D226" s="70">
        <f t="shared" ref="D226:F226" si="247">IF((D222+D224)&lt;=0,"",D222+D224)</f>
        <v>2.6</v>
      </c>
      <c r="E226" s="70">
        <f t="shared" si="247"/>
        <v>92.899999999999991</v>
      </c>
      <c r="F226" s="70">
        <f t="shared" si="247"/>
        <v>3156.3</v>
      </c>
      <c r="G226" s="73">
        <f t="shared" si="210"/>
        <v>3251.8</v>
      </c>
      <c r="I226" s="63"/>
      <c r="J226" s="69"/>
    </row>
    <row r="227" spans="1:10" s="2" customFormat="1" ht="16.05" customHeight="1" x14ac:dyDescent="0.2">
      <c r="A227" s="8"/>
      <c r="B227" s="12"/>
      <c r="C227" s="9" t="s">
        <v>12</v>
      </c>
      <c r="D227" s="72">
        <f t="shared" ref="D227" si="248">IF((D222+D224)&lt;=0,"",D226/$G226%)</f>
        <v>7.9955716833753618E-2</v>
      </c>
      <c r="E227" s="72">
        <f t="shared" ref="E227" si="249">IF((E222+E224)&lt;=0,"",E226/$G226%)</f>
        <v>2.8568792668675806</v>
      </c>
      <c r="F227" s="72">
        <f t="shared" ref="F227" si="250">IF((F222+F224)&lt;=0,"",F226/$G226%)</f>
        <v>97.063165016298669</v>
      </c>
      <c r="G227" s="73">
        <f t="shared" si="210"/>
        <v>100</v>
      </c>
      <c r="I227" s="63"/>
      <c r="J227" s="69"/>
    </row>
    <row r="228" spans="1:10" s="2" customFormat="1" ht="16.05" customHeight="1" x14ac:dyDescent="0.2">
      <c r="A228" s="8"/>
      <c r="B228" s="8" t="s">
        <v>46</v>
      </c>
      <c r="C228" s="7" t="s">
        <v>11</v>
      </c>
      <c r="D228" s="70">
        <f>空知4!D198+石狩4!D198+後志4!D198+胆振4!D198+日高4!D198+渡島・檜山4!D198+上川4!D198+留萌4!D198+宗谷4!D198+オホーツク4!D198+十勝4!D198+釧路4!D198+根室4!D198</f>
        <v>110.9</v>
      </c>
      <c r="E228" s="70">
        <f>空知4!E198+石狩4!E198+後志4!E198+胆振4!E198+日高4!E198+渡島・檜山4!E198+上川4!E198+留萌4!E198+宗谷4!E198+オホーツク4!E198+十勝4!E198+釧路4!E198+根室4!E198</f>
        <v>215.3</v>
      </c>
      <c r="F228" s="70">
        <f>空知4!F198+石狩4!F198+後志4!F198+胆振4!F198+日高4!F198+渡島・檜山4!F198+上川4!F198+留萌4!F198+宗谷4!F198+オホーツク4!F198+十勝4!F198+釧路4!F198+根室4!F198</f>
        <v>75.400000000000006</v>
      </c>
      <c r="G228" s="73">
        <f t="shared" si="210"/>
        <v>401.6</v>
      </c>
      <c r="I228" s="63"/>
      <c r="J228" s="69"/>
    </row>
    <row r="229" spans="1:10" s="2" customFormat="1" ht="16.05" customHeight="1" x14ac:dyDescent="0.2">
      <c r="A229" s="8"/>
      <c r="B229" s="8"/>
      <c r="C229" s="9" t="s">
        <v>12</v>
      </c>
      <c r="D229" s="72">
        <f t="shared" ref="D229" si="251">IF(D228&lt;=0,"",D228/$G228%)</f>
        <v>27.614541832669325</v>
      </c>
      <c r="E229" s="72">
        <f t="shared" ref="E229" si="252">IF(E228&lt;=0,"",E228/$G228%)</f>
        <v>53.610557768924302</v>
      </c>
      <c r="F229" s="72">
        <f t="shared" ref="F229" si="253">IF(F228&lt;=0,"",F228/$G228%)</f>
        <v>18.774900398406377</v>
      </c>
      <c r="G229" s="73">
        <f t="shared" si="210"/>
        <v>100</v>
      </c>
      <c r="I229" s="63"/>
      <c r="J229" s="69"/>
    </row>
    <row r="230" spans="1:10" s="2" customFormat="1" ht="16.05" customHeight="1" x14ac:dyDescent="0.2">
      <c r="A230" s="8"/>
      <c r="B230" s="8"/>
      <c r="C230" s="7" t="s">
        <v>13</v>
      </c>
      <c r="D230" s="70">
        <f>空知4!D200+石狩4!D200+後志4!D200+胆振4!D200+日高4!D200+渡島・檜山4!D200+上川4!D200+留萌4!D200+宗谷4!D200+オホーツク4!D200+十勝4!D200+釧路4!D200+根室4!D200</f>
        <v>39.400000000000006</v>
      </c>
      <c r="E230" s="70">
        <f>空知4!E200+石狩4!E200+後志4!E200+胆振4!E200+日高4!E200+渡島・檜山4!E200+上川4!E200+留萌4!E200+宗谷4!E200+オホーツク4!E200+十勝4!E200+釧路4!E200+根室4!E200</f>
        <v>14.8</v>
      </c>
      <c r="F230" s="70">
        <f>空知4!F200+石狩4!F200+後志4!F200+胆振4!F200+日高4!F200+渡島・檜山4!F200+上川4!F200+留萌4!F200+宗谷4!F200+オホーツク4!F200+十勝4!F200+釧路4!F200+根室4!F200</f>
        <v>708.4</v>
      </c>
      <c r="G230" s="73">
        <f t="shared" si="210"/>
        <v>762.6</v>
      </c>
      <c r="I230" s="63"/>
      <c r="J230" s="69"/>
    </row>
    <row r="231" spans="1:10" s="2" customFormat="1" ht="16.05" customHeight="1" x14ac:dyDescent="0.2">
      <c r="A231" s="8"/>
      <c r="B231" s="8"/>
      <c r="C231" s="9" t="s">
        <v>12</v>
      </c>
      <c r="D231" s="72">
        <f t="shared" ref="D231" si="254">IF(D230&lt;=0,"",D230/$G230%)</f>
        <v>5.1665355363231056</v>
      </c>
      <c r="E231" s="72">
        <f t="shared" ref="E231" si="255">IF(E230&lt;=0,"",E230/$G230%)</f>
        <v>1.9407290847102019</v>
      </c>
      <c r="F231" s="72">
        <f t="shared" ref="F231" si="256">IF(F230&lt;=0,"",F230/$G230%)</f>
        <v>92.892735378966691</v>
      </c>
      <c r="G231" s="73">
        <f t="shared" si="210"/>
        <v>100</v>
      </c>
      <c r="I231" s="63"/>
      <c r="J231" s="69"/>
    </row>
    <row r="232" spans="1:10" s="2" customFormat="1" ht="16.05" customHeight="1" x14ac:dyDescent="0.2">
      <c r="A232" s="8"/>
      <c r="B232" s="8"/>
      <c r="C232" s="7" t="s">
        <v>14</v>
      </c>
      <c r="D232" s="70">
        <f t="shared" ref="D232:F232" si="257">IF((D228+D230)&lt;=0,"",D228+D230)</f>
        <v>150.30000000000001</v>
      </c>
      <c r="E232" s="70">
        <f t="shared" si="257"/>
        <v>230.10000000000002</v>
      </c>
      <c r="F232" s="70">
        <f t="shared" si="257"/>
        <v>783.8</v>
      </c>
      <c r="G232" s="73">
        <f t="shared" si="210"/>
        <v>1164.2</v>
      </c>
      <c r="I232" s="63"/>
      <c r="J232" s="69"/>
    </row>
    <row r="233" spans="1:10" s="2" customFormat="1" ht="16.05" customHeight="1" x14ac:dyDescent="0.2">
      <c r="A233" s="8"/>
      <c r="B233" s="12"/>
      <c r="C233" s="9" t="s">
        <v>12</v>
      </c>
      <c r="D233" s="72">
        <f t="shared" ref="D233" si="258">IF((D228+D230)&lt;=0,"",D232/$G232%)</f>
        <v>12.910152894691633</v>
      </c>
      <c r="E233" s="72">
        <f t="shared" ref="E233" si="259">IF((E228+E230)&lt;=0,"",E232/$G232%)</f>
        <v>19.764645249957052</v>
      </c>
      <c r="F233" s="72">
        <f t="shared" ref="F233" si="260">IF((F228+F230)&lt;=0,"",F232/$G232%)</f>
        <v>67.32520185535131</v>
      </c>
      <c r="G233" s="73">
        <f t="shared" si="210"/>
        <v>100</v>
      </c>
      <c r="I233" s="63"/>
      <c r="J233" s="69"/>
    </row>
    <row r="234" spans="1:10" s="2" customFormat="1" ht="16.05" customHeight="1" x14ac:dyDescent="0.2">
      <c r="A234" s="8"/>
      <c r="B234" s="8" t="s">
        <v>47</v>
      </c>
      <c r="C234" s="7" t="s">
        <v>11</v>
      </c>
      <c r="D234" s="70">
        <f>+空知4!D204+石狩4!D204+後志4!D204+胆振4!D204+日高4!D204+渡島・檜山4!D204+上川4!D204+留萌4!D204+宗谷4!D204+オホーツク4!D204+十勝4!D204+釧路4!D204+根室4!D204</f>
        <v>677.50000000000011</v>
      </c>
      <c r="E234" s="70">
        <f>空知4!E204+石狩4!E204+後志4!E204+胆振4!E204+日高4!E204+渡島・檜山4!E204+上川4!E204+留萌4!E204+宗谷4!E204+オホーツク4!E204+十勝4!E204+釧路4!E204+根室4!E204</f>
        <v>0</v>
      </c>
      <c r="F234" s="70">
        <f>空知4!F204+石狩4!F204+後志4!F204+胆振4!F204+日高4!F204+渡島・檜山4!F204+上川4!F204+留萌4!F204+宗谷4!F204+オホーツク4!F204+十勝4!F204+釧路4!F204+根室4!F204</f>
        <v>0</v>
      </c>
      <c r="G234" s="73">
        <f t="shared" si="210"/>
        <v>677.50000000000011</v>
      </c>
      <c r="I234" s="63"/>
      <c r="J234" s="69"/>
    </row>
    <row r="235" spans="1:10" s="2" customFormat="1" ht="16.05" customHeight="1" x14ac:dyDescent="0.2">
      <c r="A235" s="8"/>
      <c r="B235" s="8"/>
      <c r="C235" s="9" t="s">
        <v>12</v>
      </c>
      <c r="D235" s="72">
        <f t="shared" ref="D235" si="261">IF(D234&lt;=0,"",D234/$G234%)</f>
        <v>100</v>
      </c>
      <c r="E235" s="72" t="str">
        <f t="shared" ref="E235" si="262">IF(E234&lt;=0,"",E234/$G234%)</f>
        <v/>
      </c>
      <c r="F235" s="72" t="str">
        <f t="shared" ref="F235" si="263">IF(F234&lt;=0,"",F234/$G234%)</f>
        <v/>
      </c>
      <c r="G235" s="73">
        <f t="shared" si="210"/>
        <v>100</v>
      </c>
      <c r="I235" s="63"/>
      <c r="J235" s="69"/>
    </row>
    <row r="236" spans="1:10" s="2" customFormat="1" ht="16.05" customHeight="1" x14ac:dyDescent="0.2">
      <c r="A236" s="8"/>
      <c r="B236" s="8"/>
      <c r="C236" s="7" t="s">
        <v>13</v>
      </c>
      <c r="D236" s="70">
        <f>空知4!D206+石狩4!D206+後志4!D206+胆振4!D206+日高4!D206+渡島・檜山4!D206+上川4!D206+留萌4!D206+宗谷4!D206+オホーツク4!D206+十勝4!D206+釧路4!D206+根室4!D206</f>
        <v>0.2</v>
      </c>
      <c r="E236" s="70">
        <f>空知4!E206+石狩4!E206+後志4!E206+胆振4!E206+日高4!E206+渡島・檜山4!E206+上川4!E206+留萌4!E206+宗谷4!E206+オホーツク4!E206+十勝4!E206+釧路4!E206+根室4!E206</f>
        <v>0</v>
      </c>
      <c r="F236" s="70">
        <f>空知4!F206+石狩4!F206+後志4!F206+胆振4!F206+日高4!F206+渡島・檜山4!F206+上川4!F206+留萌4!F206+宗谷4!F206+オホーツク4!F206+十勝4!F206+釧路4!F206+根室4!F206</f>
        <v>0</v>
      </c>
      <c r="G236" s="73">
        <f t="shared" si="210"/>
        <v>0.2</v>
      </c>
      <c r="I236" s="63"/>
      <c r="J236" s="69"/>
    </row>
    <row r="237" spans="1:10" s="2" customFormat="1" ht="16.05" customHeight="1" x14ac:dyDescent="0.2">
      <c r="A237" s="8"/>
      <c r="B237" s="8"/>
      <c r="C237" s="9" t="s">
        <v>12</v>
      </c>
      <c r="D237" s="72">
        <f t="shared" ref="D237" si="264">IF(D236&lt;=0,"",D236/$G236%)</f>
        <v>100</v>
      </c>
      <c r="E237" s="72" t="str">
        <f t="shared" ref="E237" si="265">IF(E236&lt;=0,"",E236/$G236%)</f>
        <v/>
      </c>
      <c r="F237" s="72" t="str">
        <f t="shared" ref="F237" si="266">IF(F236&lt;=0,"",F236/$G236%)</f>
        <v/>
      </c>
      <c r="G237" s="73">
        <f t="shared" si="210"/>
        <v>100</v>
      </c>
      <c r="I237" s="63"/>
      <c r="J237" s="69"/>
    </row>
    <row r="238" spans="1:10" s="2" customFormat="1" ht="16.05" customHeight="1" x14ac:dyDescent="0.2">
      <c r="A238" s="8"/>
      <c r="B238" s="8"/>
      <c r="C238" s="7" t="s">
        <v>14</v>
      </c>
      <c r="D238" s="70">
        <f t="shared" ref="D238:F238" si="267">IF((D234+D236)&lt;=0,"",D234+D236)</f>
        <v>677.70000000000016</v>
      </c>
      <c r="E238" s="70" t="str">
        <f t="shared" si="267"/>
        <v/>
      </c>
      <c r="F238" s="70" t="str">
        <f t="shared" si="267"/>
        <v/>
      </c>
      <c r="G238" s="73">
        <f t="shared" si="210"/>
        <v>677.70000000000016</v>
      </c>
      <c r="I238" s="63"/>
      <c r="J238" s="69"/>
    </row>
    <row r="239" spans="1:10" s="2" customFormat="1" ht="16.05" customHeight="1" x14ac:dyDescent="0.2">
      <c r="A239" s="8"/>
      <c r="B239" s="12"/>
      <c r="C239" s="9" t="s">
        <v>12</v>
      </c>
      <c r="D239" s="72">
        <f t="shared" ref="D239" si="268">IF((D234+D236)&lt;=0,"",D238/$G238%)</f>
        <v>100</v>
      </c>
      <c r="E239" s="72" t="str">
        <f t="shared" ref="E239" si="269">IF((E234+E236)&lt;=0,"",E238/$G238%)</f>
        <v/>
      </c>
      <c r="F239" s="72" t="str">
        <f t="shared" ref="F239" si="270">IF((F234+F236)&lt;=0,"",F238/$G238%)</f>
        <v/>
      </c>
      <c r="G239" s="73">
        <f t="shared" si="210"/>
        <v>100</v>
      </c>
      <c r="I239" s="63"/>
      <c r="J239" s="69"/>
    </row>
    <row r="240" spans="1:10" s="2" customFormat="1" ht="16.05" customHeight="1" x14ac:dyDescent="0.2">
      <c r="A240" s="8"/>
      <c r="B240" s="8" t="s">
        <v>48</v>
      </c>
      <c r="C240" s="7" t="s">
        <v>11</v>
      </c>
      <c r="D240" s="70">
        <f>空知4!D210+石狩4!D210+後志4!D210+胆振4!D210+日高4!D210+渡島・檜山4!D210+上川4!D210+留萌4!D210+宗谷4!D210+オホーツク4!D210+十勝4!D210+釧路4!D210+根室4!D210</f>
        <v>109.5</v>
      </c>
      <c r="E240" s="70">
        <f>空知4!E210+石狩4!E210+後志4!E210+胆振4!E210+日高4!E210+渡島・檜山4!E210+上川4!E210+留萌4!E210+宗谷4!E210+オホーツク4!E210+十勝4!E210+釧路4!E210+根室4!E210</f>
        <v>5</v>
      </c>
      <c r="F240" s="70">
        <f>空知4!F210+石狩4!F210+後志4!F210+胆振4!F210+日高4!F210+渡島・檜山4!F210+上川4!F210+留萌4!F210+宗谷4!F210+オホーツク4!F210+十勝4!F210+釧路4!F210+根室4!F210</f>
        <v>0</v>
      </c>
      <c r="G240" s="73">
        <f t="shared" si="210"/>
        <v>114.5</v>
      </c>
      <c r="I240" s="63"/>
      <c r="J240" s="69"/>
    </row>
    <row r="241" spans="1:10" s="2" customFormat="1" ht="16.05" customHeight="1" x14ac:dyDescent="0.2">
      <c r="A241" s="8"/>
      <c r="B241" s="8"/>
      <c r="C241" s="9" t="s">
        <v>12</v>
      </c>
      <c r="D241" s="72">
        <f t="shared" ref="D241" si="271">IF(D240&lt;=0,"",D240/$G240%)</f>
        <v>95.633187772925766</v>
      </c>
      <c r="E241" s="72">
        <f t="shared" ref="E241" si="272">IF(E240&lt;=0,"",E240/$G240%)</f>
        <v>4.3668122270742353</v>
      </c>
      <c r="F241" s="72" t="str">
        <f t="shared" ref="F241" si="273">IF(F240&lt;=0,"",F240/$G240%)</f>
        <v/>
      </c>
      <c r="G241" s="73">
        <f t="shared" si="210"/>
        <v>100</v>
      </c>
      <c r="I241" s="63"/>
      <c r="J241" s="69"/>
    </row>
    <row r="242" spans="1:10" s="2" customFormat="1" ht="16.05" customHeight="1" x14ac:dyDescent="0.2">
      <c r="A242" s="8"/>
      <c r="B242" s="8"/>
      <c r="C242" s="7" t="s">
        <v>13</v>
      </c>
      <c r="D242" s="70">
        <f>空知4!D212+石狩4!D212+後志4!D212+胆振4!D212+日高4!D212+渡島・檜山4!D212+上川4!D212+留萌4!D212+宗谷4!D212+オホーツク4!D212+十勝4!D212+釧路4!D212+根室4!D212</f>
        <v>0</v>
      </c>
      <c r="E242" s="70">
        <f>空知4!E212+石狩4!E212+後志4!E212+胆振4!E212+日高4!E212+渡島・檜山4!E212+上川4!E212+留萌4!E212+宗谷4!E212+オホーツク4!E212+十勝4!E212+釧路4!E212+根室4!E212</f>
        <v>0</v>
      </c>
      <c r="F242" s="70">
        <f>空知4!F212+石狩4!F212+後志4!F212+胆振4!F212+日高4!F212+渡島・檜山4!F212+上川4!F212+留萌4!F212+宗谷4!F212+オホーツク4!F212+十勝4!F212+釧路4!F212+根室4!F212</f>
        <v>0</v>
      </c>
      <c r="G242" s="73">
        <f t="shared" si="210"/>
        <v>0</v>
      </c>
      <c r="I242" s="63"/>
      <c r="J242" s="69"/>
    </row>
    <row r="243" spans="1:10" s="2" customFormat="1" ht="16.05" customHeight="1" x14ac:dyDescent="0.2">
      <c r="A243" s="8"/>
      <c r="B243" s="8"/>
      <c r="C243" s="9" t="s">
        <v>12</v>
      </c>
      <c r="D243" s="72" t="str">
        <f t="shared" ref="D243" si="274">IF(D242&lt;=0,"",D242/$G242%)</f>
        <v/>
      </c>
      <c r="E243" s="72" t="str">
        <f t="shared" ref="E243" si="275">IF(E242&lt;=0,"",E242/$G242%)</f>
        <v/>
      </c>
      <c r="F243" s="72" t="str">
        <f t="shared" ref="F243" si="276">IF(F242&lt;=0,"",F242/$G242%)</f>
        <v/>
      </c>
      <c r="G243" s="73">
        <f t="shared" si="210"/>
        <v>0</v>
      </c>
      <c r="I243" s="63"/>
      <c r="J243" s="69"/>
    </row>
    <row r="244" spans="1:10" s="2" customFormat="1" ht="16.05" customHeight="1" x14ac:dyDescent="0.2">
      <c r="A244" s="8"/>
      <c r="B244" s="8"/>
      <c r="C244" s="7" t="s">
        <v>14</v>
      </c>
      <c r="D244" s="70">
        <f t="shared" ref="D244:F244" si="277">IF((D240+D242)&lt;=0,"",D240+D242)</f>
        <v>109.5</v>
      </c>
      <c r="E244" s="70">
        <f t="shared" si="277"/>
        <v>5</v>
      </c>
      <c r="F244" s="70" t="str">
        <f t="shared" si="277"/>
        <v/>
      </c>
      <c r="G244" s="73">
        <f t="shared" si="210"/>
        <v>114.5</v>
      </c>
      <c r="I244" s="63"/>
      <c r="J244" s="69"/>
    </row>
    <row r="245" spans="1:10" s="2" customFormat="1" ht="16.05" customHeight="1" x14ac:dyDescent="0.2">
      <c r="A245" s="8"/>
      <c r="B245" s="12"/>
      <c r="C245" s="9" t="s">
        <v>12</v>
      </c>
      <c r="D245" s="72">
        <f t="shared" ref="D245" si="278">IF((D240+D242)&lt;=0,"",D244/$G244%)</f>
        <v>95.633187772925766</v>
      </c>
      <c r="E245" s="72">
        <f t="shared" ref="E245" si="279">IF((E240+E242)&lt;=0,"",E244/$G244%)</f>
        <v>4.3668122270742353</v>
      </c>
      <c r="F245" s="72" t="str">
        <f t="shared" ref="F245" si="280">IF((F240+F242)&lt;=0,"",F244/$G244%)</f>
        <v/>
      </c>
      <c r="G245" s="73">
        <f t="shared" si="210"/>
        <v>100</v>
      </c>
      <c r="I245" s="63"/>
      <c r="J245" s="69"/>
    </row>
    <row r="246" spans="1:10" s="2" customFormat="1" ht="16.05" customHeight="1" x14ac:dyDescent="0.2">
      <c r="A246" s="8"/>
      <c r="B246" s="8" t="s">
        <v>49</v>
      </c>
      <c r="C246" s="7" t="s">
        <v>11</v>
      </c>
      <c r="D246" s="70">
        <f>空知4!D216+石狩4!D216+後志4!D216+胆振4!D216+日高4!D216+渡島・檜山4!D216+上川4!D216+留萌4!D216+宗谷4!D216+オホーツク4!D216+十勝4!D216+釧路4!D216+根室4!D216</f>
        <v>202.2</v>
      </c>
      <c r="E246" s="70">
        <f>空知4!E216+石狩4!E216+後志4!E216+胆振4!E216+日高4!E216+渡島・檜山4!E216+上川4!E216+留萌4!E216+宗谷4!E216+オホーツク4!E216+十勝4!E216+釧路4!E216+根室4!E216</f>
        <v>5.6000000000000005</v>
      </c>
      <c r="F246" s="70">
        <f>空知4!F216+石狩4!F216+後志4!F216+胆振4!F216+日高4!F216+渡島・檜山4!F216+上川4!F216+留萌4!F216+宗谷4!F216+オホーツク4!F216+十勝4!F216+釧路4!F216+根室4!F216</f>
        <v>0</v>
      </c>
      <c r="G246" s="73">
        <f t="shared" si="210"/>
        <v>207.79999999999998</v>
      </c>
      <c r="I246" s="63"/>
      <c r="J246" s="69"/>
    </row>
    <row r="247" spans="1:10" s="2" customFormat="1" ht="16.05" customHeight="1" x14ac:dyDescent="0.2">
      <c r="A247" s="8"/>
      <c r="B247" s="8"/>
      <c r="C247" s="9" t="s">
        <v>12</v>
      </c>
      <c r="D247" s="72">
        <f t="shared" ref="D247" si="281">IF(D246&lt;=0,"",D246/$G246%)</f>
        <v>97.305101058710306</v>
      </c>
      <c r="E247" s="72">
        <f t="shared" ref="E247" si="282">IF(E246&lt;=0,"",E246/$G246%)</f>
        <v>2.694898941289702</v>
      </c>
      <c r="F247" s="72" t="str">
        <f t="shared" ref="F247" si="283">IF(F246&lt;=0,"",F246/$G246%)</f>
        <v/>
      </c>
      <c r="G247" s="73">
        <f t="shared" si="210"/>
        <v>100.00000000000001</v>
      </c>
      <c r="I247" s="63"/>
      <c r="J247" s="69"/>
    </row>
    <row r="248" spans="1:10" s="2" customFormat="1" ht="16.05" customHeight="1" x14ac:dyDescent="0.2">
      <c r="A248" s="8"/>
      <c r="B248" s="8"/>
      <c r="C248" s="7" t="s">
        <v>13</v>
      </c>
      <c r="D248" s="70">
        <f>空知4!D218+石狩4!D218+後志4!D218+胆振4!D218+日高4!D218+渡島・檜山4!D218+上川4!D218+留萌4!D218+宗谷4!D218+オホーツク4!D218+十勝4!D218+釧路4!D218+根室4!D218</f>
        <v>19.5</v>
      </c>
      <c r="E248" s="70">
        <f>空知4!E218+石狩4!E218+後志4!E218+胆振4!E218+日高4!E218+渡島・檜山4!E218+上川4!E218+留萌4!E218+宗谷4!E218+オホーツク4!E218+十勝4!E218+釧路4!E218+根室4!E218</f>
        <v>0</v>
      </c>
      <c r="F248" s="70">
        <f>空知4!F218+石狩4!F218+後志4!F218+胆振4!F218+日高4!F218+渡島・檜山4!F218+上川4!F218+留萌4!F218+宗谷4!F218+オホーツク4!F218+十勝4!F218+釧路4!F218+根室4!F218</f>
        <v>0</v>
      </c>
      <c r="G248" s="73">
        <f t="shared" si="210"/>
        <v>19.5</v>
      </c>
      <c r="I248" s="63"/>
      <c r="J248" s="69"/>
    </row>
    <row r="249" spans="1:10" s="2" customFormat="1" ht="16.05" customHeight="1" x14ac:dyDescent="0.2">
      <c r="A249" s="8"/>
      <c r="B249" s="8"/>
      <c r="C249" s="9" t="s">
        <v>12</v>
      </c>
      <c r="D249" s="72">
        <f t="shared" ref="D249" si="284">IF(D248&lt;=0,"",D248/$G248%)</f>
        <v>100</v>
      </c>
      <c r="E249" s="72" t="str">
        <f t="shared" ref="E249" si="285">IF(E248&lt;=0,"",E248/$G248%)</f>
        <v/>
      </c>
      <c r="F249" s="72" t="str">
        <f t="shared" ref="F249" si="286">IF(F248&lt;=0,"",F248/$G248%)</f>
        <v/>
      </c>
      <c r="G249" s="73">
        <f t="shared" si="210"/>
        <v>100</v>
      </c>
      <c r="I249" s="63"/>
      <c r="J249" s="69"/>
    </row>
    <row r="250" spans="1:10" s="2" customFormat="1" ht="16.05" customHeight="1" x14ac:dyDescent="0.2">
      <c r="A250" s="8"/>
      <c r="B250" s="8"/>
      <c r="C250" s="7" t="s">
        <v>14</v>
      </c>
      <c r="D250" s="70">
        <f t="shared" ref="D250:F250" si="287">IF((D246+D248)&lt;=0,"",D246+D248)</f>
        <v>221.7</v>
      </c>
      <c r="E250" s="70">
        <f t="shared" si="287"/>
        <v>5.6000000000000005</v>
      </c>
      <c r="F250" s="70" t="str">
        <f t="shared" si="287"/>
        <v/>
      </c>
      <c r="G250" s="73">
        <f t="shared" si="210"/>
        <v>227.29999999999998</v>
      </c>
      <c r="H250" s="1"/>
      <c r="I250" s="63"/>
      <c r="J250" s="69"/>
    </row>
    <row r="251" spans="1:10" s="2" customFormat="1" ht="16.05" customHeight="1" x14ac:dyDescent="0.2">
      <c r="A251" s="8"/>
      <c r="B251" s="12"/>
      <c r="C251" s="9" t="s">
        <v>12</v>
      </c>
      <c r="D251" s="72">
        <f t="shared" ref="D251" si="288">IF((D246+D248)&lt;=0,"",D250/$G250%)</f>
        <v>97.536295644522667</v>
      </c>
      <c r="E251" s="72">
        <f t="shared" ref="E251" si="289">IF((E246+E248)&lt;=0,"",E250/$G250%)</f>
        <v>2.4637043554773435</v>
      </c>
      <c r="F251" s="72" t="str">
        <f t="shared" ref="F251" si="290">IF((F246+F248)&lt;=0,"",F250/$G250%)</f>
        <v/>
      </c>
      <c r="G251" s="73">
        <f t="shared" si="210"/>
        <v>100.00000000000001</v>
      </c>
      <c r="H251" s="1"/>
      <c r="I251" s="63"/>
      <c r="J251" s="69"/>
    </row>
    <row r="252" spans="1:10" ht="16.05" customHeight="1" x14ac:dyDescent="0.2">
      <c r="A252" s="8"/>
      <c r="B252" s="8" t="s">
        <v>50</v>
      </c>
      <c r="C252" s="31" t="s">
        <v>100</v>
      </c>
      <c r="D252" s="70">
        <f>空知4!D222+石狩4!D222+後志4!D222+胆振4!D222+日高4!D222+渡島・檜山4!D222+上川4!D222+留萌4!D222+宗谷4!D222+オホーツク4!D222+十勝4!D222+釧路4!D222+根室4!D222</f>
        <v>732.2</v>
      </c>
      <c r="E252" s="70">
        <f>空知4!E222+石狩4!E222+後志4!E222+胆振4!E222+日高4!E222+渡島・檜山4!E222+上川4!E222+留萌4!E222+宗谷4!E222+オホーツク4!E222+十勝4!E222+釧路4!E222+根室4!E222</f>
        <v>1.4000000000000001</v>
      </c>
      <c r="F252" s="70">
        <f>空知4!F222+石狩4!F222+後志4!F222+胆振4!F222+日高4!F222+渡島・檜山4!F222+上川4!F222+留萌4!F222+宗谷4!F222+オホーツク4!F222+十勝4!F222+釧路4!F222+根室4!F222</f>
        <v>1</v>
      </c>
      <c r="G252" s="70">
        <f>SUM(D252:F252)</f>
        <v>734.6</v>
      </c>
      <c r="I252" s="63"/>
      <c r="J252" s="69"/>
    </row>
    <row r="253" spans="1:10" ht="16.05" customHeight="1" x14ac:dyDescent="0.2">
      <c r="A253" s="8"/>
      <c r="B253" s="8"/>
      <c r="C253" s="32" t="s">
        <v>101</v>
      </c>
      <c r="D253" s="72">
        <f t="shared" ref="D253" si="291">IF(D252&lt;=0,"",D252/$G252%)</f>
        <v>99.673291587258376</v>
      </c>
      <c r="E253" s="72">
        <f t="shared" ref="E253" si="292">IF(E252&lt;=0,"",E252/$G252%)</f>
        <v>0.19057990743261641</v>
      </c>
      <c r="F253" s="72">
        <f t="shared" ref="F253" si="293">IF(F252&lt;=0,"",F252/$G252%)</f>
        <v>0.13612850530901172</v>
      </c>
      <c r="G253" s="72">
        <f>IF(G252&lt;=0,"",G252/$G252%)</f>
        <v>100</v>
      </c>
      <c r="I253" s="63"/>
      <c r="J253" s="69"/>
    </row>
    <row r="254" spans="1:10" ht="16.05" customHeight="1" x14ac:dyDescent="0.2">
      <c r="A254" s="8"/>
      <c r="B254" s="8"/>
      <c r="C254" s="31" t="s">
        <v>102</v>
      </c>
      <c r="D254" s="70">
        <f>空知4!D224+石狩4!D224+後志4!D224+胆振4!D224+日高4!D224+渡島・檜山4!D224+上川4!D224+留萌4!D224+宗谷4!D224+オホーツク4!D224+十勝4!D224+釧路4!D224+根室4!D224</f>
        <v>101.69999999999999</v>
      </c>
      <c r="E254" s="70">
        <f>空知4!E224+石狩4!E224+後志4!E224+胆振4!E224+日高4!E224+渡島・檜山4!E224+上川4!E224+留萌4!E224+宗谷4!E224+オホーツク4!E224+十勝4!E224+釧路4!E224+根室4!E224</f>
        <v>39.200000000000003</v>
      </c>
      <c r="F254" s="70">
        <f>空知4!F224+石狩4!F224+後志4!F224+胆振4!F224+日高4!F224+渡島・檜山4!F224+上川4!F224+留萌4!F224+宗谷4!F224+オホーツク4!F224+十勝4!F224+釧路4!F224+根室4!F224</f>
        <v>0.7</v>
      </c>
      <c r="G254" s="70">
        <f>SUM(D254:F254)</f>
        <v>141.59999999999997</v>
      </c>
      <c r="I254" s="63"/>
      <c r="J254" s="69"/>
    </row>
    <row r="255" spans="1:10" ht="16.05" customHeight="1" x14ac:dyDescent="0.2">
      <c r="A255" s="8"/>
      <c r="B255" s="8"/>
      <c r="C255" s="32" t="s">
        <v>101</v>
      </c>
      <c r="D255" s="72">
        <f t="shared" ref="D255" si="294">IF(D254&lt;=0,"",D254/$G254%)</f>
        <v>71.822033898305094</v>
      </c>
      <c r="E255" s="72">
        <f t="shared" ref="E255" si="295">IF(E254&lt;=0,"",E254/$G254%)</f>
        <v>27.683615819209049</v>
      </c>
      <c r="F255" s="72">
        <f t="shared" ref="F255" si="296">IF(F254&lt;=0,"",F254/$G254%)</f>
        <v>0.49435028248587576</v>
      </c>
      <c r="G255" s="72">
        <f>IF(G254&lt;=0,"",G254/$G254%)</f>
        <v>100</v>
      </c>
      <c r="I255" s="63"/>
      <c r="J255" s="69"/>
    </row>
    <row r="256" spans="1:10" ht="16.05" customHeight="1" x14ac:dyDescent="0.2">
      <c r="A256" s="8"/>
      <c r="B256" s="8"/>
      <c r="C256" s="31" t="s">
        <v>103</v>
      </c>
      <c r="D256" s="70">
        <f t="shared" ref="D256:F256" si="297">IF((D252+D254)&lt;=0,"",D252+D254)</f>
        <v>833.90000000000009</v>
      </c>
      <c r="E256" s="70">
        <f t="shared" si="297"/>
        <v>40.6</v>
      </c>
      <c r="F256" s="70">
        <f t="shared" si="297"/>
        <v>1.7</v>
      </c>
      <c r="G256" s="70">
        <f>SUM(D256:F256)</f>
        <v>876.20000000000016</v>
      </c>
      <c r="I256" s="63"/>
      <c r="J256" s="69"/>
    </row>
    <row r="257" spans="1:10" ht="16.05" customHeight="1" x14ac:dyDescent="0.2">
      <c r="A257" s="13"/>
      <c r="B257" s="12"/>
      <c r="C257" s="32" t="s">
        <v>101</v>
      </c>
      <c r="D257" s="72">
        <f t="shared" ref="D257" si="298">IF((D252+D254)&lt;=0,"",D256/$G256%)</f>
        <v>95.172335083314294</v>
      </c>
      <c r="E257" s="72">
        <f t="shared" ref="E257" si="299">IF((E252+E254)&lt;=0,"",E256/$G256%)</f>
        <v>4.6336452864642768</v>
      </c>
      <c r="F257" s="72">
        <f t="shared" ref="F257" si="300">IF((F252+F254)&lt;=0,"",F256/$G256%)</f>
        <v>0.19401963022141058</v>
      </c>
      <c r="G257" s="72">
        <f>IF((G252+G254)&lt;=0,"",G256/$G256%)</f>
        <v>99.999999999999986</v>
      </c>
      <c r="I257" s="63"/>
      <c r="J257" s="69"/>
    </row>
    <row r="258" spans="1:10" ht="16.05" customHeight="1" x14ac:dyDescent="0.2">
      <c r="A258" s="8" t="s">
        <v>51</v>
      </c>
      <c r="B258" s="6"/>
      <c r="C258" s="31" t="s">
        <v>100</v>
      </c>
      <c r="D258" s="70">
        <f>空知4!D228+石狩4!D228+後志4!D228+胆振4!D228+日高4!D228+渡島・檜山4!D228+上川4!D228+留萌4!D228+宗谷4!D228+オホーツク4!D228+十勝4!D228+釧路4!D228+根室4!D228</f>
        <v>1098</v>
      </c>
      <c r="E258" s="70">
        <f>空知4!E228+石狩4!E228+後志4!E228+胆振4!E228+日高4!E228+渡島・檜山4!E228+上川4!E228+留萌4!E228+宗谷4!E228+オホーツク4!E228+十勝4!E228+釧路4!E228+根室4!E228</f>
        <v>1636.9999999999995</v>
      </c>
      <c r="F258" s="70">
        <f>空知4!F228+石狩4!F228+後志4!F228+胆振4!F228+日高4!F228+渡島・檜山4!F228+上川4!F228+留萌4!F228+宗谷4!F228+オホーツク4!F228+十勝4!F228+釧路4!F228+根室4!F228</f>
        <v>2.1</v>
      </c>
      <c r="G258" s="70">
        <f>SUM(D258:F258)</f>
        <v>2737.0999999999995</v>
      </c>
      <c r="I258" s="63"/>
      <c r="J258" s="69"/>
    </row>
    <row r="259" spans="1:10" ht="16.05" customHeight="1" x14ac:dyDescent="0.2">
      <c r="A259" s="8"/>
      <c r="B259" s="6"/>
      <c r="C259" s="32" t="s">
        <v>101</v>
      </c>
      <c r="D259" s="72">
        <f t="shared" ref="D259" si="301">IF(D258&lt;=0,"",D258/$G258%)</f>
        <v>40.115450659457096</v>
      </c>
      <c r="E259" s="72">
        <f t="shared" ref="E259" si="302">IF(E258&lt;=0,"",E258/$G258%)</f>
        <v>59.807825801030283</v>
      </c>
      <c r="F259" s="72">
        <f t="shared" ref="F259" si="303">IF(F258&lt;=0,"",F258/$G258%)</f>
        <v>7.6723539512622868E-2</v>
      </c>
      <c r="G259" s="72">
        <f>IF(G258&lt;=0,"",G258/$G258%)</f>
        <v>100</v>
      </c>
      <c r="I259" s="63"/>
      <c r="J259" s="69"/>
    </row>
    <row r="260" spans="1:10" ht="16.05" customHeight="1" x14ac:dyDescent="0.2">
      <c r="A260" s="8"/>
      <c r="B260" s="6"/>
      <c r="C260" s="31" t="s">
        <v>102</v>
      </c>
      <c r="D260" s="70">
        <f>空知4!D230+石狩4!D230+後志4!D230+胆振4!D230+日高4!D230+渡島・檜山4!D230+上川4!D230+留萌4!D230+宗谷4!D230+オホーツク4!D230+十勝4!D230+釧路4!D230+根室4!D230</f>
        <v>185.7</v>
      </c>
      <c r="E260" s="70">
        <f>空知4!E230+石狩4!E230+後志4!E230+胆振4!E230+日高4!E230+渡島・檜山4!E230+上川4!E230+留萌4!E230+宗谷4!E230+オホーツク4!E230+十勝4!E230+釧路4!E230+根室4!E230</f>
        <v>0</v>
      </c>
      <c r="F260" s="70">
        <f>空知4!F230+石狩4!F230+後志4!F230+胆振4!F230+日高4!F230+渡島・檜山4!F230+上川4!F230+留萌4!F230+宗谷4!F230+オホーツク4!F230+十勝4!F230+釧路4!F230+根室4!F230</f>
        <v>0</v>
      </c>
      <c r="G260" s="70">
        <f>SUM(D260:F260)</f>
        <v>185.7</v>
      </c>
      <c r="I260" s="63"/>
      <c r="J260" s="69"/>
    </row>
    <row r="261" spans="1:10" ht="16.05" customHeight="1" x14ac:dyDescent="0.2">
      <c r="A261" s="8"/>
      <c r="B261" s="6"/>
      <c r="C261" s="32" t="s">
        <v>101</v>
      </c>
      <c r="D261" s="72">
        <f t="shared" ref="D261" si="304">IF(D260&lt;=0,"",D260/$G260%)</f>
        <v>100</v>
      </c>
      <c r="E261" s="72" t="str">
        <f t="shared" ref="E261" si="305">IF(E260&lt;=0,"",E260/$G260%)</f>
        <v/>
      </c>
      <c r="F261" s="72" t="str">
        <f t="shared" ref="F261" si="306">IF(F260&lt;=0,"",F260/$G260%)</f>
        <v/>
      </c>
      <c r="G261" s="72">
        <f>IF(G260&lt;=0,"",G260/$G260%)</f>
        <v>100</v>
      </c>
      <c r="I261" s="63"/>
      <c r="J261" s="69"/>
    </row>
    <row r="262" spans="1:10" ht="16.05" customHeight="1" x14ac:dyDescent="0.2">
      <c r="A262" s="8"/>
      <c r="B262" s="6"/>
      <c r="C262" s="31" t="s">
        <v>103</v>
      </c>
      <c r="D262" s="70">
        <f t="shared" ref="D262:F262" si="307">IF((D258+D260)&lt;=0,"",D258+D260)</f>
        <v>1283.7</v>
      </c>
      <c r="E262" s="70">
        <f t="shared" si="307"/>
        <v>1636.9999999999995</v>
      </c>
      <c r="F262" s="70">
        <f t="shared" si="307"/>
        <v>2.1</v>
      </c>
      <c r="G262" s="70">
        <f>SUM(D262:F262)</f>
        <v>2922.7999999999997</v>
      </c>
      <c r="H262" s="2"/>
      <c r="I262" s="63"/>
      <c r="J262" s="69"/>
    </row>
    <row r="263" spans="1:10" ht="16.05" customHeight="1" x14ac:dyDescent="0.2">
      <c r="A263" s="8"/>
      <c r="B263" s="14"/>
      <c r="C263" s="32" t="s">
        <v>101</v>
      </c>
      <c r="D263" s="72">
        <f t="shared" ref="D263" si="308">IF((D258+D260)&lt;=0,"",D262/$G262%)</f>
        <v>43.920213493909955</v>
      </c>
      <c r="E263" s="72">
        <f t="shared" ref="E263" si="309">IF((E258+E260)&lt;=0,"",E262/$G262%)</f>
        <v>56.007937594087849</v>
      </c>
      <c r="F263" s="72">
        <f t="shared" ref="F263" si="310">IF((F258+F260)&lt;=0,"",F262/$G262%)</f>
        <v>7.1848912002189694E-2</v>
      </c>
      <c r="G263" s="72">
        <f>IF((G258+G260)&lt;=0,"",G262/$G262%)</f>
        <v>100</v>
      </c>
      <c r="H263" s="2"/>
      <c r="I263" s="63"/>
      <c r="J263" s="69"/>
    </row>
    <row r="264" spans="1:10" s="2" customFormat="1" ht="16.05" customHeight="1" x14ac:dyDescent="0.2">
      <c r="A264" s="8"/>
      <c r="B264" s="8" t="s">
        <v>54</v>
      </c>
      <c r="C264" s="7" t="s">
        <v>11</v>
      </c>
      <c r="D264" s="70">
        <f>空知4!D234+石狩4!D234+後志4!D234+胆振4!D234+日高4!D234+渡島・檜山4!D234+上川4!D234+留萌4!D234+宗谷4!D234+オホーツク4!D234+十勝4!D234+釧路4!D234+根室4!D234</f>
        <v>425.49999999999994</v>
      </c>
      <c r="E264" s="70">
        <f>空知4!E234+石狩4!E234+後志4!E234+胆振4!E234+日高4!E234+渡島・檜山4!E234+上川4!E234+留萌4!E234+宗谷4!E234+オホーツク4!E234+十勝4!E234+釧路4!E234+根室4!E234</f>
        <v>94.2</v>
      </c>
      <c r="F264" s="70">
        <f>空知4!F234+石狩4!F234+後志4!F234+胆振4!F234+日高4!F234+渡島・檜山4!F234+上川4!F234+留萌4!F234+宗谷4!F234+オホーツク4!F234+十勝4!F234+釧路4!F234+根室4!F234</f>
        <v>0</v>
      </c>
      <c r="G264" s="73">
        <f t="shared" ref="G264:G323" si="311">SUM(D264:F264)</f>
        <v>519.69999999999993</v>
      </c>
      <c r="I264" s="63"/>
      <c r="J264" s="69"/>
    </row>
    <row r="265" spans="1:10" s="2" customFormat="1" ht="16.05" customHeight="1" x14ac:dyDescent="0.2">
      <c r="A265" s="8"/>
      <c r="B265" s="8"/>
      <c r="C265" s="9" t="s">
        <v>12</v>
      </c>
      <c r="D265" s="72">
        <f t="shared" ref="D265" si="312">IF(D264&lt;=0,"",D264/$G264%)</f>
        <v>81.874158168173949</v>
      </c>
      <c r="E265" s="72">
        <f t="shared" ref="E265" si="313">IF(E264&lt;=0,"",E264/$G264%)</f>
        <v>18.125841831826058</v>
      </c>
      <c r="F265" s="72" t="str">
        <f t="shared" ref="F265" si="314">IF(F264&lt;=0,"",F264/$G264%)</f>
        <v/>
      </c>
      <c r="G265" s="73">
        <f t="shared" si="311"/>
        <v>100</v>
      </c>
      <c r="I265" s="63"/>
      <c r="J265" s="69"/>
    </row>
    <row r="266" spans="1:10" s="2" customFormat="1" ht="16.05" customHeight="1" x14ac:dyDescent="0.2">
      <c r="A266" s="8"/>
      <c r="B266" s="8"/>
      <c r="C266" s="7" t="s">
        <v>13</v>
      </c>
      <c r="D266" s="70">
        <f>空知4!D236+石狩4!D236+後志4!D236+胆振4!D236+日高4!D236+渡島・檜山4!D236+上川4!D236+留萌4!D236+宗谷4!D236+オホーツク4!D236+十勝4!D236+釧路4!D236+根室4!D236</f>
        <v>8.5</v>
      </c>
      <c r="E266" s="70">
        <f>空知4!E236+石狩4!E236+後志4!E236+胆振4!E236+日高4!E236+渡島・檜山4!E236+上川4!E236+留萌4!E236+宗谷4!E236+オホーツク4!E236+十勝4!E236+釧路4!E236+根室4!E236</f>
        <v>0</v>
      </c>
      <c r="F266" s="70">
        <f>空知4!F236+石狩4!F236+後志4!F236+胆振4!F236+日高4!F236+渡島・檜山4!F236+上川4!F236+留萌4!F236+宗谷4!F236+オホーツク4!F236+十勝4!F236+釧路4!F236+根室4!F236</f>
        <v>0</v>
      </c>
      <c r="G266" s="73">
        <f t="shared" si="311"/>
        <v>8.5</v>
      </c>
      <c r="I266" s="63"/>
      <c r="J266" s="69"/>
    </row>
    <row r="267" spans="1:10" s="2" customFormat="1" ht="16.05" customHeight="1" x14ac:dyDescent="0.2">
      <c r="A267" s="8"/>
      <c r="B267" s="8"/>
      <c r="C267" s="9" t="s">
        <v>12</v>
      </c>
      <c r="D267" s="72">
        <f t="shared" ref="D267" si="315">IF(D266&lt;=0,"",D266/$G266%)</f>
        <v>99.999999999999986</v>
      </c>
      <c r="E267" s="72" t="str">
        <f t="shared" ref="E267" si="316">IF(E266&lt;=0,"",E266/$G266%)</f>
        <v/>
      </c>
      <c r="F267" s="72" t="str">
        <f t="shared" ref="F267" si="317">IF(F266&lt;=0,"",F266/$G266%)</f>
        <v/>
      </c>
      <c r="G267" s="73">
        <f t="shared" si="311"/>
        <v>99.999999999999986</v>
      </c>
      <c r="I267" s="63"/>
      <c r="J267" s="69"/>
    </row>
    <row r="268" spans="1:10" s="2" customFormat="1" ht="16.05" customHeight="1" x14ac:dyDescent="0.2">
      <c r="A268" s="8"/>
      <c r="B268" s="8"/>
      <c r="C268" s="7" t="s">
        <v>14</v>
      </c>
      <c r="D268" s="70">
        <f t="shared" ref="D268:F268" si="318">IF((D264+D266)&lt;=0,"",D264+D266)</f>
        <v>433.99999999999994</v>
      </c>
      <c r="E268" s="70">
        <f t="shared" si="318"/>
        <v>94.2</v>
      </c>
      <c r="F268" s="70" t="str">
        <f t="shared" si="318"/>
        <v/>
      </c>
      <c r="G268" s="73">
        <f t="shared" si="311"/>
        <v>528.19999999999993</v>
      </c>
      <c r="I268" s="63"/>
      <c r="J268" s="69"/>
    </row>
    <row r="269" spans="1:10" s="2" customFormat="1" ht="16.05" customHeight="1" x14ac:dyDescent="0.2">
      <c r="A269" s="8"/>
      <c r="B269" s="12"/>
      <c r="C269" s="9" t="s">
        <v>12</v>
      </c>
      <c r="D269" s="72">
        <f t="shared" ref="D269" si="319">IF((D264+D266)&lt;=0,"",D268/$G268%)</f>
        <v>82.165846270352148</v>
      </c>
      <c r="E269" s="72">
        <f t="shared" ref="E269" si="320">IF((E264+E266)&lt;=0,"",E268/$G268%)</f>
        <v>17.834153729647863</v>
      </c>
      <c r="F269" s="72" t="str">
        <f t="shared" ref="F269" si="321">IF((F264+F266)&lt;=0,"",F268/$G268%)</f>
        <v/>
      </c>
      <c r="G269" s="73">
        <f t="shared" si="311"/>
        <v>100.00000000000001</v>
      </c>
      <c r="I269" s="63"/>
      <c r="J269" s="69"/>
    </row>
    <row r="270" spans="1:10" s="2" customFormat="1" ht="16.05" customHeight="1" x14ac:dyDescent="0.2">
      <c r="A270" s="8"/>
      <c r="B270" s="8" t="s">
        <v>55</v>
      </c>
      <c r="C270" s="7" t="s">
        <v>11</v>
      </c>
      <c r="D270" s="70">
        <f>空知4!D240+石狩4!D240+後志4!D240+胆振4!D240+日高4!D240+渡島・檜山4!D240+上川4!D240+留萌4!D240+宗谷4!D240+オホーツク4!D240+十勝4!D240+釧路4!D240+根室4!D240</f>
        <v>361.1</v>
      </c>
      <c r="E270" s="70">
        <f>空知4!E240+石狩4!E240+後志4!E240+胆振4!E240+日高4!E240+渡島・檜山4!E240+上川4!E240+留萌4!E240+宗谷4!E240+オホーツク4!E240+十勝4!E240+釧路4!E240+根室4!E240</f>
        <v>1521.8999999999999</v>
      </c>
      <c r="F270" s="70">
        <f>空知4!F240+石狩4!F240+後志4!F240+胆振4!F240+日高4!F240+渡島・檜山4!F240+上川4!F240+留萌4!F240+宗谷4!F240+オホーツク4!F240+十勝4!F240+釧路4!F240+根室4!F240</f>
        <v>0</v>
      </c>
      <c r="G270" s="73">
        <f t="shared" si="311"/>
        <v>1883</v>
      </c>
      <c r="I270" s="63"/>
      <c r="J270" s="69"/>
    </row>
    <row r="271" spans="1:10" s="2" customFormat="1" ht="16.05" customHeight="1" x14ac:dyDescent="0.2">
      <c r="A271" s="8"/>
      <c r="B271" s="8"/>
      <c r="C271" s="9" t="s">
        <v>12</v>
      </c>
      <c r="D271" s="72">
        <f t="shared" ref="D271" si="322">IF(D270&lt;=0,"",D270/$G270%)</f>
        <v>19.176845459373343</v>
      </c>
      <c r="E271" s="72">
        <f t="shared" ref="E271" si="323">IF(E270&lt;=0,"",E270/$G270%)</f>
        <v>80.82315454062666</v>
      </c>
      <c r="F271" s="72" t="str">
        <f t="shared" ref="F271" si="324">IF(F270&lt;=0,"",F270/$G270%)</f>
        <v/>
      </c>
      <c r="G271" s="73">
        <f t="shared" si="311"/>
        <v>100</v>
      </c>
      <c r="I271" s="63"/>
      <c r="J271" s="69"/>
    </row>
    <row r="272" spans="1:10" s="2" customFormat="1" ht="16.05" customHeight="1" x14ac:dyDescent="0.2">
      <c r="A272" s="8"/>
      <c r="B272" s="8"/>
      <c r="C272" s="7" t="s">
        <v>13</v>
      </c>
      <c r="D272" s="70">
        <f>空知4!D242+石狩4!D242+後志4!D242+胆振4!D242+日高4!D242+渡島・檜山4!D242+上川4!D242+留萌4!D242+宗谷4!D242+オホーツク4!D242+十勝4!D242+釧路4!D242+根室4!D242</f>
        <v>0</v>
      </c>
      <c r="E272" s="70">
        <f>空知4!E242+石狩4!E242+後志4!E242+胆振4!E242+日高4!E242+渡島・檜山4!E242+上川4!E242+留萌4!E242+宗谷4!E242+オホーツク4!E242+十勝4!E242+釧路4!E242+根室4!E242</f>
        <v>0</v>
      </c>
      <c r="F272" s="70">
        <f>空知4!F242+石狩4!F242+後志4!F242+胆振4!F242+日高4!F242+渡島・檜山4!F242+上川4!F242+留萌4!F242+宗谷4!F242+オホーツク4!F242+十勝4!F242+釧路4!F242+根室4!F242</f>
        <v>0</v>
      </c>
      <c r="G272" s="73">
        <f t="shared" si="311"/>
        <v>0</v>
      </c>
      <c r="I272" s="63"/>
      <c r="J272" s="69"/>
    </row>
    <row r="273" spans="1:10" s="2" customFormat="1" ht="16.05" customHeight="1" x14ac:dyDescent="0.2">
      <c r="A273" s="8"/>
      <c r="B273" s="8"/>
      <c r="C273" s="9" t="s">
        <v>12</v>
      </c>
      <c r="D273" s="72" t="str">
        <f t="shared" ref="D273" si="325">IF(D272&lt;=0,"",D272/$G272%)</f>
        <v/>
      </c>
      <c r="E273" s="72" t="str">
        <f t="shared" ref="E273" si="326">IF(E272&lt;=0,"",E272/$G272%)</f>
        <v/>
      </c>
      <c r="F273" s="72" t="str">
        <f t="shared" ref="F273" si="327">IF(F272&lt;=0,"",F272/$G272%)</f>
        <v/>
      </c>
      <c r="G273" s="73">
        <f t="shared" si="311"/>
        <v>0</v>
      </c>
      <c r="I273" s="63"/>
      <c r="J273" s="69"/>
    </row>
    <row r="274" spans="1:10" s="2" customFormat="1" ht="16.05" customHeight="1" x14ac:dyDescent="0.2">
      <c r="A274" s="8"/>
      <c r="B274" s="8"/>
      <c r="C274" s="7" t="s">
        <v>14</v>
      </c>
      <c r="D274" s="70">
        <f t="shared" ref="D274:F274" si="328">IF((D270+D272)&lt;=0,"",D270+D272)</f>
        <v>361.1</v>
      </c>
      <c r="E274" s="70">
        <f t="shared" si="328"/>
        <v>1521.8999999999999</v>
      </c>
      <c r="F274" s="70" t="str">
        <f t="shared" si="328"/>
        <v/>
      </c>
      <c r="G274" s="73">
        <f t="shared" si="311"/>
        <v>1883</v>
      </c>
      <c r="I274" s="63"/>
      <c r="J274" s="69"/>
    </row>
    <row r="275" spans="1:10" s="2" customFormat="1" ht="16.05" customHeight="1" x14ac:dyDescent="0.2">
      <c r="A275" s="8"/>
      <c r="B275" s="12"/>
      <c r="C275" s="9" t="s">
        <v>12</v>
      </c>
      <c r="D275" s="72">
        <f t="shared" ref="D275" si="329">IF((D270+D272)&lt;=0,"",D274/$G274%)</f>
        <v>19.176845459373343</v>
      </c>
      <c r="E275" s="72">
        <f t="shared" ref="E275" si="330">IF((E270+E272)&lt;=0,"",E274/$G274%)</f>
        <v>80.82315454062666</v>
      </c>
      <c r="F275" s="72" t="str">
        <f t="shared" ref="F275" si="331">IF((F270+F272)&lt;=0,"",F274/$G274%)</f>
        <v/>
      </c>
      <c r="G275" s="73">
        <f t="shared" si="311"/>
        <v>100</v>
      </c>
      <c r="I275" s="63"/>
      <c r="J275" s="69"/>
    </row>
    <row r="276" spans="1:10" s="2" customFormat="1" ht="16.05" customHeight="1" x14ac:dyDescent="0.2">
      <c r="A276" s="8"/>
      <c r="B276" s="8" t="s">
        <v>56</v>
      </c>
      <c r="C276" s="7" t="s">
        <v>11</v>
      </c>
      <c r="D276" s="70">
        <f>空知4!D246+石狩4!D246+後志4!D246+胆振4!D246+日高4!D246+渡島・檜山4!D246+上川4!D246+留萌4!D246+宗谷4!D246+オホーツク4!D246+十勝4!D246+釧路4!D246+根室4!D246</f>
        <v>60.7</v>
      </c>
      <c r="E276" s="70">
        <f>空知4!E246+石狩4!E246+後志4!E246+胆振4!E246+日高4!E246+渡島・檜山4!E246+上川4!E246+留萌4!E246+宗谷4!E246+オホーツク4!E246+十勝4!E246+釧路4!E246+根室4!E246</f>
        <v>15.5</v>
      </c>
      <c r="F276" s="70">
        <f>空知4!F246+石狩4!F246+後志4!F246+胆振4!F246+日高4!F246+渡島・檜山4!F246+上川4!F246+留萌4!F246+宗谷4!F246+オホーツク4!F246+十勝4!F246+釧路4!F246+根室4!F246</f>
        <v>0</v>
      </c>
      <c r="G276" s="73">
        <f t="shared" si="311"/>
        <v>76.2</v>
      </c>
      <c r="I276" s="63"/>
      <c r="J276" s="69"/>
    </row>
    <row r="277" spans="1:10" s="2" customFormat="1" ht="16.05" customHeight="1" x14ac:dyDescent="0.2">
      <c r="A277" s="8"/>
      <c r="B277" s="8"/>
      <c r="C277" s="9" t="s">
        <v>12</v>
      </c>
      <c r="D277" s="72">
        <f t="shared" ref="D277" si="332">IF(D276&lt;=0,"",D276/$G276%)</f>
        <v>79.658792650918642</v>
      </c>
      <c r="E277" s="72">
        <f t="shared" ref="E277" si="333">IF(E276&lt;=0,"",E276/$G276%)</f>
        <v>20.341207349081365</v>
      </c>
      <c r="F277" s="72" t="str">
        <f t="shared" ref="F277" si="334">IF(F276&lt;=0,"",F276/$G276%)</f>
        <v/>
      </c>
      <c r="G277" s="73">
        <f t="shared" si="311"/>
        <v>100</v>
      </c>
      <c r="I277" s="63"/>
      <c r="J277" s="69"/>
    </row>
    <row r="278" spans="1:10" s="2" customFormat="1" ht="16.05" customHeight="1" x14ac:dyDescent="0.2">
      <c r="A278" s="8"/>
      <c r="B278" s="8"/>
      <c r="C278" s="7" t="s">
        <v>13</v>
      </c>
      <c r="D278" s="70">
        <f>空知4!D248+石狩4!D248+後志4!D248+胆振4!D248+日高4!D248+渡島・檜山4!D248+上川4!D248+留萌4!D248+宗谷4!D248+オホーツク4!D248+十勝4!D248+釧路4!D248+根室4!D248</f>
        <v>28.200000000000003</v>
      </c>
      <c r="E278" s="70">
        <f>空知4!E248+石狩4!E248+後志4!E248+胆振4!E248+日高4!E248+渡島・檜山4!E248+上川4!E248+留萌4!E248+宗谷4!E248+オホーツク4!E248+十勝4!E248+釧路4!E248+根室4!E248</f>
        <v>0</v>
      </c>
      <c r="F278" s="70">
        <f>空知4!F248+石狩4!F248+後志4!F248+胆振4!F248+日高4!F248+渡島・檜山4!F248+上川4!F248+留萌4!F248+宗谷4!F248+オホーツク4!F248+十勝4!F248+釧路4!F248+根室4!F248</f>
        <v>0</v>
      </c>
      <c r="G278" s="73">
        <f t="shared" si="311"/>
        <v>28.200000000000003</v>
      </c>
      <c r="I278" s="63"/>
      <c r="J278" s="69"/>
    </row>
    <row r="279" spans="1:10" s="2" customFormat="1" ht="16.05" customHeight="1" x14ac:dyDescent="0.2">
      <c r="A279" s="8"/>
      <c r="B279" s="8"/>
      <c r="C279" s="9" t="s">
        <v>12</v>
      </c>
      <c r="D279" s="72">
        <f t="shared" ref="D279" si="335">IF(D278&lt;=0,"",D278/$G278%)</f>
        <v>100</v>
      </c>
      <c r="E279" s="72" t="str">
        <f t="shared" ref="E279" si="336">IF(E278&lt;=0,"",E278/$G278%)</f>
        <v/>
      </c>
      <c r="F279" s="72" t="str">
        <f t="shared" ref="F279" si="337">IF(F278&lt;=0,"",F278/$G278%)</f>
        <v/>
      </c>
      <c r="G279" s="73">
        <f t="shared" si="311"/>
        <v>100</v>
      </c>
      <c r="I279" s="63"/>
      <c r="J279" s="69"/>
    </row>
    <row r="280" spans="1:10" s="2" customFormat="1" ht="16.05" customHeight="1" x14ac:dyDescent="0.2">
      <c r="A280" s="8"/>
      <c r="B280" s="8"/>
      <c r="C280" s="7" t="s">
        <v>14</v>
      </c>
      <c r="D280" s="70">
        <f>空知4!D250+石狩4!D250+後志4!D250+胆振4!D250+日高4!D250+渡島・檜山4!D250+上川4!D250+留萌4!D250+宗谷4!D250+オホーツク4!D250+十勝4!D250+釧路4!D250+根室4!D250</f>
        <v>88.9</v>
      </c>
      <c r="E280" s="70">
        <f>空知4!E250+石狩4!E250+後志4!E250+胆振4!E250+日高4!E250+渡島・檜山4!E250+上川4!E250+留萌4!E250+宗谷4!E250+オホーツク4!E250+十勝4!E250+釧路4!E250+根室4!E250</f>
        <v>15.5</v>
      </c>
      <c r="F280" s="70">
        <f>空知4!F250+石狩4!F250+後志4!F250+胆振4!F250+日高4!F250+渡島・檜山4!F250+上川4!F250+留萌4!F250+宗谷4!F250+オホーツク4!F250+十勝4!F250+釧路4!F250+根室4!F250</f>
        <v>0</v>
      </c>
      <c r="G280" s="73">
        <f t="shared" si="311"/>
        <v>104.4</v>
      </c>
      <c r="I280" s="63"/>
      <c r="J280" s="69"/>
    </row>
    <row r="281" spans="1:10" s="2" customFormat="1" ht="16.05" customHeight="1" x14ac:dyDescent="0.2">
      <c r="A281" s="8"/>
      <c r="B281" s="12"/>
      <c r="C281" s="9" t="s">
        <v>12</v>
      </c>
      <c r="D281" s="72">
        <f t="shared" ref="D281" si="338">IF((D276+D278)&lt;=0,"",D280/$G280%)</f>
        <v>85.153256704980848</v>
      </c>
      <c r="E281" s="72">
        <f t="shared" ref="E281" si="339">IF((E276+E278)&lt;=0,"",E280/$G280%)</f>
        <v>14.846743295019156</v>
      </c>
      <c r="F281" s="72" t="str">
        <f t="shared" ref="F281" si="340">IF((F276+F278)&lt;=0,"",F280/$G280%)</f>
        <v/>
      </c>
      <c r="G281" s="73">
        <f t="shared" si="311"/>
        <v>100</v>
      </c>
      <c r="I281" s="63"/>
      <c r="J281" s="69"/>
    </row>
    <row r="282" spans="1:10" s="2" customFormat="1" ht="16.05" customHeight="1" x14ac:dyDescent="0.2">
      <c r="A282" s="8"/>
      <c r="B282" s="8" t="s">
        <v>57</v>
      </c>
      <c r="C282" s="7" t="s">
        <v>11</v>
      </c>
      <c r="D282" s="70">
        <f>空知4!D252+石狩4!D252+後志4!D252+胆振4!D252+日高4!D252+渡島・檜山4!D252+上川4!D252+留萌4!D252+宗谷4!D252+オホーツク4!D252+十勝4!D252+釧路4!D252+根室4!D252</f>
        <v>119.69999999999999</v>
      </c>
      <c r="E282" s="70">
        <f>空知4!E252+石狩4!E252+後志4!E252+胆振4!E252+日高4!E252+渡島・檜山4!E252+上川4!E252+留萌4!E252+宗谷4!E252+オホーツク4!E252+十勝4!E252+釧路4!E252+根室4!E252</f>
        <v>0.1</v>
      </c>
      <c r="F282" s="70">
        <f>空知4!F252+石狩4!F252+後志4!F252+胆振4!F252+日高4!F252+渡島・檜山4!F252+上川4!F252+留萌4!F252+宗谷4!F252+オホーツク4!F252+十勝4!F252+釧路4!F252+根室4!F252</f>
        <v>0</v>
      </c>
      <c r="G282" s="73">
        <f t="shared" si="311"/>
        <v>119.79999999999998</v>
      </c>
      <c r="I282" s="63"/>
      <c r="J282" s="69"/>
    </row>
    <row r="283" spans="1:10" s="2" customFormat="1" ht="16.05" customHeight="1" x14ac:dyDescent="0.2">
      <c r="A283" s="8"/>
      <c r="B283" s="8"/>
      <c r="C283" s="9" t="s">
        <v>12</v>
      </c>
      <c r="D283" s="72">
        <f t="shared" ref="D283" si="341">IF(D282&lt;=0,"",D282/$G282%)</f>
        <v>99.916527545909858</v>
      </c>
      <c r="E283" s="72">
        <f t="shared" ref="E283" si="342">IF(E282&lt;=0,"",E282/$G282%)</f>
        <v>8.3472454090150278E-2</v>
      </c>
      <c r="F283" s="72" t="str">
        <f t="shared" ref="F283" si="343">IF(F282&lt;=0,"",F282/$G282%)</f>
        <v/>
      </c>
      <c r="G283" s="73">
        <f t="shared" si="311"/>
        <v>100.00000000000001</v>
      </c>
      <c r="I283" s="63"/>
      <c r="J283" s="69"/>
    </row>
    <row r="284" spans="1:10" s="2" customFormat="1" ht="16.05" customHeight="1" x14ac:dyDescent="0.2">
      <c r="A284" s="8"/>
      <c r="B284" s="8"/>
      <c r="C284" s="7" t="s">
        <v>13</v>
      </c>
      <c r="D284" s="70">
        <f>空知4!D254+石狩4!D254+後志4!D254+胆振4!D254+日高4!D254+渡島・檜山4!D254+上川4!D254+留萌4!D254+宗谷4!D254+オホーツク4!D254+十勝4!D254+釧路4!D254+根室4!D254</f>
        <v>78.2</v>
      </c>
      <c r="E284" s="70">
        <f>空知4!E254+石狩4!E254+後志4!E254+胆振4!E254+日高4!E254+渡島・檜山4!E254+上川4!E254+留萌4!E254+宗谷4!E254+オホーツク4!E254+十勝4!E254+釧路4!E254+根室4!E254</f>
        <v>0</v>
      </c>
      <c r="F284" s="70">
        <f>空知4!F254+石狩4!F254+後志4!F254+胆振4!F254+日高4!F254+渡島・檜山4!F254+上川4!F254+留萌4!F254+宗谷4!F254+オホーツク4!F254+十勝4!F254+釧路4!F254+根室4!F254</f>
        <v>0</v>
      </c>
      <c r="G284" s="73">
        <f t="shared" si="311"/>
        <v>78.2</v>
      </c>
      <c r="I284" s="63"/>
      <c r="J284" s="69"/>
    </row>
    <row r="285" spans="1:10" s="2" customFormat="1" ht="16.05" customHeight="1" x14ac:dyDescent="0.2">
      <c r="A285" s="8"/>
      <c r="B285" s="8"/>
      <c r="C285" s="9" t="s">
        <v>12</v>
      </c>
      <c r="D285" s="72">
        <f t="shared" ref="D285" si="344">IF(D284&lt;=0,"",D284/$G284%)</f>
        <v>100</v>
      </c>
      <c r="E285" s="72" t="str">
        <f t="shared" ref="E285" si="345">IF(E284&lt;=0,"",E284/$G284%)</f>
        <v/>
      </c>
      <c r="F285" s="72" t="str">
        <f t="shared" ref="F285" si="346">IF(F284&lt;=0,"",F284/$G284%)</f>
        <v/>
      </c>
      <c r="G285" s="73">
        <f t="shared" si="311"/>
        <v>100</v>
      </c>
      <c r="I285" s="63"/>
      <c r="J285" s="69"/>
    </row>
    <row r="286" spans="1:10" s="2" customFormat="1" ht="16.05" customHeight="1" x14ac:dyDescent="0.2">
      <c r="A286" s="8"/>
      <c r="B286" s="8"/>
      <c r="C286" s="7" t="s">
        <v>14</v>
      </c>
      <c r="D286" s="70">
        <f t="shared" ref="D286:F286" si="347">IF((D282+D284)&lt;=0,"",D282+D284)</f>
        <v>197.89999999999998</v>
      </c>
      <c r="E286" s="70">
        <f t="shared" si="347"/>
        <v>0.1</v>
      </c>
      <c r="F286" s="70" t="str">
        <f t="shared" si="347"/>
        <v/>
      </c>
      <c r="G286" s="73">
        <f t="shared" si="311"/>
        <v>197.99999999999997</v>
      </c>
      <c r="I286" s="63"/>
      <c r="J286" s="69"/>
    </row>
    <row r="287" spans="1:10" s="2" customFormat="1" ht="16.05" customHeight="1" x14ac:dyDescent="0.2">
      <c r="A287" s="8"/>
      <c r="B287" s="12"/>
      <c r="C287" s="9" t="s">
        <v>12</v>
      </c>
      <c r="D287" s="72">
        <f t="shared" ref="D287" si="348">IF((D282+D284)&lt;=0,"",D286/$G286%)</f>
        <v>99.949494949494948</v>
      </c>
      <c r="E287" s="72">
        <f t="shared" ref="E287" si="349">IF((E282+E284)&lt;=0,"",E286/$G286%)</f>
        <v>5.0505050505050511E-2</v>
      </c>
      <c r="F287" s="72" t="str">
        <f t="shared" ref="F287" si="350">IF((F282+F284)&lt;=0,"",F286/$G286%)</f>
        <v/>
      </c>
      <c r="G287" s="73">
        <f t="shared" si="311"/>
        <v>100</v>
      </c>
      <c r="I287" s="63"/>
      <c r="J287" s="69"/>
    </row>
    <row r="288" spans="1:10" s="2" customFormat="1" ht="16.05" customHeight="1" x14ac:dyDescent="0.2">
      <c r="A288" s="8"/>
      <c r="B288" s="8" t="s">
        <v>58</v>
      </c>
      <c r="C288" s="7" t="s">
        <v>11</v>
      </c>
      <c r="D288" s="70">
        <f>空知4!D258+石狩4!D258+後志4!D258+胆振4!D258+日高4!D258+渡島・檜山4!D258+上川4!D258+留萌4!D258+宗谷4!D258+オホーツク4!D258+十勝4!D258+釧路4!D258+根室4!D258</f>
        <v>116.8</v>
      </c>
      <c r="E288" s="70">
        <f>空知4!E258+石狩4!E258+後志4!E258+胆振4!E258+日高4!E258+渡島・檜山4!E258+上川4!E258+留萌4!E258+宗谷4!E258+オホーツク4!E258+十勝4!E258+釧路4!E258+根室4!E258</f>
        <v>0</v>
      </c>
      <c r="F288" s="70">
        <f>空知4!F258+石狩4!F258+後志4!F258+胆振4!F258+日高4!F258+渡島・檜山4!F258+上川4!F258+留萌4!F258+宗谷4!F258+オホーツク4!F258+十勝4!F258+釧路4!F258+根室4!F258</f>
        <v>0</v>
      </c>
      <c r="G288" s="73">
        <f t="shared" si="311"/>
        <v>116.8</v>
      </c>
      <c r="I288" s="63"/>
      <c r="J288" s="69"/>
    </row>
    <row r="289" spans="1:10" s="2" customFormat="1" ht="16.05" customHeight="1" x14ac:dyDescent="0.2">
      <c r="A289" s="8"/>
      <c r="B289" s="8"/>
      <c r="C289" s="9" t="s">
        <v>12</v>
      </c>
      <c r="D289" s="72">
        <f t="shared" ref="D289" si="351">IF(D288&lt;=0,"",D288/$G288%)</f>
        <v>100</v>
      </c>
      <c r="E289" s="72" t="str">
        <f t="shared" ref="E289" si="352">IF(E288&lt;=0,"",E288/$G288%)</f>
        <v/>
      </c>
      <c r="F289" s="72" t="str">
        <f t="shared" ref="F289" si="353">IF(F288&lt;=0,"",F288/$G288%)</f>
        <v/>
      </c>
      <c r="G289" s="73">
        <f t="shared" si="311"/>
        <v>100</v>
      </c>
      <c r="I289" s="63"/>
      <c r="J289" s="69"/>
    </row>
    <row r="290" spans="1:10" s="2" customFormat="1" ht="16.05" customHeight="1" x14ac:dyDescent="0.2">
      <c r="A290" s="8"/>
      <c r="B290" s="8"/>
      <c r="C290" s="7" t="s">
        <v>13</v>
      </c>
      <c r="D290" s="70">
        <f>空知4!D260+石狩4!D260+後志4!D260+胆振4!D260+日高4!D260+渡島・檜山4!D260+上川4!D260+留萌4!D260+宗谷4!D260+オホーツク4!D260+十勝4!D260+釧路4!D260+根室4!D260</f>
        <v>70.400000000000006</v>
      </c>
      <c r="E290" s="70">
        <f>空知4!E260+石狩4!E260+後志4!E260+胆振4!E260+日高4!E260+渡島・檜山4!E260+上川4!E260+留萌4!E260+宗谷4!E260+オホーツク4!E260+十勝4!E260+釧路4!E260+根室4!E260</f>
        <v>0</v>
      </c>
      <c r="F290" s="70">
        <f>空知4!F260+石狩4!F260+後志4!F260+胆振4!F260+日高4!F260+渡島・檜山4!F260+上川4!F260+留萌4!F260+宗谷4!F260+オホーツク4!F260+十勝4!F260+釧路4!F260+根室4!F260</f>
        <v>0</v>
      </c>
      <c r="G290" s="73">
        <f t="shared" si="311"/>
        <v>70.400000000000006</v>
      </c>
      <c r="I290" s="63"/>
      <c r="J290" s="69"/>
    </row>
    <row r="291" spans="1:10" s="2" customFormat="1" ht="16.05" customHeight="1" x14ac:dyDescent="0.2">
      <c r="A291" s="8"/>
      <c r="B291" s="8"/>
      <c r="C291" s="9" t="s">
        <v>12</v>
      </c>
      <c r="D291" s="72">
        <f t="shared" ref="D291" si="354">IF(D290&lt;=0,"",D290/$G290%)</f>
        <v>100</v>
      </c>
      <c r="E291" s="72" t="str">
        <f t="shared" ref="E291" si="355">IF(E290&lt;=0,"",E290/$G290%)</f>
        <v/>
      </c>
      <c r="F291" s="72" t="str">
        <f t="shared" ref="F291" si="356">IF(F290&lt;=0,"",F290/$G290%)</f>
        <v/>
      </c>
      <c r="G291" s="73">
        <f t="shared" si="311"/>
        <v>100</v>
      </c>
      <c r="I291" s="63"/>
      <c r="J291" s="69"/>
    </row>
    <row r="292" spans="1:10" s="2" customFormat="1" ht="16.05" customHeight="1" x14ac:dyDescent="0.2">
      <c r="A292" s="8"/>
      <c r="B292" s="8"/>
      <c r="C292" s="7" t="s">
        <v>14</v>
      </c>
      <c r="D292" s="70">
        <f>空知4!D262+石狩4!D262+後志4!D262+胆振4!D262+日高4!D262+渡島・檜山4!D262+上川4!D262+留萌4!D262+宗谷4!D262+オホーツク4!D262+十勝4!D262+釧路4!D262+根室4!D262</f>
        <v>187.20000000000002</v>
      </c>
      <c r="E292" s="70">
        <f>空知4!E262+石狩4!E262+後志4!E262+胆振4!E262+日高4!E262+渡島・檜山4!E262+上川4!E262+留萌4!E262+宗谷4!E262+オホーツク4!E262+十勝4!E262+釧路4!E262+根室4!E262</f>
        <v>0</v>
      </c>
      <c r="F292" s="70">
        <f>空知4!F262+石狩4!F262+後志4!F262+胆振4!F262+日高4!F262+渡島・檜山4!F262+上川4!F262+留萌4!F262+宗谷4!F262+オホーツク4!F262+十勝4!F262+釧路4!F262+根室4!F262</f>
        <v>0</v>
      </c>
      <c r="G292" s="73">
        <f t="shared" si="311"/>
        <v>187.20000000000002</v>
      </c>
      <c r="I292" s="63"/>
      <c r="J292" s="69"/>
    </row>
    <row r="293" spans="1:10" s="2" customFormat="1" ht="16.05" customHeight="1" x14ac:dyDescent="0.2">
      <c r="A293" s="8"/>
      <c r="B293" s="12"/>
      <c r="C293" s="9" t="s">
        <v>12</v>
      </c>
      <c r="D293" s="72">
        <f t="shared" ref="D293" si="357">IF((D288+D290)&lt;=0,"",D292/$G292%)</f>
        <v>100</v>
      </c>
      <c r="E293" s="72" t="str">
        <f t="shared" ref="E293" si="358">IF((E288+E290)&lt;=0,"",E292/$G292%)</f>
        <v/>
      </c>
      <c r="F293" s="72" t="str">
        <f t="shared" ref="F293" si="359">IF((F288+F290)&lt;=0,"",F292/$G292%)</f>
        <v/>
      </c>
      <c r="G293" s="73">
        <f t="shared" si="311"/>
        <v>100</v>
      </c>
      <c r="I293" s="63"/>
      <c r="J293" s="69"/>
    </row>
    <row r="294" spans="1:10" s="2" customFormat="1" ht="16.05" customHeight="1" x14ac:dyDescent="0.2">
      <c r="A294" s="8"/>
      <c r="B294" s="8" t="s">
        <v>59</v>
      </c>
      <c r="C294" s="7" t="s">
        <v>11</v>
      </c>
      <c r="D294" s="70">
        <f>空知4!D264+石狩4!D264+後志4!D264+胆振4!D264+日高4!D264+渡島・檜山4!D264+上川4!D264+留萌4!D264+宗谷4!D264+オホーツク4!D264+十勝4!D264+釧路4!D264+根室4!D264</f>
        <v>2.9000000000000004</v>
      </c>
      <c r="E294" s="70">
        <f>空知4!E264+石狩4!E264+後志4!E264+胆振4!E264+日高4!E264+渡島・檜山4!E264+上川4!E264+留萌4!E264+宗谷4!E264+オホーツク4!E264+十勝4!E264+釧路4!E264+根室4!E264</f>
        <v>0</v>
      </c>
      <c r="F294" s="70">
        <f>空知4!F264+石狩4!F264+後志4!F264+胆振4!F264+日高4!F264+渡島・檜山4!F264+上川4!F264+留萌4!F264+宗谷4!F264+オホーツク4!F264+十勝4!F264+釧路4!F264+根室4!F264</f>
        <v>0</v>
      </c>
      <c r="G294" s="73">
        <f t="shared" si="311"/>
        <v>2.9000000000000004</v>
      </c>
      <c r="I294" s="63"/>
      <c r="J294" s="69"/>
    </row>
    <row r="295" spans="1:10" s="2" customFormat="1" ht="16.05" customHeight="1" x14ac:dyDescent="0.2">
      <c r="A295" s="8"/>
      <c r="B295" s="8"/>
      <c r="C295" s="9" t="s">
        <v>12</v>
      </c>
      <c r="D295" s="72">
        <f t="shared" ref="D295" si="360">IF(D294&lt;=0,"",D294/$G294%)</f>
        <v>100</v>
      </c>
      <c r="E295" s="72" t="str">
        <f t="shared" ref="E295" si="361">IF(E294&lt;=0,"",E294/$G294%)</f>
        <v/>
      </c>
      <c r="F295" s="72" t="str">
        <f t="shared" ref="F295" si="362">IF(F294&lt;=0,"",F294/$G294%)</f>
        <v/>
      </c>
      <c r="G295" s="73">
        <f t="shared" si="311"/>
        <v>100</v>
      </c>
      <c r="I295" s="63"/>
      <c r="J295" s="69"/>
    </row>
    <row r="296" spans="1:10" s="2" customFormat="1" ht="16.05" customHeight="1" x14ac:dyDescent="0.2">
      <c r="A296" s="8"/>
      <c r="B296" s="8"/>
      <c r="C296" s="7" t="s">
        <v>13</v>
      </c>
      <c r="D296" s="70">
        <f>空知4!D266+石狩4!D266+後志4!D266+胆振4!D266+日高4!D266+渡島・檜山4!D266+上川4!D266+留萌4!D266+宗谷4!D266+オホーツク4!D266+十勝4!D266+釧路4!D266+根室4!D266</f>
        <v>0</v>
      </c>
      <c r="E296" s="70">
        <f>空知4!E266+石狩4!E266+後志4!E266+胆振4!E266+日高4!E266+渡島・檜山4!E266+上川4!E266+留萌4!E266+宗谷4!E266+オホーツク4!E266+十勝4!E266+釧路4!E266+根室4!E266</f>
        <v>0</v>
      </c>
      <c r="F296" s="70">
        <f>空知4!F266+石狩4!F266+後志4!F266+胆振4!F266+日高4!F266+渡島・檜山4!F266+上川4!F266+留萌4!F266+宗谷4!F266+オホーツク4!F266+十勝4!F266+釧路4!F266+根室4!F266</f>
        <v>0</v>
      </c>
      <c r="G296" s="73">
        <f t="shared" si="311"/>
        <v>0</v>
      </c>
      <c r="I296" s="63"/>
      <c r="J296" s="69"/>
    </row>
    <row r="297" spans="1:10" s="2" customFormat="1" ht="16.05" customHeight="1" x14ac:dyDescent="0.2">
      <c r="A297" s="8"/>
      <c r="B297" s="8"/>
      <c r="C297" s="9" t="s">
        <v>12</v>
      </c>
      <c r="D297" s="72" t="str">
        <f t="shared" ref="D297" si="363">IF(D296&lt;=0,"",D296/$G296%)</f>
        <v/>
      </c>
      <c r="E297" s="72" t="str">
        <f t="shared" ref="E297" si="364">IF(E296&lt;=0,"",E296/$G296%)</f>
        <v/>
      </c>
      <c r="F297" s="72" t="str">
        <f t="shared" ref="F297" si="365">IF(F296&lt;=0,"",F296/$G296%)</f>
        <v/>
      </c>
      <c r="G297" s="73">
        <f t="shared" si="311"/>
        <v>0</v>
      </c>
      <c r="I297" s="63"/>
      <c r="J297" s="69"/>
    </row>
    <row r="298" spans="1:10" s="2" customFormat="1" ht="16.05" customHeight="1" x14ac:dyDescent="0.2">
      <c r="A298" s="8"/>
      <c r="B298" s="8"/>
      <c r="C298" s="7" t="s">
        <v>14</v>
      </c>
      <c r="D298" s="70">
        <f t="shared" ref="D298:F298" si="366">IF((D294+D296)&lt;=0,"",D294+D296)</f>
        <v>2.9000000000000004</v>
      </c>
      <c r="E298" s="70" t="str">
        <f t="shared" si="366"/>
        <v/>
      </c>
      <c r="F298" s="70" t="str">
        <f t="shared" si="366"/>
        <v/>
      </c>
      <c r="G298" s="73">
        <f t="shared" si="311"/>
        <v>2.9000000000000004</v>
      </c>
      <c r="I298" s="63"/>
      <c r="J298" s="69"/>
    </row>
    <row r="299" spans="1:10" s="2" customFormat="1" ht="16.05" customHeight="1" x14ac:dyDescent="0.2">
      <c r="A299" s="8"/>
      <c r="B299" s="12"/>
      <c r="C299" s="9" t="s">
        <v>12</v>
      </c>
      <c r="D299" s="72">
        <f t="shared" ref="D299" si="367">IF((D294+D296)&lt;=0,"",D298/$G298%)</f>
        <v>100</v>
      </c>
      <c r="E299" s="72" t="str">
        <f t="shared" ref="E299" si="368">IF((E294+E296)&lt;=0,"",E298/$G298%)</f>
        <v/>
      </c>
      <c r="F299" s="72" t="str">
        <f t="shared" ref="F299" si="369">IF((F294+F296)&lt;=0,"",F298/$G298%)</f>
        <v/>
      </c>
      <c r="G299" s="73">
        <f t="shared" si="311"/>
        <v>100</v>
      </c>
      <c r="I299" s="63"/>
      <c r="J299" s="69"/>
    </row>
    <row r="300" spans="1:10" s="2" customFormat="1" ht="16.05" customHeight="1" x14ac:dyDescent="0.2">
      <c r="A300" s="8"/>
      <c r="B300" s="8" t="s">
        <v>60</v>
      </c>
      <c r="C300" s="7" t="s">
        <v>11</v>
      </c>
      <c r="D300" s="70">
        <f>空知4!D270+石狩4!D270+後志4!D270+胆振4!D270+日高4!D270+渡島・檜山4!D270+上川4!D270+留萌4!D270+宗谷4!D270+オホーツク4!D270+十勝4!D270+釧路4!D270+根室4!D270</f>
        <v>2.6</v>
      </c>
      <c r="E300" s="70">
        <f>空知4!E270+石狩4!E270+後志4!E270+胆振4!E270+日高4!E270+渡島・檜山4!E270+上川4!E270+留萌4!E270+宗谷4!E270+オホーツク4!E270+十勝4!E270+釧路4!E270+根室4!E270</f>
        <v>4.8</v>
      </c>
      <c r="F300" s="70">
        <f>空知4!F270+石狩4!F270+後志4!F270+胆振4!F270+日高4!F270+渡島・檜山4!F270+上川4!F270+留萌4!F270+宗谷4!F270+オホーツク4!F270+十勝4!F270+釧路4!F270+根室4!F270</f>
        <v>0</v>
      </c>
      <c r="G300" s="73">
        <f t="shared" si="311"/>
        <v>7.4</v>
      </c>
      <c r="I300" s="63"/>
      <c r="J300" s="69"/>
    </row>
    <row r="301" spans="1:10" s="2" customFormat="1" ht="16.05" customHeight="1" x14ac:dyDescent="0.2">
      <c r="A301" s="8"/>
      <c r="B301" s="8"/>
      <c r="C301" s="9" t="s">
        <v>12</v>
      </c>
      <c r="D301" s="72">
        <f t="shared" ref="D301" si="370">IF(D300&lt;=0,"",D300/$G300%)</f>
        <v>35.13513513513513</v>
      </c>
      <c r="E301" s="72">
        <f t="shared" ref="E301" si="371">IF(E300&lt;=0,"",E300/$G300%)</f>
        <v>64.864864864864856</v>
      </c>
      <c r="F301" s="72" t="str">
        <f t="shared" ref="F301" si="372">IF(F300&lt;=0,"",F300/$G300%)</f>
        <v/>
      </c>
      <c r="G301" s="73">
        <f t="shared" si="311"/>
        <v>99.999999999999986</v>
      </c>
      <c r="I301" s="63"/>
      <c r="J301" s="69"/>
    </row>
    <row r="302" spans="1:10" s="2" customFormat="1" ht="16.05" customHeight="1" x14ac:dyDescent="0.2">
      <c r="A302" s="8"/>
      <c r="B302" s="8"/>
      <c r="C302" s="7" t="s">
        <v>13</v>
      </c>
      <c r="D302" s="70">
        <f>空知4!D272+石狩4!D272+後志4!D272+胆振4!D272+日高4!D272+渡島・檜山4!D272+上川4!D272+留萌4!D272+宗谷4!D272+オホーツク4!D272+十勝4!D272+釧路4!D272+根室4!D272</f>
        <v>0.4</v>
      </c>
      <c r="E302" s="70">
        <f>空知4!E272+石狩4!E272+後志4!E272+胆振4!E272+日高4!E272+渡島・檜山4!E272+上川4!E272+留萌4!E272+宗谷4!E272+オホーツク4!E272+十勝4!E272+釧路4!E272+根室4!E272</f>
        <v>0</v>
      </c>
      <c r="F302" s="70">
        <f>空知4!F272+石狩4!F272+後志4!F272+胆振4!F272+日高4!F272+渡島・檜山4!F272+上川4!F272+留萌4!F272+宗谷4!F272+オホーツク4!F272+十勝4!F272+釧路4!F272+根室4!F272</f>
        <v>0</v>
      </c>
      <c r="G302" s="73">
        <f t="shared" si="311"/>
        <v>0.4</v>
      </c>
      <c r="I302" s="63"/>
      <c r="J302" s="69"/>
    </row>
    <row r="303" spans="1:10" s="2" customFormat="1" ht="16.05" customHeight="1" x14ac:dyDescent="0.2">
      <c r="A303" s="8"/>
      <c r="B303" s="8"/>
      <c r="C303" s="9" t="s">
        <v>12</v>
      </c>
      <c r="D303" s="72">
        <f t="shared" ref="D303" si="373">IF(D302&lt;=0,"",D302/$G302%)</f>
        <v>100</v>
      </c>
      <c r="E303" s="72" t="str">
        <f t="shared" ref="E303" si="374">IF(E302&lt;=0,"",E302/$G302%)</f>
        <v/>
      </c>
      <c r="F303" s="72" t="str">
        <f t="shared" ref="F303" si="375">IF(F302&lt;=0,"",F302/$G302%)</f>
        <v/>
      </c>
      <c r="G303" s="73">
        <f t="shared" si="311"/>
        <v>100</v>
      </c>
      <c r="I303" s="63"/>
      <c r="J303" s="69"/>
    </row>
    <row r="304" spans="1:10" s="2" customFormat="1" ht="16.05" customHeight="1" x14ac:dyDescent="0.2">
      <c r="A304" s="8"/>
      <c r="B304" s="8"/>
      <c r="C304" s="7" t="s">
        <v>14</v>
      </c>
      <c r="D304" s="70">
        <f t="shared" ref="D304:F304" si="376">IF((D300+D302)&lt;=0,"",D300+D302)</f>
        <v>3</v>
      </c>
      <c r="E304" s="70">
        <f t="shared" si="376"/>
        <v>4.8</v>
      </c>
      <c r="F304" s="70" t="str">
        <f t="shared" si="376"/>
        <v/>
      </c>
      <c r="G304" s="73">
        <f t="shared" si="311"/>
        <v>7.8</v>
      </c>
      <c r="I304" s="63"/>
      <c r="J304" s="69"/>
    </row>
    <row r="305" spans="1:10" s="2" customFormat="1" ht="16.05" customHeight="1" x14ac:dyDescent="0.2">
      <c r="A305" s="8"/>
      <c r="B305" s="12"/>
      <c r="C305" s="9" t="s">
        <v>12</v>
      </c>
      <c r="D305" s="72">
        <f t="shared" ref="D305" si="377">IF((D300+D302)&lt;=0,"",D304/$G304%)</f>
        <v>38.46153846153846</v>
      </c>
      <c r="E305" s="72">
        <f t="shared" ref="E305" si="378">IF((E300+E302)&lt;=0,"",E304/$G304%)</f>
        <v>61.538461538461533</v>
      </c>
      <c r="F305" s="72" t="str">
        <f t="shared" ref="F305" si="379">IF((F300+F302)&lt;=0,"",F304/$G304%)</f>
        <v/>
      </c>
      <c r="G305" s="73">
        <f t="shared" si="311"/>
        <v>100</v>
      </c>
      <c r="I305" s="63"/>
      <c r="J305" s="69"/>
    </row>
    <row r="306" spans="1:10" s="2" customFormat="1" ht="16.05" customHeight="1" x14ac:dyDescent="0.2">
      <c r="A306" s="8"/>
      <c r="B306" s="8" t="s">
        <v>61</v>
      </c>
      <c r="C306" s="7" t="s">
        <v>11</v>
      </c>
      <c r="D306" s="70">
        <f>空知4!D276+石狩4!D276+後志4!D276+胆振4!D276+日高4!D276+渡島・檜山4!D276+上川4!D276+留萌4!D276+宗谷4!D276+オホーツク4!D276+十勝4!D276+釧路4!D276+根室4!D276</f>
        <v>7.6</v>
      </c>
      <c r="E306" s="70">
        <f>空知4!E276+石狩4!E276+後志4!E276+胆振4!E276+日高4!E276+渡島・檜山4!E276+上川4!E276+留萌4!E276+宗谷4!E276+オホーツク4!E276+十勝4!E276+釧路4!E276+根室4!E276</f>
        <v>0.5</v>
      </c>
      <c r="F306" s="70">
        <f>空知4!F276+石狩4!F276+後志4!F276+胆振4!F276+日高4!F276+渡島・檜山4!F276+上川4!F276+留萌4!F276+宗谷4!F276+オホーツク4!F276+十勝4!F276+釧路4!F276+根室4!F276</f>
        <v>2.1</v>
      </c>
      <c r="G306" s="73">
        <f t="shared" si="311"/>
        <v>10.199999999999999</v>
      </c>
      <c r="I306" s="63"/>
      <c r="J306" s="69"/>
    </row>
    <row r="307" spans="1:10" s="2" customFormat="1" ht="16.05" customHeight="1" x14ac:dyDescent="0.2">
      <c r="A307" s="8"/>
      <c r="B307" s="8"/>
      <c r="C307" s="9" t="s">
        <v>12</v>
      </c>
      <c r="D307" s="72">
        <f t="shared" ref="D307" si="380">IF(D306&lt;=0,"",D306/$G306%)</f>
        <v>74.509803921568633</v>
      </c>
      <c r="E307" s="72">
        <f t="shared" ref="E307" si="381">IF(E306&lt;=0,"",E306/$G306%)</f>
        <v>4.9019607843137258</v>
      </c>
      <c r="F307" s="72">
        <f t="shared" ref="F307" si="382">IF(F306&lt;=0,"",F306/$G306%)</f>
        <v>20.588235294117649</v>
      </c>
      <c r="G307" s="73">
        <f t="shared" si="311"/>
        <v>100.00000000000001</v>
      </c>
      <c r="I307" s="63"/>
      <c r="J307" s="69"/>
    </row>
    <row r="308" spans="1:10" s="2" customFormat="1" ht="16.05" customHeight="1" x14ac:dyDescent="0.2">
      <c r="A308" s="8"/>
      <c r="B308" s="8"/>
      <c r="C308" s="7" t="s">
        <v>13</v>
      </c>
      <c r="D308" s="70">
        <f>空知4!D278+石狩4!D278+後志4!D278+胆振4!D278+日高4!D278+渡島・檜山4!D278+上川4!D278+留萌4!D278+宗谷4!D278+オホーツク4!D278+十勝4!D278+釧路4!D278+根室4!D278</f>
        <v>0</v>
      </c>
      <c r="E308" s="70">
        <f>空知4!E278+石狩4!E278+後志4!E278+胆振4!E278+日高4!E278+渡島・檜山4!E278+上川4!E278+留萌4!E278+宗谷4!E278+オホーツク4!E278+十勝4!E278+釧路4!E278+根室4!E278</f>
        <v>0</v>
      </c>
      <c r="F308" s="70">
        <f>空知4!F278+石狩4!F278+後志4!F278+胆振4!F278+日高4!F278+渡島・檜山4!F278+上川4!F278+留萌4!F278+宗谷4!F278+オホーツク4!F278+十勝4!F278+釧路4!F278+根室4!F278</f>
        <v>0</v>
      </c>
      <c r="G308" s="73">
        <f t="shared" si="311"/>
        <v>0</v>
      </c>
      <c r="I308" s="63"/>
      <c r="J308" s="69"/>
    </row>
    <row r="309" spans="1:10" s="2" customFormat="1" ht="16.05" customHeight="1" x14ac:dyDescent="0.2">
      <c r="A309" s="8"/>
      <c r="B309" s="8"/>
      <c r="C309" s="9" t="s">
        <v>12</v>
      </c>
      <c r="D309" s="72" t="str">
        <f t="shared" ref="D309" si="383">IF(D308&lt;=0,"",D308/$G308%)</f>
        <v/>
      </c>
      <c r="E309" s="72" t="str">
        <f t="shared" ref="E309" si="384">IF(E308&lt;=0,"",E308/$G308%)</f>
        <v/>
      </c>
      <c r="F309" s="72" t="str">
        <f t="shared" ref="F309" si="385">IF(F308&lt;=0,"",F308/$G308%)</f>
        <v/>
      </c>
      <c r="G309" s="73">
        <f t="shared" si="311"/>
        <v>0</v>
      </c>
      <c r="I309" s="63"/>
      <c r="J309" s="69"/>
    </row>
    <row r="310" spans="1:10" s="2" customFormat="1" ht="16.05" customHeight="1" x14ac:dyDescent="0.2">
      <c r="A310" s="8"/>
      <c r="B310" s="8"/>
      <c r="C310" s="7" t="s">
        <v>14</v>
      </c>
      <c r="D310" s="70">
        <f t="shared" ref="D310:F310" si="386">IF((D306+D308)&lt;=0,"",D306+D308)</f>
        <v>7.6</v>
      </c>
      <c r="E310" s="70">
        <f t="shared" si="386"/>
        <v>0.5</v>
      </c>
      <c r="F310" s="70">
        <f t="shared" si="386"/>
        <v>2.1</v>
      </c>
      <c r="G310" s="73">
        <f t="shared" si="311"/>
        <v>10.199999999999999</v>
      </c>
      <c r="I310" s="63"/>
      <c r="J310" s="69"/>
    </row>
    <row r="311" spans="1:10" s="2" customFormat="1" ht="16.05" customHeight="1" x14ac:dyDescent="0.2">
      <c r="A311" s="8"/>
      <c r="B311" s="12"/>
      <c r="C311" s="9" t="s">
        <v>12</v>
      </c>
      <c r="D311" s="72">
        <f t="shared" ref="D311" si="387">IF((D306+D308)&lt;=0,"",D310/$G310%)</f>
        <v>74.509803921568633</v>
      </c>
      <c r="E311" s="72">
        <f t="shared" ref="E311" si="388">IF((E306+E308)&lt;=0,"",E310/$G310%)</f>
        <v>4.9019607843137258</v>
      </c>
      <c r="F311" s="72">
        <f t="shared" ref="F311" si="389">IF((F306+F308)&lt;=0,"",F310/$G310%)</f>
        <v>20.588235294117649</v>
      </c>
      <c r="G311" s="73">
        <f t="shared" si="311"/>
        <v>100.00000000000001</v>
      </c>
      <c r="I311" s="63"/>
      <c r="J311" s="69"/>
    </row>
    <row r="312" spans="1:10" s="2" customFormat="1" ht="16.05" customHeight="1" x14ac:dyDescent="0.2">
      <c r="A312" s="8"/>
      <c r="B312" s="8" t="s">
        <v>62</v>
      </c>
      <c r="C312" s="7" t="s">
        <v>11</v>
      </c>
      <c r="D312" s="70">
        <f>空知4!D282+石狩4!D282+後志4!D282+胆振4!D282+日高4!D282+渡島・檜山4!D282+上川4!D282+留萌4!D282+宗谷4!D282+オホーツク4!D282+十勝4!D282+釧路4!D282+根室4!D282</f>
        <v>1.1000000000000001</v>
      </c>
      <c r="E312" s="70">
        <f>空知4!E282+石狩4!E282+後志4!E282+胆振4!E282+日高4!E282+渡島・檜山4!E282+上川4!E282+留萌4!E282+宗谷4!E282+オホーツク4!E282+十勝4!E282+釧路4!E282+根室4!E282</f>
        <v>0</v>
      </c>
      <c r="F312" s="70">
        <f>空知4!F282+石狩4!F282+後志4!F282+胆振4!F282+日高4!F282+渡島・檜山4!F282+上川4!F282+留萌4!F282+宗谷4!F282+オホーツク4!F282+十勝4!F282+釧路4!F282+根室4!F282</f>
        <v>0</v>
      </c>
      <c r="G312" s="73">
        <f t="shared" si="311"/>
        <v>1.1000000000000001</v>
      </c>
      <c r="I312" s="63"/>
      <c r="J312" s="69"/>
    </row>
    <row r="313" spans="1:10" s="2" customFormat="1" ht="16.05" customHeight="1" x14ac:dyDescent="0.2">
      <c r="A313" s="8"/>
      <c r="B313" s="8"/>
      <c r="C313" s="9" t="s">
        <v>12</v>
      </c>
      <c r="D313" s="72">
        <f t="shared" ref="D313" si="390">IF(D312&lt;=0,"",D312/$G312%)</f>
        <v>100</v>
      </c>
      <c r="E313" s="72" t="str">
        <f t="shared" ref="E313" si="391">IF(E312&lt;=0,"",E312/$G312%)</f>
        <v/>
      </c>
      <c r="F313" s="72" t="str">
        <f t="shared" ref="F313" si="392">IF(F312&lt;=0,"",F312/$G312%)</f>
        <v/>
      </c>
      <c r="G313" s="73">
        <f t="shared" si="311"/>
        <v>100</v>
      </c>
      <c r="I313" s="63"/>
      <c r="J313" s="69"/>
    </row>
    <row r="314" spans="1:10" s="2" customFormat="1" ht="16.05" customHeight="1" x14ac:dyDescent="0.2">
      <c r="A314" s="8"/>
      <c r="B314" s="8"/>
      <c r="C314" s="7" t="s">
        <v>13</v>
      </c>
      <c r="D314" s="70">
        <f>空知4!D284+石狩4!D284+後志4!D284+胆振4!D284+日高4!D284+渡島・檜山4!D284+上川4!D284+留萌4!D284+宗谷4!D284+オホーツク4!D284+十勝4!D284+釧路4!D284+根室4!D284</f>
        <v>0</v>
      </c>
      <c r="E314" s="70">
        <f>空知4!E284+石狩4!E284+後志4!E284+胆振4!E284+日高4!E284+渡島・檜山4!E284+上川4!E284+留萌4!E284+宗谷4!E284+オホーツク4!E284+十勝4!E284+釧路4!E284+根室4!E284</f>
        <v>0</v>
      </c>
      <c r="F314" s="70">
        <f>空知4!F284+石狩4!F284+後志4!F284+胆振4!F284+日高4!F284+渡島・檜山4!F284+上川4!F284+留萌4!F284+宗谷4!F284+オホーツク4!F284+十勝4!F284+釧路4!F284+根室4!F284</f>
        <v>0</v>
      </c>
      <c r="G314" s="73">
        <f t="shared" si="311"/>
        <v>0</v>
      </c>
      <c r="I314" s="63"/>
      <c r="J314" s="69"/>
    </row>
    <row r="315" spans="1:10" s="2" customFormat="1" ht="16.05" customHeight="1" x14ac:dyDescent="0.2">
      <c r="A315" s="8"/>
      <c r="B315" s="8"/>
      <c r="C315" s="9" t="s">
        <v>12</v>
      </c>
      <c r="D315" s="72" t="str">
        <f t="shared" ref="D315" si="393">IF(D314&lt;=0,"",D314/$G314%)</f>
        <v/>
      </c>
      <c r="E315" s="72" t="str">
        <f t="shared" ref="E315" si="394">IF(E314&lt;=0,"",E314/$G314%)</f>
        <v/>
      </c>
      <c r="F315" s="72" t="str">
        <f t="shared" ref="F315" si="395">IF(F314&lt;=0,"",F314/$G314%)</f>
        <v/>
      </c>
      <c r="G315" s="73">
        <f t="shared" si="311"/>
        <v>0</v>
      </c>
      <c r="I315" s="63"/>
      <c r="J315" s="69"/>
    </row>
    <row r="316" spans="1:10" s="2" customFormat="1" ht="16.05" customHeight="1" x14ac:dyDescent="0.2">
      <c r="A316" s="8"/>
      <c r="B316" s="8"/>
      <c r="C316" s="7" t="s">
        <v>14</v>
      </c>
      <c r="D316" s="70">
        <f t="shared" ref="D316:F316" si="396">IF((D312+D314)&lt;=0,"",D312+D314)</f>
        <v>1.1000000000000001</v>
      </c>
      <c r="E316" s="70" t="str">
        <f t="shared" si="396"/>
        <v/>
      </c>
      <c r="F316" s="70" t="str">
        <f t="shared" si="396"/>
        <v/>
      </c>
      <c r="G316" s="73">
        <f t="shared" si="311"/>
        <v>1.1000000000000001</v>
      </c>
      <c r="I316" s="63"/>
      <c r="J316" s="69"/>
    </row>
    <row r="317" spans="1:10" s="2" customFormat="1" ht="16.05" customHeight="1" x14ac:dyDescent="0.2">
      <c r="A317" s="8"/>
      <c r="B317" s="12"/>
      <c r="C317" s="9" t="s">
        <v>12</v>
      </c>
      <c r="D317" s="72">
        <f t="shared" ref="D317" si="397">IF((D312+D314)&lt;=0,"",D316/$G316%)</f>
        <v>100</v>
      </c>
      <c r="E317" s="72" t="str">
        <f t="shared" ref="E317" si="398">IF((E312+E314)&lt;=0,"",E316/$G316%)</f>
        <v/>
      </c>
      <c r="F317" s="72" t="str">
        <f t="shared" ref="F317" si="399">IF((F312+F314)&lt;=0,"",F316/$G316%)</f>
        <v/>
      </c>
      <c r="G317" s="73">
        <f t="shared" si="311"/>
        <v>100</v>
      </c>
      <c r="I317" s="63"/>
      <c r="J317" s="69"/>
    </row>
    <row r="318" spans="1:10" s="2" customFormat="1" ht="16.05" customHeight="1" x14ac:dyDescent="0.2">
      <c r="A318" s="8"/>
      <c r="B318" s="8" t="s">
        <v>63</v>
      </c>
      <c r="C318" s="7" t="s">
        <v>11</v>
      </c>
      <c r="D318" s="70">
        <f>空知4!D288+石狩4!D288+後志4!D288+胆振4!D288+日高4!D288+渡島・檜山4!D288+上川4!D288+留萌4!D288+宗谷4!D288+オホーツク4!D288+十勝4!D288+釧路4!D288+根室4!D288</f>
        <v>0</v>
      </c>
      <c r="E318" s="70">
        <f>空知4!E288+石狩4!E288+後志4!E288+胆振4!E288+日高4!E288+渡島・檜山4!E288+上川4!E288+留萌4!E288+宗谷4!E288+オホーツク4!E288+十勝4!E288+釧路4!E288+根室4!E288</f>
        <v>0</v>
      </c>
      <c r="F318" s="70">
        <f>空知4!F288+石狩4!F288+後志4!F288+胆振4!F288+日高4!F288+渡島・檜山4!F288+上川4!F288+留萌4!F288+宗谷4!F288+オホーツク4!F288+十勝4!F288+釧路4!F288+根室4!F288</f>
        <v>0</v>
      </c>
      <c r="G318" s="73">
        <f t="shared" si="311"/>
        <v>0</v>
      </c>
      <c r="I318" s="63"/>
      <c r="J318" s="69"/>
    </row>
    <row r="319" spans="1:10" s="2" customFormat="1" ht="16.05" customHeight="1" x14ac:dyDescent="0.2">
      <c r="A319" s="8"/>
      <c r="B319" s="8"/>
      <c r="C319" s="9" t="s">
        <v>12</v>
      </c>
      <c r="D319" s="72" t="str">
        <f t="shared" ref="D319" si="400">IF(D318&lt;=0,"",D318/$G318%)</f>
        <v/>
      </c>
      <c r="E319" s="72" t="str">
        <f t="shared" ref="E319" si="401">IF(E318&lt;=0,"",E318/$G318%)</f>
        <v/>
      </c>
      <c r="F319" s="72" t="str">
        <f t="shared" ref="F319" si="402">IF(F318&lt;=0,"",F318/$G318%)</f>
        <v/>
      </c>
      <c r="G319" s="73">
        <f t="shared" si="311"/>
        <v>0</v>
      </c>
      <c r="I319" s="63"/>
      <c r="J319" s="69"/>
    </row>
    <row r="320" spans="1:10" s="2" customFormat="1" ht="16.05" customHeight="1" x14ac:dyDescent="0.2">
      <c r="A320" s="8"/>
      <c r="B320" s="8"/>
      <c r="C320" s="7" t="s">
        <v>13</v>
      </c>
      <c r="D320" s="70">
        <f>空知4!D290+石狩4!D290+後志4!D290+胆振4!D290+日高4!D290+渡島・檜山4!D290+上川4!D290+留萌4!D290+宗谷4!D290+オホーツク4!D290+十勝4!D290+釧路4!D290+根室4!D290</f>
        <v>0</v>
      </c>
      <c r="E320" s="70">
        <f>空知4!E290+石狩4!E290+後志4!E290+胆振4!E290+日高4!E290+渡島・檜山4!E290+上川4!E290+留萌4!E290+宗谷4!E290+オホーツク4!E290+十勝4!E290+釧路4!E290+根室4!E290</f>
        <v>0</v>
      </c>
      <c r="F320" s="70">
        <f>空知4!F290+石狩4!F290+後志4!F290+胆振4!F290+日高4!F290+渡島・檜山4!F290+上川4!F290+留萌4!F290+宗谷4!F290+オホーツク4!F290+十勝4!F290+釧路4!F290+根室4!F290</f>
        <v>0</v>
      </c>
      <c r="G320" s="73">
        <f t="shared" si="311"/>
        <v>0</v>
      </c>
      <c r="I320" s="63"/>
      <c r="J320" s="69"/>
    </row>
    <row r="321" spans="1:10" s="2" customFormat="1" ht="16.05" customHeight="1" x14ac:dyDescent="0.2">
      <c r="A321" s="8"/>
      <c r="B321" s="8"/>
      <c r="C321" s="9" t="s">
        <v>12</v>
      </c>
      <c r="D321" s="72" t="str">
        <f t="shared" ref="D321" si="403">IF(D320&lt;=0,"",D320/$G320%)</f>
        <v/>
      </c>
      <c r="E321" s="72" t="str">
        <f t="shared" ref="E321" si="404">IF(E320&lt;=0,"",E320/$G320%)</f>
        <v/>
      </c>
      <c r="F321" s="72" t="str">
        <f t="shared" ref="F321" si="405">IF(F320&lt;=0,"",F320/$G320%)</f>
        <v/>
      </c>
      <c r="G321" s="73">
        <f t="shared" si="311"/>
        <v>0</v>
      </c>
      <c r="I321" s="63"/>
      <c r="J321" s="69"/>
    </row>
    <row r="322" spans="1:10" s="2" customFormat="1" ht="16.05" customHeight="1" x14ac:dyDescent="0.2">
      <c r="A322" s="8"/>
      <c r="B322" s="8"/>
      <c r="C322" s="7" t="s">
        <v>14</v>
      </c>
      <c r="D322" s="70" t="str">
        <f t="shared" ref="D322:F322" si="406">IF((D318+D320)&lt;=0,"",D318+D320)</f>
        <v/>
      </c>
      <c r="E322" s="70" t="str">
        <f t="shared" si="406"/>
        <v/>
      </c>
      <c r="F322" s="70" t="str">
        <f t="shared" si="406"/>
        <v/>
      </c>
      <c r="G322" s="73">
        <f t="shared" si="311"/>
        <v>0</v>
      </c>
      <c r="H322" s="1"/>
      <c r="I322" s="63"/>
      <c r="J322" s="69"/>
    </row>
    <row r="323" spans="1:10" s="2" customFormat="1" ht="16.05" customHeight="1" x14ac:dyDescent="0.2">
      <c r="A323" s="13"/>
      <c r="B323" s="12"/>
      <c r="C323" s="9" t="s">
        <v>12</v>
      </c>
      <c r="D323" s="72" t="str">
        <f t="shared" ref="D323" si="407">IF((D318+D320)&lt;=0,"",D322/$G322%)</f>
        <v/>
      </c>
      <c r="E323" s="72" t="str">
        <f t="shared" ref="E323" si="408">IF((E318+E320)&lt;=0,"",E322/$G322%)</f>
        <v/>
      </c>
      <c r="F323" s="72" t="str">
        <f t="shared" ref="F323" si="409">IF((F318+F320)&lt;=0,"",F322/$G322%)</f>
        <v/>
      </c>
      <c r="G323" s="73">
        <f t="shared" si="311"/>
        <v>0</v>
      </c>
      <c r="H323" s="1"/>
      <c r="I323" s="63"/>
      <c r="J323" s="69"/>
    </row>
    <row r="324" spans="1:10" ht="16.05" customHeight="1" x14ac:dyDescent="0.2">
      <c r="A324" s="5" t="s">
        <v>52</v>
      </c>
      <c r="B324" s="15"/>
      <c r="C324" s="31" t="s">
        <v>100</v>
      </c>
      <c r="D324" s="72">
        <v>575</v>
      </c>
      <c r="E324" s="72">
        <v>8911.7000000000007</v>
      </c>
      <c r="F324" s="72">
        <v>0</v>
      </c>
      <c r="G324" s="70">
        <f>SUM(D324:F324)</f>
        <v>9486.7000000000007</v>
      </c>
      <c r="I324" s="63"/>
      <c r="J324" s="69"/>
    </row>
    <row r="325" spans="1:10" ht="16.05" customHeight="1" x14ac:dyDescent="0.2">
      <c r="A325" s="8"/>
      <c r="B325" s="16"/>
      <c r="C325" s="32" t="s">
        <v>101</v>
      </c>
      <c r="D325" s="72">
        <f>IF(D324&lt;=0,"",D324/$G324%)</f>
        <v>6.061117142947495</v>
      </c>
      <c r="E325" s="72">
        <f>IF(E324&lt;=0,"",E324/$G324%)</f>
        <v>93.938882857052505</v>
      </c>
      <c r="F325" s="72" t="str">
        <f>IF(F324&lt;=0,"",F324/$G324%)</f>
        <v/>
      </c>
      <c r="G325" s="72">
        <f>IF(G324&lt;=0,"",G324/$G324%)</f>
        <v>100</v>
      </c>
      <c r="I325" s="63"/>
      <c r="J325" s="69"/>
    </row>
    <row r="326" spans="1:10" ht="16.05" customHeight="1" x14ac:dyDescent="0.2">
      <c r="A326" s="8"/>
      <c r="B326" s="16"/>
      <c r="C326" s="31" t="s">
        <v>102</v>
      </c>
      <c r="D326" s="72">
        <v>0</v>
      </c>
      <c r="E326" s="72">
        <v>28536.7</v>
      </c>
      <c r="F326" s="72">
        <v>0</v>
      </c>
      <c r="G326" s="70">
        <f>SUM(D326:F326)</f>
        <v>28536.7</v>
      </c>
      <c r="I326" s="63"/>
      <c r="J326" s="69"/>
    </row>
    <row r="327" spans="1:10" ht="16.05" customHeight="1" x14ac:dyDescent="0.2">
      <c r="A327" s="8"/>
      <c r="B327" s="16"/>
      <c r="C327" s="32" t="s">
        <v>101</v>
      </c>
      <c r="D327" s="72" t="str">
        <f>IF(D326&lt;=0,"",D326/$G326%)</f>
        <v/>
      </c>
      <c r="E327" s="72">
        <f>IF(E326&lt;=0,"",E326/$G326%)</f>
        <v>100</v>
      </c>
      <c r="F327" s="72" t="str">
        <f>IF(F326&lt;=0,"",F326/$G326%)</f>
        <v/>
      </c>
      <c r="G327" s="72">
        <f>IF(G326&lt;=0,"",G326/$G326%)</f>
        <v>100</v>
      </c>
      <c r="I327" s="63"/>
      <c r="J327" s="69"/>
    </row>
    <row r="328" spans="1:10" ht="16.05" customHeight="1" x14ac:dyDescent="0.2">
      <c r="A328" s="8"/>
      <c r="B328" s="16"/>
      <c r="C328" s="31" t="s">
        <v>103</v>
      </c>
      <c r="D328" s="70">
        <f t="shared" ref="D328:E328" si="410">IF((D324+D326)&lt;=0,"",D324+D326)</f>
        <v>575</v>
      </c>
      <c r="E328" s="70">
        <f t="shared" si="410"/>
        <v>37448.400000000001</v>
      </c>
      <c r="F328" s="70" t="str">
        <f>IF((F324+F326)&lt;=0,"",F324+F326)</f>
        <v/>
      </c>
      <c r="G328" s="70">
        <f>SUM(D328:F328)</f>
        <v>38023.4</v>
      </c>
      <c r="I328" s="63"/>
      <c r="J328" s="69"/>
    </row>
    <row r="329" spans="1:10" ht="16.05" customHeight="1" x14ac:dyDescent="0.2">
      <c r="A329" s="12"/>
      <c r="B329" s="14"/>
      <c r="C329" s="32" t="s">
        <v>101</v>
      </c>
      <c r="D329" s="72">
        <f>IF(D328&lt;=0,"",D328/$G328%)</f>
        <v>1.5122266814645717</v>
      </c>
      <c r="E329" s="72">
        <f>IF(E328&lt;=0,"",E328/$G328%)</f>
        <v>98.487773318535417</v>
      </c>
      <c r="F329" s="72" t="str">
        <f>IF((F324+F326)&lt;=0,"",F328/$G328%)</f>
        <v/>
      </c>
      <c r="G329" s="72">
        <f>IF(G328&lt;=0,"",G328/$G328%)</f>
        <v>100</v>
      </c>
      <c r="I329" s="63"/>
      <c r="J329" s="69"/>
    </row>
    <row r="330" spans="1:10" ht="16.05" customHeight="1" x14ac:dyDescent="0.2">
      <c r="A330" s="5" t="s">
        <v>53</v>
      </c>
      <c r="B330" s="15"/>
      <c r="C330" s="31" t="s">
        <v>100</v>
      </c>
      <c r="D330" s="72">
        <v>4787</v>
      </c>
      <c r="E330" s="72">
        <v>13180.9</v>
      </c>
      <c r="F330" s="72">
        <v>8680.9</v>
      </c>
      <c r="G330" s="70">
        <f>SUM(D330:F330)</f>
        <v>26648.800000000003</v>
      </c>
      <c r="I330" s="63"/>
      <c r="J330" s="69"/>
    </row>
    <row r="331" spans="1:10" ht="16.05" customHeight="1" x14ac:dyDescent="0.2">
      <c r="A331" s="8"/>
      <c r="B331" s="16"/>
      <c r="C331" s="32" t="s">
        <v>101</v>
      </c>
      <c r="D331" s="72">
        <f>IF(D330&lt;=0,"",D330/$G330%)</f>
        <v>17.963285401218812</v>
      </c>
      <c r="E331" s="72">
        <f>IF(E330&lt;=0,"",E330/$G330%)</f>
        <v>49.461514214523717</v>
      </c>
      <c r="F331" s="72">
        <f>IF(F330&lt;=0,"",F330/$G330%)</f>
        <v>32.575200384257442</v>
      </c>
      <c r="G331" s="72">
        <f>IF(G330&lt;=0,"",G330/$G330%)</f>
        <v>99.999999999999986</v>
      </c>
      <c r="I331" s="63"/>
      <c r="J331" s="69"/>
    </row>
    <row r="332" spans="1:10" ht="15.75" customHeight="1" x14ac:dyDescent="0.2">
      <c r="A332" s="8"/>
      <c r="B332" s="16"/>
      <c r="C332" s="31" t="s">
        <v>102</v>
      </c>
      <c r="D332" s="72">
        <v>0</v>
      </c>
      <c r="E332" s="72">
        <v>8415.7000000000007</v>
      </c>
      <c r="F332" s="72">
        <v>10128.9</v>
      </c>
      <c r="G332" s="70">
        <f>SUM(D332:F332)</f>
        <v>18544.599999999999</v>
      </c>
      <c r="I332" s="63"/>
      <c r="J332" s="69"/>
    </row>
    <row r="333" spans="1:10" ht="15.75" customHeight="1" x14ac:dyDescent="0.2">
      <c r="A333" s="8"/>
      <c r="B333" s="16"/>
      <c r="C333" s="32" t="s">
        <v>101</v>
      </c>
      <c r="D333" s="72" t="str">
        <f>IF(D332&lt;=0,"",D332/$G332%)</f>
        <v/>
      </c>
      <c r="E333" s="72">
        <f>IF(E332&lt;=0,"",E332/$G332%)</f>
        <v>45.380865588904591</v>
      </c>
      <c r="F333" s="72">
        <f>IF(F332&lt;=0,"",F332/$G332%)</f>
        <v>54.619134411095409</v>
      </c>
      <c r="G333" s="72">
        <f>IF(G332&lt;=0,"",G332/$G332%)</f>
        <v>100</v>
      </c>
      <c r="I333" s="63"/>
      <c r="J333" s="69"/>
    </row>
    <row r="334" spans="1:10" ht="15.75" customHeight="1" x14ac:dyDescent="0.2">
      <c r="A334" s="8"/>
      <c r="B334" s="16"/>
      <c r="C334" s="31" t="s">
        <v>103</v>
      </c>
      <c r="D334" s="70">
        <f t="shared" ref="D334:F334" si="411">IF((D330+D332)&lt;=0,"",D330+D332)</f>
        <v>4787</v>
      </c>
      <c r="E334" s="70">
        <f t="shared" si="411"/>
        <v>21596.6</v>
      </c>
      <c r="F334" s="70">
        <f t="shared" si="411"/>
        <v>18809.8</v>
      </c>
      <c r="G334" s="70">
        <f>SUM(D334:F334)</f>
        <v>45193.399999999994</v>
      </c>
      <c r="I334" s="63"/>
      <c r="J334" s="69"/>
    </row>
    <row r="335" spans="1:10" ht="15.75" customHeight="1" x14ac:dyDescent="0.2">
      <c r="A335" s="12"/>
      <c r="B335" s="14"/>
      <c r="C335" s="32" t="s">
        <v>101</v>
      </c>
      <c r="D335" s="72"/>
      <c r="E335" s="72"/>
      <c r="F335" s="72">
        <f>IF(F334&lt;=0,"",F334/$G334%)</f>
        <v>41.620679125713046</v>
      </c>
      <c r="G335" s="72">
        <f>IF(G334&lt;=0,"",G334/$G334%)</f>
        <v>100</v>
      </c>
      <c r="I335" s="63"/>
      <c r="J335" s="69"/>
    </row>
    <row r="336" spans="1:10" ht="15.75" hidden="1" customHeight="1" x14ac:dyDescent="0.2">
      <c r="A336" s="5" t="s">
        <v>108</v>
      </c>
      <c r="B336" s="15"/>
      <c r="C336" s="31" t="s">
        <v>100</v>
      </c>
      <c r="D336" s="70">
        <v>619.9</v>
      </c>
      <c r="E336" s="70"/>
      <c r="F336" s="70"/>
      <c r="G336" s="70">
        <f>SUM(D336:F336)</f>
        <v>619.9</v>
      </c>
      <c r="I336" s="63"/>
      <c r="J336" s="69"/>
    </row>
    <row r="337" spans="1:10" ht="15.75" hidden="1" customHeight="1" x14ac:dyDescent="0.2">
      <c r="A337" s="8"/>
      <c r="B337" s="16"/>
      <c r="C337" s="32" t="s">
        <v>101</v>
      </c>
      <c r="D337" s="72">
        <f>IF(D336&lt;=0,"",D336/$G336%)</f>
        <v>100</v>
      </c>
      <c r="E337" s="72" t="str">
        <f>IF(E336&lt;=0,"",E336/$G336%)</f>
        <v/>
      </c>
      <c r="F337" s="72" t="str">
        <f>IF(F336&lt;=0,"",F336/$G336%)</f>
        <v/>
      </c>
      <c r="G337" s="72">
        <f>IF(G336&lt;=0,"",G336/$G336%)</f>
        <v>100</v>
      </c>
      <c r="I337" s="63"/>
      <c r="J337" s="69"/>
    </row>
    <row r="338" spans="1:10" ht="15.75" hidden="1" customHeight="1" x14ac:dyDescent="0.2">
      <c r="A338" s="8"/>
      <c r="B338" s="16"/>
      <c r="C338" s="31" t="s">
        <v>102</v>
      </c>
      <c r="D338" s="70"/>
      <c r="E338" s="70"/>
      <c r="F338" s="70"/>
      <c r="G338" s="70">
        <f>SUM(D338:F338)</f>
        <v>0</v>
      </c>
      <c r="I338" s="63"/>
      <c r="J338" s="69"/>
    </row>
    <row r="339" spans="1:10" ht="15.75" hidden="1" customHeight="1" x14ac:dyDescent="0.2">
      <c r="A339" s="8"/>
      <c r="B339" s="16"/>
      <c r="C339" s="32" t="s">
        <v>101</v>
      </c>
      <c r="D339" s="72" t="str">
        <f>IF(D338&lt;=0,"",D338/$G338%)</f>
        <v/>
      </c>
      <c r="E339" s="72" t="str">
        <f>IF(E338&lt;=0,"",E338/$G338%)</f>
        <v/>
      </c>
      <c r="F339" s="72" t="str">
        <f>IF(F338&lt;=0,"",F338/$G338%)</f>
        <v/>
      </c>
      <c r="G339" s="72" t="str">
        <f>IF(G338&lt;=0,"",G338/$G338%)</f>
        <v/>
      </c>
      <c r="I339" s="63"/>
      <c r="J339" s="69"/>
    </row>
    <row r="340" spans="1:10" ht="15.75" hidden="1" customHeight="1" x14ac:dyDescent="0.2">
      <c r="A340" s="8"/>
      <c r="B340" s="16"/>
      <c r="C340" s="31" t="s">
        <v>103</v>
      </c>
      <c r="D340" s="70">
        <f>SUM(D336,D338)</f>
        <v>619.9</v>
      </c>
      <c r="E340" s="70">
        <f>SUM(E336,E338)</f>
        <v>0</v>
      </c>
      <c r="F340" s="70">
        <f>SUM(F336,F338)</f>
        <v>0</v>
      </c>
      <c r="G340" s="70">
        <f>SUM(D340:F340)</f>
        <v>619.9</v>
      </c>
      <c r="I340" s="63"/>
      <c r="J340" s="69"/>
    </row>
    <row r="341" spans="1:10" ht="15.75" hidden="1" customHeight="1" x14ac:dyDescent="0.2">
      <c r="A341" s="12"/>
      <c r="B341" s="14"/>
      <c r="C341" s="32" t="s">
        <v>101</v>
      </c>
      <c r="D341" s="72">
        <f>IF(D340&lt;=0,"",D340/$G340%)</f>
        <v>100</v>
      </c>
      <c r="E341" s="72" t="str">
        <f>IF(E340&lt;=0,"",E340/$G340%)</f>
        <v/>
      </c>
      <c r="F341" s="72" t="str">
        <f>IF(F340&lt;=0,"",F340/$G340%)</f>
        <v/>
      </c>
      <c r="G341" s="72">
        <f>IF(G340&lt;=0,"",G340/$G340%)</f>
        <v>100</v>
      </c>
      <c r="I341" s="63"/>
      <c r="J341" s="69"/>
    </row>
    <row r="342" spans="1:10" ht="15.75" hidden="1" customHeight="1" x14ac:dyDescent="0.2">
      <c r="A342" s="5" t="s">
        <v>109</v>
      </c>
      <c r="B342" s="15"/>
      <c r="C342" s="31" t="s">
        <v>100</v>
      </c>
      <c r="D342" s="70">
        <v>1590</v>
      </c>
      <c r="E342" s="70">
        <v>84</v>
      </c>
      <c r="F342" s="70"/>
      <c r="G342" s="70">
        <f>SUM(D342:F342)</f>
        <v>1674</v>
      </c>
      <c r="I342" s="63"/>
      <c r="J342" s="69"/>
    </row>
    <row r="343" spans="1:10" ht="15.75" hidden="1" customHeight="1" x14ac:dyDescent="0.2">
      <c r="A343" s="8"/>
      <c r="B343" s="16"/>
      <c r="C343" s="32" t="s">
        <v>101</v>
      </c>
      <c r="D343" s="72">
        <f>IF(D342&lt;=0,"",D342/$G342%)</f>
        <v>94.982078853046602</v>
      </c>
      <c r="E343" s="72">
        <f>IF(E342&lt;=0,"",E342/$G342%)</f>
        <v>5.0179211469534053</v>
      </c>
      <c r="F343" s="72" t="str">
        <f>IF(F342&lt;=0,"",F342/$G342%)</f>
        <v/>
      </c>
      <c r="G343" s="72">
        <f>IF(G342&lt;=0,"",G342/$G342%)</f>
        <v>100.00000000000001</v>
      </c>
      <c r="I343" s="63"/>
      <c r="J343" s="69"/>
    </row>
    <row r="344" spans="1:10" ht="15.75" hidden="1" customHeight="1" x14ac:dyDescent="0.2">
      <c r="A344" s="8"/>
      <c r="B344" s="16"/>
      <c r="C344" s="31" t="s">
        <v>102</v>
      </c>
      <c r="D344" s="70"/>
      <c r="E344" s="70"/>
      <c r="F344" s="70"/>
      <c r="G344" s="70">
        <f>SUM(D344:F344)</f>
        <v>0</v>
      </c>
      <c r="I344" s="63"/>
      <c r="J344" s="69"/>
    </row>
    <row r="345" spans="1:10" ht="15.75" hidden="1" customHeight="1" x14ac:dyDescent="0.2">
      <c r="A345" s="8"/>
      <c r="B345" s="16"/>
      <c r="C345" s="32" t="s">
        <v>101</v>
      </c>
      <c r="D345" s="72" t="str">
        <f>IF(D344&lt;=0,"",D344/$G344%)</f>
        <v/>
      </c>
      <c r="E345" s="72" t="str">
        <f>IF(E344&lt;=0,"",E344/$G344%)</f>
        <v/>
      </c>
      <c r="F345" s="72" t="str">
        <f>IF(F344&lt;=0,"",F344/$G344%)</f>
        <v/>
      </c>
      <c r="G345" s="72" t="str">
        <f>IF(G344&lt;=0,"",G344/$G344%)</f>
        <v/>
      </c>
      <c r="I345" s="63"/>
      <c r="J345" s="69"/>
    </row>
    <row r="346" spans="1:10" ht="15.75" hidden="1" customHeight="1" x14ac:dyDescent="0.2">
      <c r="A346" s="8"/>
      <c r="B346" s="16"/>
      <c r="C346" s="31" t="s">
        <v>103</v>
      </c>
      <c r="D346" s="70">
        <f>SUM(D342,D344)</f>
        <v>1590</v>
      </c>
      <c r="E346" s="70">
        <f>SUM(E342,E344)</f>
        <v>84</v>
      </c>
      <c r="F346" s="70">
        <f>SUM(F342,F344)</f>
        <v>0</v>
      </c>
      <c r="G346" s="70">
        <f>SUM(D346:F346)</f>
        <v>1674</v>
      </c>
      <c r="I346" s="63"/>
      <c r="J346" s="69"/>
    </row>
    <row r="347" spans="1:10" ht="15.75" hidden="1" customHeight="1" x14ac:dyDescent="0.2">
      <c r="A347" s="12"/>
      <c r="B347" s="14"/>
      <c r="C347" s="32" t="s">
        <v>101</v>
      </c>
      <c r="D347" s="72">
        <f>IF(D346&lt;=0,"",D346/$G346%)</f>
        <v>94.982078853046602</v>
      </c>
      <c r="E347" s="72">
        <f>IF(E346&lt;=0,"",E346/$G346%)</f>
        <v>5.0179211469534053</v>
      </c>
      <c r="F347" s="72" t="str">
        <f>IF(F346&lt;=0,"",F346/$G346%)</f>
        <v/>
      </c>
      <c r="G347" s="72">
        <f>IF(G346&lt;=0,"",G346/$G346%)</f>
        <v>100.00000000000001</v>
      </c>
      <c r="I347" s="63"/>
      <c r="J347" s="69"/>
    </row>
    <row r="348" spans="1:10" ht="16.05" customHeight="1" x14ac:dyDescent="0.2">
      <c r="A348" s="5" t="s">
        <v>64</v>
      </c>
      <c r="B348" s="15"/>
      <c r="C348" s="31" t="s">
        <v>100</v>
      </c>
      <c r="D348" s="70">
        <f>空知4!D306+石狩4!D306+後志4!D306+胆振4!D306+日高4!D306+渡島・檜山4!D306+上川4!D306+留萌4!D306+宗谷4!D306+オホーツク4!D306+十勝4!D306+釧路4!D306+根室4!D306</f>
        <v>0</v>
      </c>
      <c r="E348" s="70">
        <f>空知4!E306+石狩4!E306+後志4!E306+胆振4!E306+日高4!E306+渡島・檜山4!E306+上川4!E306+留萌4!E306+宗谷4!E306+オホーツク4!E306+十勝4!E306+釧路4!E306+根室4!E306</f>
        <v>3554635.1999999993</v>
      </c>
      <c r="F348" s="70">
        <f>空知4!F306+石狩4!F306+後志4!F306+胆振4!F306+日高4!F306+渡島・檜山4!F306+上川4!F306+留萌4!F306+宗谷4!F306+オホーツク4!F306+十勝4!F306+釧路4!F306+根室4!F306</f>
        <v>0</v>
      </c>
      <c r="G348" s="70">
        <f>SUM(D348:F348)</f>
        <v>3554635.1999999993</v>
      </c>
      <c r="I348" s="63"/>
      <c r="J348" s="69"/>
    </row>
    <row r="349" spans="1:10" ht="16.05" customHeight="1" x14ac:dyDescent="0.2">
      <c r="A349" s="8"/>
      <c r="B349" s="16"/>
      <c r="C349" s="32" t="s">
        <v>101</v>
      </c>
      <c r="D349" s="72" t="str">
        <f>IF(D348&lt;=0,"",D348/$G348%)</f>
        <v/>
      </c>
      <c r="E349" s="72">
        <f>IF(E348&lt;=0,"",E348/$G348%)</f>
        <v>100</v>
      </c>
      <c r="F349" s="72" t="str">
        <f>IF(F348&lt;=0,"",F348/$G348%)</f>
        <v/>
      </c>
      <c r="G349" s="72">
        <f>IF(G348&lt;=0,"",G348/$G348%)</f>
        <v>100</v>
      </c>
      <c r="I349" s="63"/>
      <c r="J349" s="69"/>
    </row>
    <row r="350" spans="1:10" ht="16.05" customHeight="1" x14ac:dyDescent="0.2">
      <c r="A350" s="8"/>
      <c r="B350" s="16"/>
      <c r="C350" s="31" t="s">
        <v>102</v>
      </c>
      <c r="D350" s="70">
        <f>空知4!D308+石狩4!D308+後志4!D308+胆振4!D308+日高4!D308+渡島・檜山4!D308+上川4!D308+留萌4!D308+宗谷4!D308+オホーツク4!D308+十勝4!D308+釧路4!D308+根室4!D308</f>
        <v>0</v>
      </c>
      <c r="E350" s="70">
        <f>空知4!E308+石狩4!E308+後志4!E308+胆振4!E308+日高4!E308+渡島・檜山4!E308+上川4!E308+留萌4!E308+宗谷4!E308+オホーツク4!E308+十勝4!E308+釧路4!E308+根室4!E308</f>
        <v>357012.9</v>
      </c>
      <c r="F350" s="70">
        <f>空知4!F308+石狩4!F308+後志4!F308+胆振4!F308+日高4!F308+渡島・檜山4!F308+上川4!F308+留萌4!F308+宗谷4!F308+オホーツク4!F308+十勝4!F308+釧路4!F308+根室4!F308</f>
        <v>0</v>
      </c>
      <c r="G350" s="70">
        <f>SUM(D350:F350)</f>
        <v>357012.9</v>
      </c>
      <c r="I350" s="63"/>
      <c r="J350" s="69"/>
    </row>
    <row r="351" spans="1:10" ht="16.05" customHeight="1" x14ac:dyDescent="0.2">
      <c r="A351" s="8"/>
      <c r="B351" s="16"/>
      <c r="C351" s="32" t="s">
        <v>101</v>
      </c>
      <c r="D351" s="72" t="str">
        <f>IF(D350&lt;=0,"",D350/$G350%)</f>
        <v/>
      </c>
      <c r="E351" s="72">
        <f>IF(E350&lt;=0,"",E350/$G350%)</f>
        <v>100</v>
      </c>
      <c r="F351" s="72" t="str">
        <f>IF(F350&lt;=0,"",F350/$G350%)</f>
        <v/>
      </c>
      <c r="G351" s="72">
        <f>IF(G350&lt;=0,"",G350/$G350%)</f>
        <v>100</v>
      </c>
      <c r="I351" s="63"/>
      <c r="J351" s="69"/>
    </row>
    <row r="352" spans="1:10" ht="16.05" customHeight="1" x14ac:dyDescent="0.2">
      <c r="A352" s="8"/>
      <c r="B352" s="16"/>
      <c r="C352" s="31" t="s">
        <v>103</v>
      </c>
      <c r="D352" s="70" t="str">
        <f>IF((D348+D350)&lt;=0,"",D348+D350)</f>
        <v/>
      </c>
      <c r="E352" s="70">
        <f>IF((E348+E350)&lt;=0,"",E348+E350)</f>
        <v>3911648.0999999992</v>
      </c>
      <c r="F352" s="70" t="str">
        <f>IF((F348+F350)&lt;=0,"",F348+F350)</f>
        <v/>
      </c>
      <c r="G352" s="70">
        <f>SUM(D352:F352)</f>
        <v>3911648.0999999992</v>
      </c>
      <c r="I352" s="63"/>
      <c r="J352" s="69"/>
    </row>
    <row r="353" spans="1:10" ht="16.05" customHeight="1" x14ac:dyDescent="0.2">
      <c r="A353" s="12"/>
      <c r="B353" s="14"/>
      <c r="C353" s="32" t="s">
        <v>101</v>
      </c>
      <c r="D353" s="72" t="str">
        <f>IF((D348+D350)&lt;=0,"",D352/$G352%)</f>
        <v/>
      </c>
      <c r="E353" s="72">
        <f>IF((E348+E350)&lt;=0,"",E352/$G352%)</f>
        <v>100</v>
      </c>
      <c r="F353" s="72" t="str">
        <f>IF((F348+F350)&lt;=0,"",F352/$G352%)</f>
        <v/>
      </c>
      <c r="G353" s="72">
        <f>IF((G348+G350)&lt;=0,"",G352/$G352%)</f>
        <v>100</v>
      </c>
      <c r="I353" s="63"/>
      <c r="J353" s="69"/>
    </row>
    <row r="354" spans="1:10" ht="16.05" customHeight="1" x14ac:dyDescent="0.2">
      <c r="A354" s="8" t="s">
        <v>65</v>
      </c>
      <c r="B354" s="15"/>
      <c r="C354" s="31" t="s">
        <v>100</v>
      </c>
      <c r="D354" s="70">
        <f>D360+D366+D372+D378+D384+D390+D396+D402+D408</f>
        <v>109191.80578793777</v>
      </c>
      <c r="E354" s="70">
        <f t="shared" ref="E354:F354" si="412">E360+E366+E372+E378+E384+E390+E396+E402+E408</f>
        <v>92533.65141050583</v>
      </c>
      <c r="F354" s="70">
        <f t="shared" si="412"/>
        <v>19.542801556420233</v>
      </c>
      <c r="G354" s="70">
        <f>SUM(D354:F354)</f>
        <v>201745</v>
      </c>
      <c r="I354" s="63"/>
      <c r="J354" s="69"/>
    </row>
    <row r="355" spans="1:10" ht="16.05" customHeight="1" x14ac:dyDescent="0.2">
      <c r="A355" s="8"/>
      <c r="B355" s="16"/>
      <c r="C355" s="32" t="s">
        <v>101</v>
      </c>
      <c r="D355" s="72">
        <f>IF(D354&lt;=0,"",D354/$G354%)</f>
        <v>54.123673839717355</v>
      </c>
      <c r="E355" s="72">
        <f>IF(E354&lt;=0,"",E354/$G354%)</f>
        <v>45.866639277556239</v>
      </c>
      <c r="F355" s="72">
        <f>IF(F354&lt;=0,"",F354/$G354%)</f>
        <v>9.686882726422083E-3</v>
      </c>
      <c r="G355" s="72">
        <f>IF(G354&lt;=0,"",G354/$G354%)</f>
        <v>100</v>
      </c>
      <c r="I355" s="63"/>
      <c r="J355" s="69"/>
    </row>
    <row r="356" spans="1:10" ht="16.05" customHeight="1" x14ac:dyDescent="0.2">
      <c r="A356" s="8"/>
      <c r="B356" s="16"/>
      <c r="C356" s="31" t="s">
        <v>102</v>
      </c>
      <c r="D356" s="70">
        <f>D362+D368+D374+D380+D386+D392+D398+D404+D410</f>
        <v>326824.76779320737</v>
      </c>
      <c r="E356" s="70">
        <f>E362+E368+E374+E380+E386+E392+E398+E404+E410</f>
        <v>389978.13220679271</v>
      </c>
      <c r="F356" s="70">
        <f>F362+F368+F374+F380+F386+F392+F398+F404+F410</f>
        <v>218</v>
      </c>
      <c r="G356" s="70">
        <f>SUM(D356:F356)</f>
        <v>717020.90000000014</v>
      </c>
      <c r="I356" s="63"/>
      <c r="J356" s="69"/>
    </row>
    <row r="357" spans="1:10" ht="16.05" customHeight="1" x14ac:dyDescent="0.2">
      <c r="A357" s="8"/>
      <c r="B357" s="16"/>
      <c r="C357" s="32" t="s">
        <v>101</v>
      </c>
      <c r="D357" s="72">
        <f>IF(D356&lt;=0,"",D356/$G356%)</f>
        <v>45.580926273307696</v>
      </c>
      <c r="E357" s="72">
        <f>IF(E356&lt;=0,"",E356/$G356%)</f>
        <v>54.388670149892789</v>
      </c>
      <c r="F357" s="72">
        <f>IF(F356&lt;=0,"",F356/$G356%)</f>
        <v>3.0403576799504721E-2</v>
      </c>
      <c r="G357" s="72">
        <f>IF(G356&lt;=0,"",G356/$G356%)</f>
        <v>100</v>
      </c>
      <c r="I357" s="63"/>
      <c r="J357" s="69"/>
    </row>
    <row r="358" spans="1:10" ht="16.05" customHeight="1" x14ac:dyDescent="0.2">
      <c r="A358" s="8"/>
      <c r="B358" s="16"/>
      <c r="C358" s="31" t="s">
        <v>103</v>
      </c>
      <c r="D358" s="70">
        <f>IF((D354+D356)&lt;=0,"",D354+D356)</f>
        <v>436016.57358114514</v>
      </c>
      <c r="E358" s="70">
        <f t="shared" ref="E358:F358" si="413">IF((E354+E356)&lt;=0,"",E354+E356)</f>
        <v>482511.78361729853</v>
      </c>
      <c r="F358" s="70">
        <f t="shared" si="413"/>
        <v>237.54280155642024</v>
      </c>
      <c r="G358" s="70">
        <f>SUM(D358:F358)</f>
        <v>918765.90000000014</v>
      </c>
      <c r="I358" s="63"/>
      <c r="J358" s="69"/>
    </row>
    <row r="359" spans="1:10" ht="16.05" customHeight="1" x14ac:dyDescent="0.2">
      <c r="A359" s="8"/>
      <c r="B359" s="14"/>
      <c r="C359" s="32" t="s">
        <v>101</v>
      </c>
      <c r="D359" s="72">
        <f>IF((D354+D356)&lt;=0,"",D358/$G358%)</f>
        <v>47.456764947539419</v>
      </c>
      <c r="E359" s="72">
        <f>IF((E354+E356)&lt;=0,"",E358/$G358%)</f>
        <v>52.517380501093747</v>
      </c>
      <c r="F359" s="72">
        <f>IF((F354+F356)&lt;=0,"",F358/$G358%)</f>
        <v>2.5854551366830247E-2</v>
      </c>
      <c r="G359" s="72">
        <f>IF((G354+G356)&lt;=0,"",G358/$G358%)</f>
        <v>100</v>
      </c>
      <c r="I359" s="63"/>
      <c r="J359" s="69"/>
    </row>
    <row r="360" spans="1:10" ht="16.05" customHeight="1" x14ac:dyDescent="0.2">
      <c r="A360" s="8"/>
      <c r="B360" s="8" t="s">
        <v>66</v>
      </c>
      <c r="C360" s="31" t="s">
        <v>100</v>
      </c>
      <c r="D360" s="70">
        <f>空知4!D318+石狩4!D318+後志4!D318+胆振4!D318+日高4!D318+渡島・檜山4!D318+上川4!D318+留萌4!D318+宗谷4!D318+オホーツク4!D318+十勝4!D318+釧路4!D318+根室4!D318</f>
        <v>0</v>
      </c>
      <c r="E360" s="70">
        <f>空知4!E318+石狩4!E318+後志4!E318+胆振4!E318+日高4!E318+渡島・檜山4!E318+上川4!E318+留萌4!E318+宗谷4!E318+オホーツク4!E318+十勝4!E318+釧路4!E318+根室4!E318</f>
        <v>5107.5</v>
      </c>
      <c r="F360" s="70">
        <f>空知4!F318+石狩4!F318+後志4!F318+胆振4!F318+日高4!F318+渡島・檜山4!F318+上川4!F318+留萌4!F318+宗谷4!F318+オホーツク4!F318+十勝4!F318+釧路4!F318+根室4!F318</f>
        <v>0</v>
      </c>
      <c r="G360" s="70">
        <f>SUM(D360:F360)</f>
        <v>5107.5</v>
      </c>
      <c r="I360" s="63"/>
      <c r="J360" s="69"/>
    </row>
    <row r="361" spans="1:10" ht="16.05" customHeight="1" x14ac:dyDescent="0.2">
      <c r="A361" s="8"/>
      <c r="B361" s="8"/>
      <c r="C361" s="32" t="s">
        <v>101</v>
      </c>
      <c r="D361" s="72" t="str">
        <f>IF(D360&lt;=0,"",D360/$G360%)</f>
        <v/>
      </c>
      <c r="E361" s="72">
        <f>IF(E360&lt;=0,"",E360/$G360%)</f>
        <v>100</v>
      </c>
      <c r="F361" s="72" t="str">
        <f>IF(F360&lt;=0,"",F360/$G360%)</f>
        <v/>
      </c>
      <c r="G361" s="72">
        <f>IF(G360&lt;=0,"",G360/$G360%)</f>
        <v>100</v>
      </c>
      <c r="I361" s="63"/>
      <c r="J361" s="69"/>
    </row>
    <row r="362" spans="1:10" ht="16.05" customHeight="1" x14ac:dyDescent="0.2">
      <c r="A362" s="8"/>
      <c r="B362" s="8"/>
      <c r="C362" s="31" t="s">
        <v>102</v>
      </c>
      <c r="D362" s="70">
        <f>空知4!D320+石狩4!D320+後志4!D320+胆振4!D320+日高4!D320+渡島・檜山4!D320+上川4!D320+留萌4!D320+宗谷4!D320+オホーツク4!D320+十勝4!D320+釧路4!D320+根室4!D320</f>
        <v>0</v>
      </c>
      <c r="E362" s="70">
        <f>空知4!E320+石狩4!E320+後志4!E320+胆振4!E320+日高4!E320+渡島・檜山4!E320+上川4!E320+留萌4!E320+宗谷4!E320+オホーツク4!E320+十勝4!E320+釧路4!E320+根室4!E320</f>
        <v>146768.79999999999</v>
      </c>
      <c r="F362" s="70">
        <f>空知4!F320+石狩4!F320+後志4!F320+胆振4!F320+日高4!F320+渡島・檜山4!F320+上川4!F320+留萌4!F320+宗谷4!F320+オホーツク4!F320+十勝4!F320+釧路4!F320+根室4!F320</f>
        <v>0</v>
      </c>
      <c r="G362" s="70">
        <f>SUM(D362:F362)</f>
        <v>146768.79999999999</v>
      </c>
      <c r="I362" s="63"/>
      <c r="J362" s="69"/>
    </row>
    <row r="363" spans="1:10" ht="16.05" customHeight="1" x14ac:dyDescent="0.2">
      <c r="A363" s="8"/>
      <c r="B363" s="8"/>
      <c r="C363" s="32" t="s">
        <v>101</v>
      </c>
      <c r="D363" s="72" t="str">
        <f>IF(D362&lt;=0,"",D362/$G362%)</f>
        <v/>
      </c>
      <c r="E363" s="72">
        <f>IF(E362&lt;=0,"",E362/$G362%)</f>
        <v>100</v>
      </c>
      <c r="F363" s="72" t="str">
        <f>IF(F362&lt;=0,"",F362/$G362%)</f>
        <v/>
      </c>
      <c r="G363" s="72">
        <f>IF(G362&lt;=0,"",G362/$G362%)</f>
        <v>100</v>
      </c>
      <c r="I363" s="63"/>
      <c r="J363" s="69"/>
    </row>
    <row r="364" spans="1:10" ht="16.05" customHeight="1" x14ac:dyDescent="0.2">
      <c r="A364" s="8"/>
      <c r="B364" s="8"/>
      <c r="C364" s="31" t="s">
        <v>103</v>
      </c>
      <c r="D364" s="70" t="str">
        <f>IF((D360+D362)&lt;=0,"",D360+D362)</f>
        <v/>
      </c>
      <c r="E364" s="70">
        <f>IF((E360+E362)&lt;=0,"",E360+E362)</f>
        <v>151876.29999999999</v>
      </c>
      <c r="F364" s="70" t="str">
        <f>IF((F360+F362)&lt;=0,"",F360+F362)</f>
        <v/>
      </c>
      <c r="G364" s="70">
        <f>SUM(D364:F364)</f>
        <v>151876.29999999999</v>
      </c>
      <c r="I364" s="63"/>
      <c r="J364" s="69"/>
    </row>
    <row r="365" spans="1:10" ht="16.05" customHeight="1" x14ac:dyDescent="0.2">
      <c r="A365" s="8"/>
      <c r="B365" s="12"/>
      <c r="C365" s="32" t="s">
        <v>101</v>
      </c>
      <c r="D365" s="72" t="str">
        <f>IF((D360+D362)&lt;=0,"",D364/$G364%)</f>
        <v/>
      </c>
      <c r="E365" s="72">
        <f>IF((E360+E362)&lt;=0,"",E364/$G364%)</f>
        <v>100</v>
      </c>
      <c r="F365" s="72" t="str">
        <f>IF((F360+F362)&lt;=0,"",F364/$G364%)</f>
        <v/>
      </c>
      <c r="G365" s="72">
        <f>IF((G360+G362)&lt;=0,"",G364/$G364%)</f>
        <v>100</v>
      </c>
      <c r="I365" s="63"/>
      <c r="J365" s="69"/>
    </row>
    <row r="366" spans="1:10" ht="16.05" customHeight="1" x14ac:dyDescent="0.2">
      <c r="A366" s="8"/>
      <c r="B366" s="8" t="s">
        <v>67</v>
      </c>
      <c r="C366" s="31" t="s">
        <v>100</v>
      </c>
      <c r="D366" s="70">
        <f>空知4!D324+石狩4!D324+後志4!D324+胆振4!D324+日高4!D324+渡島・檜山4!D324+上川4!D324+留萌4!D324+宗谷4!D324+オホーツク4!D324+十勝4!D324+釧路4!D324+根室4!D324</f>
        <v>104704.00578793776</v>
      </c>
      <c r="E366" s="70">
        <f>空知4!E324+石狩4!E324+後志4!E324+胆振4!E324+日高4!E324+渡島・檜山4!E324+上川4!E324+留萌4!E324+宗谷4!E324+オホーツク4!E324+十勝4!E324+釧路4!E324+根室4!E324</f>
        <v>7641.5514105058364</v>
      </c>
      <c r="F366" s="70">
        <f>空知4!F324+石狩4!F324+後志4!F324+胆振4!F324+日高4!F324+渡島・檜山4!F324+上川4!F324+留萌4!F324+宗谷4!F324+オホーツク4!F324+十勝4!F324+釧路4!F324+根室4!F324</f>
        <v>19.542801556420233</v>
      </c>
      <c r="G366" s="70">
        <f>SUM(D366:F366)</f>
        <v>112365.10000000002</v>
      </c>
      <c r="I366" s="63"/>
      <c r="J366" s="69"/>
    </row>
    <row r="367" spans="1:10" ht="16.05" customHeight="1" x14ac:dyDescent="0.2">
      <c r="A367" s="8"/>
      <c r="B367" s="8"/>
      <c r="C367" s="32" t="s">
        <v>101</v>
      </c>
      <c r="D367" s="72">
        <f t="shared" ref="D367" si="414">IF(D366&lt;=0,"",D366/$G366%)</f>
        <v>93.181962894117234</v>
      </c>
      <c r="E367" s="72">
        <f t="shared" ref="E367" si="415">IF(E366&lt;=0,"",E366/$G366%)</f>
        <v>6.8006448714999896</v>
      </c>
      <c r="F367" s="72">
        <f t="shared" ref="F367" si="416">IF(F366&lt;=0,"",F366/$G366%)</f>
        <v>1.7392234382757839E-2</v>
      </c>
      <c r="G367" s="72">
        <f>IF(G366&lt;=0,"",G366/$G366%)</f>
        <v>99.999999999999986</v>
      </c>
      <c r="I367" s="63"/>
      <c r="J367" s="69"/>
    </row>
    <row r="368" spans="1:10" ht="16.05" customHeight="1" x14ac:dyDescent="0.2">
      <c r="A368" s="8"/>
      <c r="B368" s="8"/>
      <c r="C368" s="31" t="s">
        <v>102</v>
      </c>
      <c r="D368" s="70">
        <f>空知4!D326+石狩4!D326+後志4!D326+胆振4!D326+日高4!D326+渡島・檜山4!D326+上川4!D326+留萌4!D326+宗谷4!D326+オホーツク4!D326+十勝4!D326+釧路4!D326+根室4!D326</f>
        <v>275124.56779320736</v>
      </c>
      <c r="E368" s="70">
        <f>空知4!E326+石狩4!E326+後志4!E326+胆振4!E326+日高4!E326+渡島・檜山4!E326+上川4!E326+留萌4!E326+宗谷4!E326+オホーツク4!E326+十勝4!E326+釧路4!E326+根室4!E326</f>
        <v>39185.63220679271</v>
      </c>
      <c r="F368" s="70">
        <f>空知4!F326+石狩4!F326+後志4!F326+胆振4!F326+日高4!F326+渡島・檜山4!F326+上川4!F326+留萌4!F326+宗谷4!F326+オホーツク4!F326+十勝4!F326+釧路4!F326+根室4!F326</f>
        <v>0</v>
      </c>
      <c r="G368" s="70">
        <f>SUM(D368:F368)</f>
        <v>314310.20000000007</v>
      </c>
      <c r="I368" s="63"/>
      <c r="J368" s="69"/>
    </row>
    <row r="369" spans="1:10" ht="16.05" customHeight="1" x14ac:dyDescent="0.2">
      <c r="A369" s="8"/>
      <c r="B369" s="8"/>
      <c r="C369" s="32" t="s">
        <v>101</v>
      </c>
      <c r="D369" s="72">
        <f t="shared" ref="D369" si="417">IF(D368&lt;=0,"",D368/$G368%)</f>
        <v>87.532815604841105</v>
      </c>
      <c r="E369" s="72">
        <f t="shared" ref="E369" si="418">IF(E368&lt;=0,"",E368/$G368%)</f>
        <v>12.467184395158892</v>
      </c>
      <c r="F369" s="72" t="str">
        <f t="shared" ref="F369" si="419">IF(F368&lt;=0,"",F368/$G368%)</f>
        <v/>
      </c>
      <c r="G369" s="72">
        <f>IF(G368&lt;=0,"",G368/$G368%)</f>
        <v>100</v>
      </c>
      <c r="I369" s="63"/>
      <c r="J369" s="69"/>
    </row>
    <row r="370" spans="1:10" ht="16.05" customHeight="1" x14ac:dyDescent="0.2">
      <c r="A370" s="8"/>
      <c r="B370" s="8"/>
      <c r="C370" s="31" t="s">
        <v>103</v>
      </c>
      <c r="D370" s="70">
        <f t="shared" ref="D370:F370" si="420">IF((D366+D368)&lt;=0,"",D366+D368)</f>
        <v>379828.57358114514</v>
      </c>
      <c r="E370" s="70">
        <f t="shared" si="420"/>
        <v>46827.18361729855</v>
      </c>
      <c r="F370" s="70">
        <f t="shared" si="420"/>
        <v>19.542801556420233</v>
      </c>
      <c r="G370" s="70">
        <f>SUM(D370:F370)</f>
        <v>426675.3000000001</v>
      </c>
      <c r="I370" s="63"/>
      <c r="J370" s="69"/>
    </row>
    <row r="371" spans="1:10" ht="16.05" customHeight="1" x14ac:dyDescent="0.2">
      <c r="A371" s="8"/>
      <c r="B371" s="12"/>
      <c r="C371" s="32" t="s">
        <v>101</v>
      </c>
      <c r="D371" s="72">
        <f t="shared" ref="D371:F371" si="421">IF((D366+D368)&lt;=0,"",D370/$G370%)</f>
        <v>89.020520658483179</v>
      </c>
      <c r="E371" s="72">
        <f t="shared" si="421"/>
        <v>10.974899090080569</v>
      </c>
      <c r="F371" s="72">
        <f t="shared" si="421"/>
        <v>4.5802514362608361E-3</v>
      </c>
      <c r="G371" s="72">
        <f>IF((G366+G368)&lt;=0,"",G370/$G370%)</f>
        <v>100.00000000000001</v>
      </c>
      <c r="I371" s="63"/>
      <c r="J371" s="69"/>
    </row>
    <row r="372" spans="1:10" ht="16.05" customHeight="1" x14ac:dyDescent="0.2">
      <c r="A372" s="8"/>
      <c r="B372" s="8" t="s">
        <v>68</v>
      </c>
      <c r="C372" s="31" t="s">
        <v>100</v>
      </c>
      <c r="D372" s="70">
        <f>空知4!D330+石狩4!D330+後志4!D330+胆振4!D330+日高4!D330+渡島・檜山4!D330+上川4!D330+留萌4!D330+宗谷4!D330+オホーツク4!D330+十勝4!D330+釧路4!D330+根室4!D330</f>
        <v>82.6</v>
      </c>
      <c r="E372" s="70">
        <f>空知4!E330+石狩4!E330+後志4!E330+胆振4!E330+日高4!E330+渡島・檜山4!E330+上川4!E330+留萌4!E330+宗谷4!E330+オホーツク4!E330+十勝4!E330+釧路4!E330+根室4!E330</f>
        <v>494.4</v>
      </c>
      <c r="F372" s="70">
        <f>空知4!F330+石狩4!F330+後志4!F330+胆振4!F330+日高4!F330+渡島・檜山4!F330+上川4!F330+留萌4!F330+宗谷4!F330+オホーツク4!F330+十勝4!F330+釧路4!F330+根室4!F330</f>
        <v>0</v>
      </c>
      <c r="G372" s="70">
        <f>SUM(D372:F372)</f>
        <v>577</v>
      </c>
      <c r="I372" s="63"/>
      <c r="J372" s="69"/>
    </row>
    <row r="373" spans="1:10" ht="16.05" customHeight="1" x14ac:dyDescent="0.2">
      <c r="A373" s="8"/>
      <c r="B373" s="8"/>
      <c r="C373" s="32" t="s">
        <v>101</v>
      </c>
      <c r="D373" s="72">
        <f t="shared" ref="D373" si="422">IF(D372&lt;=0,"",D372/$G372%)</f>
        <v>14.315424610051993</v>
      </c>
      <c r="E373" s="72">
        <f t="shared" ref="E373" si="423">IF(E372&lt;=0,"",E372/$G372%)</f>
        <v>85.684575389948009</v>
      </c>
      <c r="F373" s="72" t="str">
        <f t="shared" ref="F373" si="424">IF(F372&lt;=0,"",F372/$G372%)</f>
        <v/>
      </c>
      <c r="G373" s="72">
        <f>IF(G372&lt;=0,"",G372/$G372%)</f>
        <v>100.00000000000001</v>
      </c>
      <c r="I373" s="63"/>
      <c r="J373" s="69"/>
    </row>
    <row r="374" spans="1:10" ht="16.05" customHeight="1" x14ac:dyDescent="0.2">
      <c r="A374" s="8"/>
      <c r="B374" s="8"/>
      <c r="C374" s="31" t="s">
        <v>102</v>
      </c>
      <c r="D374" s="70">
        <f>空知4!D332+石狩4!D332+後志4!D332+胆振4!D332+日高4!D332+渡島・檜山4!D332+上川4!D332+留萌4!D332+宗谷4!D332+オホーツク4!D332+十勝4!D332+釧路4!D332+根室4!D332</f>
        <v>2667.8999999999996</v>
      </c>
      <c r="E374" s="70">
        <f>空知4!E332+石狩4!E332+後志4!E332+胆振4!E332+日高4!E332+渡島・檜山4!E332+上川4!E332+留萌4!E332+宗谷4!E332+オホーツク4!E332+十勝4!E332+釧路4!E332+根室4!E332</f>
        <v>11594.199999999999</v>
      </c>
      <c r="F374" s="70">
        <f>空知4!F332+石狩4!F332+後志4!F332+胆振4!F332+日高4!F332+渡島・檜山4!F332+上川4!F332+留萌4!F332+宗谷4!F332+オホーツク4!F332+十勝4!F332+釧路4!F332+根室4!F332</f>
        <v>0</v>
      </c>
      <c r="G374" s="70">
        <f>SUM(D374:F374)</f>
        <v>14262.099999999999</v>
      </c>
      <c r="I374" s="63"/>
      <c r="J374" s="69"/>
    </row>
    <row r="375" spans="1:10" ht="16.05" customHeight="1" x14ac:dyDescent="0.2">
      <c r="A375" s="8"/>
      <c r="B375" s="8"/>
      <c r="C375" s="32" t="s">
        <v>101</v>
      </c>
      <c r="D375" s="72">
        <f t="shared" ref="D375" si="425">IF(D374&lt;=0,"",D374/$G374%)</f>
        <v>18.706221383947664</v>
      </c>
      <c r="E375" s="72">
        <f t="shared" ref="E375" si="426">IF(E374&lt;=0,"",E374/$G374%)</f>
        <v>81.293778616052336</v>
      </c>
      <c r="F375" s="72" t="str">
        <f t="shared" ref="F375" si="427">IF(F374&lt;=0,"",F374/$G374%)</f>
        <v/>
      </c>
      <c r="G375" s="72">
        <f>IF(G374&lt;=0,"",G374/$G374%)</f>
        <v>100</v>
      </c>
      <c r="I375" s="63"/>
      <c r="J375" s="69"/>
    </row>
    <row r="376" spans="1:10" ht="16.05" customHeight="1" x14ac:dyDescent="0.2">
      <c r="A376" s="8"/>
      <c r="B376" s="8"/>
      <c r="C376" s="31" t="s">
        <v>103</v>
      </c>
      <c r="D376" s="70">
        <f t="shared" ref="D376:F376" si="428">IF((D372+D374)&lt;=0,"",D372+D374)</f>
        <v>2750.4999999999995</v>
      </c>
      <c r="E376" s="70">
        <f t="shared" si="428"/>
        <v>12088.599999999999</v>
      </c>
      <c r="F376" s="70" t="str">
        <f t="shared" si="428"/>
        <v/>
      </c>
      <c r="G376" s="70">
        <f>SUM(D376:F376)</f>
        <v>14839.099999999999</v>
      </c>
      <c r="I376" s="63"/>
      <c r="J376" s="69"/>
    </row>
    <row r="377" spans="1:10" ht="16.05" customHeight="1" x14ac:dyDescent="0.2">
      <c r="A377" s="8"/>
      <c r="B377" s="12"/>
      <c r="C377" s="32" t="s">
        <v>101</v>
      </c>
      <c r="D377" s="72">
        <f t="shared" ref="D377:F377" si="429">IF((D372+D374)&lt;=0,"",D376/$G376%)</f>
        <v>18.535490696875147</v>
      </c>
      <c r="E377" s="72">
        <f t="shared" si="429"/>
        <v>81.464509303124842</v>
      </c>
      <c r="F377" s="72" t="str">
        <f t="shared" si="429"/>
        <v/>
      </c>
      <c r="G377" s="72">
        <f>IF((G372+G374)&lt;=0,"",G376/$G376%)</f>
        <v>100</v>
      </c>
      <c r="I377" s="63"/>
      <c r="J377" s="69"/>
    </row>
    <row r="378" spans="1:10" ht="16.05" customHeight="1" x14ac:dyDescent="0.2">
      <c r="A378" s="8"/>
      <c r="B378" s="8" t="s">
        <v>69</v>
      </c>
      <c r="C378" s="31" t="s">
        <v>100</v>
      </c>
      <c r="D378" s="70">
        <f>空知4!D336+石狩4!D336+後志4!D336+胆振4!D336+日高4!D336+渡島・檜山4!D336+上川4!D336+留萌4!D336+宗谷4!D336+オホーツク4!D336+十勝4!D336+釧路4!D336+根室4!D336</f>
        <v>0</v>
      </c>
      <c r="E378" s="70">
        <f>空知4!E336+石狩4!E336+後志4!E336+胆振4!E336+日高4!E336+渡島・檜山4!E336+上川4!E336+留萌4!E336+宗谷4!E336+オホーツク4!E336+十勝4!E336+釧路4!E336+根室4!E336</f>
        <v>3868.5</v>
      </c>
      <c r="F378" s="70">
        <f>空知4!F336+石狩4!F336+後志4!F336+胆振4!F336+日高4!F336+渡島・檜山4!F336+上川4!F336+留萌4!F336+宗谷4!F336+オホーツク4!F336+十勝4!F336+釧路4!F336+根室4!F336</f>
        <v>0</v>
      </c>
      <c r="G378" s="70">
        <f>SUM(D378:F378)</f>
        <v>3868.5</v>
      </c>
      <c r="I378" s="63"/>
      <c r="J378" s="69"/>
    </row>
    <row r="379" spans="1:10" ht="16.05" customHeight="1" x14ac:dyDescent="0.2">
      <c r="A379" s="8"/>
      <c r="B379" s="8"/>
      <c r="C379" s="32" t="s">
        <v>101</v>
      </c>
      <c r="D379" s="72" t="str">
        <f t="shared" ref="D379" si="430">IF(D378&lt;=0,"",D378/$G378%)</f>
        <v/>
      </c>
      <c r="E379" s="72">
        <f t="shared" ref="E379" si="431">IF(E378&lt;=0,"",E378/$G378%)</f>
        <v>100</v>
      </c>
      <c r="F379" s="72" t="str">
        <f t="shared" ref="F379" si="432">IF(F378&lt;=0,"",F378/$G378%)</f>
        <v/>
      </c>
      <c r="G379" s="72">
        <f>IF(G378&lt;=0,"",G378/$G378%)</f>
        <v>100</v>
      </c>
      <c r="I379" s="63"/>
      <c r="J379" s="69"/>
    </row>
    <row r="380" spans="1:10" ht="16.05" customHeight="1" x14ac:dyDescent="0.2">
      <c r="A380" s="8"/>
      <c r="B380" s="8"/>
      <c r="C380" s="31" t="s">
        <v>102</v>
      </c>
      <c r="D380" s="70">
        <f>空知4!D338+石狩4!D338+後志4!D338+胆振4!D338+日高4!D338+渡島・檜山4!D338+上川4!D338+留萌4!D338+宗谷4!D338+オホーツク4!D338+十勝4!D338+釧路4!D338+根室4!D338</f>
        <v>0</v>
      </c>
      <c r="E380" s="70">
        <f>空知4!E338+石狩4!E338+後志4!E338+胆振4!E338+日高4!E338+渡島・檜山4!E338+上川4!E338+留萌4!E338+宗谷4!E338+オホーツク4!E338+十勝4!E338+釧路4!E338+根室4!E338</f>
        <v>598.4</v>
      </c>
      <c r="F380" s="70">
        <f>空知4!F338+石狩4!F338+後志4!F338+胆振4!F338+日高4!F338+渡島・檜山4!F338+上川4!F338+留萌4!F338+宗谷4!F338+オホーツク4!F338+十勝4!F338+釧路4!F338+根室4!F338</f>
        <v>0</v>
      </c>
      <c r="G380" s="70">
        <f>SUM(D380:F380)</f>
        <v>598.4</v>
      </c>
      <c r="I380" s="63"/>
      <c r="J380" s="69"/>
    </row>
    <row r="381" spans="1:10" ht="16.05" customHeight="1" x14ac:dyDescent="0.2">
      <c r="A381" s="8"/>
      <c r="B381" s="8"/>
      <c r="C381" s="32" t="s">
        <v>101</v>
      </c>
      <c r="D381" s="72" t="str">
        <f t="shared" ref="D381" si="433">IF(D380&lt;=0,"",D380/$G380%)</f>
        <v/>
      </c>
      <c r="E381" s="72">
        <f t="shared" ref="E381" si="434">IF(E380&lt;=0,"",E380/$G380%)</f>
        <v>100</v>
      </c>
      <c r="F381" s="72" t="str">
        <f t="shared" ref="F381" si="435">IF(F380&lt;=0,"",F380/$G380%)</f>
        <v/>
      </c>
      <c r="G381" s="72">
        <f>IF(G380&lt;=0,"",G380/$G380%)</f>
        <v>100</v>
      </c>
      <c r="I381" s="63"/>
      <c r="J381" s="69"/>
    </row>
    <row r="382" spans="1:10" ht="16.05" customHeight="1" x14ac:dyDescent="0.2">
      <c r="A382" s="8"/>
      <c r="B382" s="8"/>
      <c r="C382" s="31" t="s">
        <v>103</v>
      </c>
      <c r="D382" s="70" t="str">
        <f t="shared" ref="D382:F382" si="436">IF((D378+D380)&lt;=0,"",D378+D380)</f>
        <v/>
      </c>
      <c r="E382" s="70">
        <f t="shared" si="436"/>
        <v>4466.8999999999996</v>
      </c>
      <c r="F382" s="70" t="str">
        <f t="shared" si="436"/>
        <v/>
      </c>
      <c r="G382" s="70">
        <f>SUM(D382:F382)</f>
        <v>4466.8999999999996</v>
      </c>
      <c r="I382" s="63"/>
      <c r="J382" s="69"/>
    </row>
    <row r="383" spans="1:10" ht="16.05" customHeight="1" x14ac:dyDescent="0.2">
      <c r="A383" s="8"/>
      <c r="B383" s="12"/>
      <c r="C383" s="32" t="s">
        <v>101</v>
      </c>
      <c r="D383" s="72" t="str">
        <f t="shared" ref="D383:F383" si="437">IF((D378+D380)&lt;=0,"",D382/$G382%)</f>
        <v/>
      </c>
      <c r="E383" s="72">
        <f t="shared" si="437"/>
        <v>100</v>
      </c>
      <c r="F383" s="72" t="str">
        <f t="shared" si="437"/>
        <v/>
      </c>
      <c r="G383" s="72">
        <f>IF((G378+G380)&lt;=0,"",G382/$G382%)</f>
        <v>100</v>
      </c>
      <c r="I383" s="63"/>
      <c r="J383" s="69"/>
    </row>
    <row r="384" spans="1:10" ht="16.05" customHeight="1" x14ac:dyDescent="0.2">
      <c r="A384" s="8"/>
      <c r="B384" s="8" t="s">
        <v>70</v>
      </c>
      <c r="C384" s="31" t="s">
        <v>100</v>
      </c>
      <c r="D384" s="70">
        <f>空知4!D342+石狩4!D342+後志4!D342+胆振4!D342+日高4!D342+渡島・檜山4!D342+上川4!D342+留萌4!D342+宗谷4!D342+オホーツク4!D342+十勝4!D342+釧路4!D342+根室4!D342</f>
        <v>0</v>
      </c>
      <c r="E384" s="70">
        <f>空知4!E342+石狩4!E342+後志4!E342+胆振4!E342+日高4!E342+渡島・檜山4!E342+上川4!E342+留萌4!E342+宗谷4!E342+オホーツク4!E342+十勝4!E342+釧路4!E342+根室4!E342</f>
        <v>45031.7</v>
      </c>
      <c r="F384" s="70">
        <f>空知4!F342+石狩4!F342+後志4!F342+胆振4!F342+日高4!F342+渡島・檜山4!F342+上川4!F342+留萌4!F342+宗谷4!F342+オホーツク4!F342+十勝4!F342+釧路4!F342+根室4!F342</f>
        <v>0</v>
      </c>
      <c r="G384" s="70">
        <f>SUM(D384:F384)</f>
        <v>45031.7</v>
      </c>
      <c r="I384" s="63"/>
      <c r="J384" s="69"/>
    </row>
    <row r="385" spans="1:10" ht="16.05" customHeight="1" x14ac:dyDescent="0.2">
      <c r="A385" s="8"/>
      <c r="B385" s="8"/>
      <c r="C385" s="32" t="s">
        <v>101</v>
      </c>
      <c r="D385" s="72" t="str">
        <f t="shared" ref="D385" si="438">IF(D384&lt;=0,"",D384/$G384%)</f>
        <v/>
      </c>
      <c r="E385" s="72">
        <f t="shared" ref="E385" si="439">IF(E384&lt;=0,"",E384/$G384%)</f>
        <v>100</v>
      </c>
      <c r="F385" s="72" t="str">
        <f t="shared" ref="F385" si="440">IF(F384&lt;=0,"",F384/$G384%)</f>
        <v/>
      </c>
      <c r="G385" s="72">
        <f>IF(G384&lt;=0,"",G384/$G384%)</f>
        <v>100</v>
      </c>
      <c r="I385" s="63"/>
      <c r="J385" s="69"/>
    </row>
    <row r="386" spans="1:10" ht="16.05" customHeight="1" x14ac:dyDescent="0.2">
      <c r="A386" s="8"/>
      <c r="B386" s="8"/>
      <c r="C386" s="31" t="s">
        <v>102</v>
      </c>
      <c r="D386" s="70">
        <f>空知4!D344+石狩4!D344+後志4!D344+胆振4!D344+日高4!D344+渡島・檜山4!D344+上川4!D344+留萌4!D344+宗谷4!D344+オホーツク4!D344+十勝4!D344+釧路4!D344+根室4!D344</f>
        <v>0</v>
      </c>
      <c r="E386" s="70">
        <f>空知4!E344+石狩4!E344+後志4!E344+胆振4!E344+日高4!E344+渡島・檜山4!E344+上川4!E344+留萌4!E344+宗谷4!E344+オホーツク4!E344+十勝4!E344+釧路4!E344+根室4!E344</f>
        <v>72916</v>
      </c>
      <c r="F386" s="70">
        <f>空知4!F344+石狩4!F344+後志4!F344+胆振4!F344+日高4!F344+渡島・檜山4!F344+上川4!F344+留萌4!F344+宗谷4!F344+オホーツク4!F344+十勝4!F344+釧路4!F344+根室4!F344</f>
        <v>0</v>
      </c>
      <c r="G386" s="70">
        <f>SUM(D386:F386)</f>
        <v>72916</v>
      </c>
      <c r="I386" s="63"/>
      <c r="J386" s="69"/>
    </row>
    <row r="387" spans="1:10" ht="16.05" customHeight="1" x14ac:dyDescent="0.2">
      <c r="A387" s="8"/>
      <c r="B387" s="8"/>
      <c r="C387" s="32" t="s">
        <v>101</v>
      </c>
      <c r="D387" s="72" t="str">
        <f t="shared" ref="D387" si="441">IF(D386&lt;=0,"",D386/$G386%)</f>
        <v/>
      </c>
      <c r="E387" s="72">
        <f t="shared" ref="E387" si="442">IF(E386&lt;=0,"",E386/$G386%)</f>
        <v>100</v>
      </c>
      <c r="F387" s="72" t="str">
        <f t="shared" ref="F387" si="443">IF(F386&lt;=0,"",F386/$G386%)</f>
        <v/>
      </c>
      <c r="G387" s="72">
        <f>IF(G386&lt;=0,"",G386/$G386%)</f>
        <v>100</v>
      </c>
      <c r="I387" s="63"/>
      <c r="J387" s="69"/>
    </row>
    <row r="388" spans="1:10" ht="16.05" customHeight="1" x14ac:dyDescent="0.2">
      <c r="A388" s="8"/>
      <c r="B388" s="8"/>
      <c r="C388" s="31" t="s">
        <v>103</v>
      </c>
      <c r="D388" s="70" t="str">
        <f t="shared" ref="D388:F388" si="444">IF((D384+D386)&lt;=0,"",D384+D386)</f>
        <v/>
      </c>
      <c r="E388" s="70">
        <f t="shared" si="444"/>
        <v>117947.7</v>
      </c>
      <c r="F388" s="70" t="str">
        <f t="shared" si="444"/>
        <v/>
      </c>
      <c r="G388" s="70">
        <f>SUM(D388:F388)</f>
        <v>117947.7</v>
      </c>
      <c r="I388" s="63"/>
      <c r="J388" s="69"/>
    </row>
    <row r="389" spans="1:10" ht="16.05" customHeight="1" x14ac:dyDescent="0.2">
      <c r="A389" s="8"/>
      <c r="B389" s="12"/>
      <c r="C389" s="32" t="s">
        <v>101</v>
      </c>
      <c r="D389" s="72" t="str">
        <f t="shared" ref="D389:F389" si="445">IF((D384+D386)&lt;=0,"",D388/$G388%)</f>
        <v/>
      </c>
      <c r="E389" s="72">
        <f t="shared" si="445"/>
        <v>100.00000000000001</v>
      </c>
      <c r="F389" s="72" t="str">
        <f t="shared" si="445"/>
        <v/>
      </c>
      <c r="G389" s="72">
        <f>IF((G384+G386)&lt;=0,"",G388/$G388%)</f>
        <v>100.00000000000001</v>
      </c>
      <c r="I389" s="63"/>
      <c r="J389" s="69"/>
    </row>
    <row r="390" spans="1:10" ht="16.05" customHeight="1" x14ac:dyDescent="0.2">
      <c r="A390" s="8"/>
      <c r="B390" s="8" t="s">
        <v>71</v>
      </c>
      <c r="C390" s="31" t="s">
        <v>100</v>
      </c>
      <c r="D390" s="70">
        <f>空知4!D348+石狩4!D348+後志4!D348+胆振4!D348+日高4!D348+渡島・檜山4!D348+上川4!D348+留萌4!D348+宗谷4!D348+オホーツク4!D348+十勝4!D348+釧路4!D348+根室4!D348</f>
        <v>0</v>
      </c>
      <c r="E390" s="70">
        <f>空知4!E348+石狩4!E348+後志4!E348+胆振4!E348+日高4!E348+渡島・檜山4!E348+上川4!E348+留萌4!E348+宗谷4!E348+オホーツク4!E348+十勝4!E348+釧路4!E348+根室4!E348</f>
        <v>9893</v>
      </c>
      <c r="F390" s="70">
        <f>空知4!F348+石狩4!F348+後志4!F348+胆振4!F348+日高4!F348+渡島・檜山4!F348+上川4!F348+留萌4!F348+宗谷4!F348+オホーツク4!F348+十勝4!F348+釧路4!F348+根室4!F348</f>
        <v>0</v>
      </c>
      <c r="G390" s="70">
        <f>SUM(D390:F390)</f>
        <v>9893</v>
      </c>
      <c r="I390" s="63"/>
      <c r="J390" s="69"/>
    </row>
    <row r="391" spans="1:10" ht="16.05" customHeight="1" x14ac:dyDescent="0.2">
      <c r="A391" s="8"/>
      <c r="B391" s="8"/>
      <c r="C391" s="32" t="s">
        <v>101</v>
      </c>
      <c r="D391" s="72" t="str">
        <f t="shared" ref="D391" si="446">IF(D390&lt;=0,"",D390/$G390%)</f>
        <v/>
      </c>
      <c r="E391" s="72">
        <f t="shared" ref="E391" si="447">IF(E390&lt;=0,"",E390/$G390%)</f>
        <v>100</v>
      </c>
      <c r="F391" s="72" t="str">
        <f t="shared" ref="F391" si="448">IF(F390&lt;=0,"",F390/$G390%)</f>
        <v/>
      </c>
      <c r="G391" s="72">
        <f>IF(G390&lt;=0,"",G390/$G390%)</f>
        <v>100</v>
      </c>
      <c r="I391" s="63"/>
      <c r="J391" s="69"/>
    </row>
    <row r="392" spans="1:10" ht="16.05" customHeight="1" x14ac:dyDescent="0.2">
      <c r="A392" s="8"/>
      <c r="B392" s="8"/>
      <c r="C392" s="31" t="s">
        <v>102</v>
      </c>
      <c r="D392" s="70">
        <f>空知4!D350+石狩4!D350+後志4!D350+胆振4!D350+日高4!D350+渡島・檜山4!D350+上川4!D350+留萌4!D350+宗谷4!D350+オホーツク4!D350+十勝4!D350+釧路4!D350+根室4!D350</f>
        <v>0</v>
      </c>
      <c r="E392" s="70">
        <f>空知4!E350+石狩4!E350+後志4!E350+胆振4!E350+日高4!E350+渡島・檜山4!E350+上川4!E350+留萌4!E350+宗谷4!E350+オホーツク4!E350+十勝4!E350+釧路4!E350+根室4!E350</f>
        <v>8513.5999999999985</v>
      </c>
      <c r="F392" s="70">
        <f>空知4!F350+石狩4!F350+後志4!F350+胆振4!F350+日高4!F350+渡島・檜山4!F350+上川4!F350+留萌4!F350+宗谷4!F350+オホーツク4!F350+十勝4!F350+釧路4!F350+根室4!F350</f>
        <v>0</v>
      </c>
      <c r="G392" s="70">
        <f>SUM(D392:F392)</f>
        <v>8513.5999999999985</v>
      </c>
      <c r="I392" s="63"/>
      <c r="J392" s="69"/>
    </row>
    <row r="393" spans="1:10" ht="16.05" customHeight="1" x14ac:dyDescent="0.2">
      <c r="A393" s="8"/>
      <c r="B393" s="8"/>
      <c r="C393" s="32" t="s">
        <v>101</v>
      </c>
      <c r="D393" s="72" t="str">
        <f t="shared" ref="D393" si="449">IF(D392&lt;=0,"",D392/$G392%)</f>
        <v/>
      </c>
      <c r="E393" s="72">
        <f t="shared" ref="E393" si="450">IF(E392&lt;=0,"",E392/$G392%)</f>
        <v>100</v>
      </c>
      <c r="F393" s="72" t="str">
        <f t="shared" ref="F393" si="451">IF(F392&lt;=0,"",F392/$G392%)</f>
        <v/>
      </c>
      <c r="G393" s="72">
        <f>IF(G392&lt;=0,"",G392/$G392%)</f>
        <v>100</v>
      </c>
      <c r="I393" s="63"/>
      <c r="J393" s="69"/>
    </row>
    <row r="394" spans="1:10" ht="16.05" customHeight="1" x14ac:dyDescent="0.2">
      <c r="A394" s="8"/>
      <c r="B394" s="8"/>
      <c r="C394" s="31" t="s">
        <v>103</v>
      </c>
      <c r="D394" s="70" t="str">
        <f t="shared" ref="D394:F394" si="452">IF((D390+D392)&lt;=0,"",D390+D392)</f>
        <v/>
      </c>
      <c r="E394" s="70">
        <f t="shared" si="452"/>
        <v>18406.599999999999</v>
      </c>
      <c r="F394" s="70" t="str">
        <f t="shared" si="452"/>
        <v/>
      </c>
      <c r="G394" s="70">
        <f>SUM(D394:F394)</f>
        <v>18406.599999999999</v>
      </c>
      <c r="I394" s="63"/>
      <c r="J394" s="69"/>
    </row>
    <row r="395" spans="1:10" ht="16.05" customHeight="1" x14ac:dyDescent="0.2">
      <c r="A395" s="8"/>
      <c r="B395" s="12"/>
      <c r="C395" s="32" t="s">
        <v>101</v>
      </c>
      <c r="D395" s="72" t="str">
        <f t="shared" ref="D395:F395" si="453">IF((D390+D392)&lt;=0,"",D394/$G394%)</f>
        <v/>
      </c>
      <c r="E395" s="72">
        <f t="shared" si="453"/>
        <v>100</v>
      </c>
      <c r="F395" s="72" t="str">
        <f t="shared" si="453"/>
        <v/>
      </c>
      <c r="G395" s="72">
        <f>IF((G390+G392)&lt;=0,"",G394/$G394%)</f>
        <v>100</v>
      </c>
      <c r="I395" s="63"/>
      <c r="J395" s="69"/>
    </row>
    <row r="396" spans="1:10" ht="16.05" customHeight="1" x14ac:dyDescent="0.2">
      <c r="A396" s="8"/>
      <c r="B396" s="8" t="s">
        <v>72</v>
      </c>
      <c r="C396" s="31" t="s">
        <v>100</v>
      </c>
      <c r="D396" s="70">
        <f>空知4!D354+石狩4!D354+後志4!D354+胆振4!D354+日高4!D354+渡島・檜山4!D354+上川4!D354+留萌4!D354+宗谷4!D354+オホーツク4!D354+十勝4!D354+釧路4!D354+根室4!D354</f>
        <v>2251.6</v>
      </c>
      <c r="E396" s="70">
        <f>空知4!E354+石狩4!E354+後志4!E354+胆振4!E354+日高4!E354+渡島・檜山4!E354+上川4!E354+留萌4!E354+宗谷4!E354+オホーツク4!E354+十勝4!E354+釧路4!E354+根室4!E354</f>
        <v>9782.1</v>
      </c>
      <c r="F396" s="70">
        <f>空知4!F354+石狩4!F354+後志4!F354+胆振4!F354+日高4!F354+渡島・檜山4!F354+上川4!F354+留萌4!F354+宗谷4!F354+オホーツク4!F354+十勝4!F354+釧路4!F354+根室4!F354</f>
        <v>0</v>
      </c>
      <c r="G396" s="70">
        <f>SUM(D396:F396)</f>
        <v>12033.7</v>
      </c>
      <c r="I396" s="63"/>
      <c r="J396" s="69"/>
    </row>
    <row r="397" spans="1:10" ht="16.05" customHeight="1" x14ac:dyDescent="0.2">
      <c r="A397" s="8"/>
      <c r="B397" s="8"/>
      <c r="C397" s="32" t="s">
        <v>101</v>
      </c>
      <c r="D397" s="72">
        <f t="shared" ref="D397" si="454">IF(D396&lt;=0,"",D396/$G396%)</f>
        <v>18.710787205930011</v>
      </c>
      <c r="E397" s="72">
        <f t="shared" ref="E397" si="455">IF(E396&lt;=0,"",E396/$G396%)</f>
        <v>81.289212794069982</v>
      </c>
      <c r="F397" s="72" t="str">
        <f t="shared" ref="F397" si="456">IF(F396&lt;=0,"",F396/$G396%)</f>
        <v/>
      </c>
      <c r="G397" s="72">
        <f>IF(G396&lt;=0,"",G396/$G396%)</f>
        <v>100</v>
      </c>
      <c r="I397" s="63"/>
      <c r="J397" s="69"/>
    </row>
    <row r="398" spans="1:10" ht="16.05" customHeight="1" x14ac:dyDescent="0.2">
      <c r="A398" s="8"/>
      <c r="B398" s="8"/>
      <c r="C398" s="31" t="s">
        <v>102</v>
      </c>
      <c r="D398" s="70">
        <f>空知4!D356+石狩4!D356+後志4!D356+胆振4!D356+日高4!D356+渡島・檜山4!D356+上川4!D356+留萌4!D356+宗谷4!D356+オホーツク4!D356+十勝4!D356+釧路4!D356+根室4!D356</f>
        <v>17341.8</v>
      </c>
      <c r="E398" s="70">
        <f>空知4!E356+石狩4!E356+後志4!E356+胆振4!E356+日高4!E356+渡島・檜山4!E356+上川4!E356+留萌4!E356+宗谷4!E356+オホーツク4!E356+十勝4!E356+釧路4!E356+根室4!E356</f>
        <v>24762.700000000004</v>
      </c>
      <c r="F398" s="70">
        <f>空知4!F356+石狩4!F356+後志4!F356+胆振4!F356+日高4!F356+渡島・檜山4!F356+上川4!F356+留萌4!F356+宗谷4!F356+オホーツク4!F356+十勝4!F356+釧路4!F356+根室4!F356</f>
        <v>218</v>
      </c>
      <c r="G398" s="70">
        <f>SUM(D398:F398)</f>
        <v>42322.5</v>
      </c>
      <c r="I398" s="63"/>
      <c r="J398" s="69"/>
    </row>
    <row r="399" spans="1:10" ht="16.05" customHeight="1" x14ac:dyDescent="0.2">
      <c r="A399" s="8"/>
      <c r="B399" s="8"/>
      <c r="C399" s="32" t="s">
        <v>101</v>
      </c>
      <c r="D399" s="72">
        <f t="shared" ref="D399" si="457">IF(D398&lt;=0,"",D398/$G398%)</f>
        <v>40.975367712209817</v>
      </c>
      <c r="E399" s="72">
        <f t="shared" ref="E399" si="458">IF(E398&lt;=0,"",E398/$G398%)</f>
        <v>58.509539842873181</v>
      </c>
      <c r="F399" s="72">
        <f t="shared" ref="F399" si="459">IF(F398&lt;=0,"",F398/$G398%)</f>
        <v>0.51509244491700634</v>
      </c>
      <c r="G399" s="72">
        <f>IF(G398&lt;=0,"",G398/$G398%)</f>
        <v>100</v>
      </c>
      <c r="I399" s="63"/>
      <c r="J399" s="69"/>
    </row>
    <row r="400" spans="1:10" ht="16.05" customHeight="1" x14ac:dyDescent="0.2">
      <c r="A400" s="8"/>
      <c r="B400" s="8"/>
      <c r="C400" s="31" t="s">
        <v>103</v>
      </c>
      <c r="D400" s="70">
        <f t="shared" ref="D400:F400" si="460">IF((D396+D398)&lt;=0,"",D396+D398)</f>
        <v>19593.399999999998</v>
      </c>
      <c r="E400" s="70">
        <f t="shared" si="460"/>
        <v>34544.800000000003</v>
      </c>
      <c r="F400" s="70">
        <f t="shared" si="460"/>
        <v>218</v>
      </c>
      <c r="G400" s="70">
        <f>SUM(D400:F400)</f>
        <v>54356.2</v>
      </c>
      <c r="I400" s="63"/>
      <c r="J400" s="69"/>
    </row>
    <row r="401" spans="1:10" ht="16.05" customHeight="1" x14ac:dyDescent="0.2">
      <c r="A401" s="8"/>
      <c r="B401" s="12"/>
      <c r="C401" s="32" t="s">
        <v>101</v>
      </c>
      <c r="D401" s="72">
        <f t="shared" ref="D401:F401" si="461">IF((D396+D398)&lt;=0,"",D400/$G400%)</f>
        <v>36.046301985790024</v>
      </c>
      <c r="E401" s="72">
        <f t="shared" si="461"/>
        <v>63.552639809258196</v>
      </c>
      <c r="F401" s="72">
        <f t="shared" si="461"/>
        <v>0.40105820495178102</v>
      </c>
      <c r="G401" s="72">
        <f>IF((G396+G398)&lt;=0,"",G400/$G400%)</f>
        <v>99.999999999999986</v>
      </c>
      <c r="I401" s="63"/>
      <c r="J401" s="69"/>
    </row>
    <row r="402" spans="1:10" ht="16.05" customHeight="1" x14ac:dyDescent="0.2">
      <c r="A402" s="8"/>
      <c r="B402" s="8" t="s">
        <v>73</v>
      </c>
      <c r="C402" s="31" t="s">
        <v>100</v>
      </c>
      <c r="D402" s="70">
        <f>空知4!D360+石狩4!D360+後志4!D360+胆振4!D360+日高4!D360+渡島・檜山4!D360+上川4!D360+留萌4!D360+宗谷4!D360+オホーツク4!D360+十勝4!D360+釧路4!D360+根室4!D360</f>
        <v>2061.1</v>
      </c>
      <c r="E402" s="70">
        <f>空知4!E360+石狩4!E360+後志4!E360+胆振4!E360+日高4!E360+渡島・檜山4!E360+上川4!E360+留萌4!E360+宗谷4!E360+オホーツク4!E360+十勝4!E360+釧路4!E360+根室4!E360</f>
        <v>772.4</v>
      </c>
      <c r="F402" s="70">
        <f>空知4!F360+石狩4!F360+後志4!F360+胆振4!F360+日高4!F360+渡島・檜山4!F360+上川4!F360+留萌4!F360+宗谷4!F360+オホーツク4!F360+十勝4!F360+釧路4!F360+根室4!F360</f>
        <v>0</v>
      </c>
      <c r="G402" s="70">
        <f>SUM(D402:F402)</f>
        <v>2833.5</v>
      </c>
      <c r="I402" s="63"/>
      <c r="J402" s="69"/>
    </row>
    <row r="403" spans="1:10" ht="16.05" customHeight="1" x14ac:dyDescent="0.2">
      <c r="A403" s="8"/>
      <c r="B403" s="8"/>
      <c r="C403" s="32" t="s">
        <v>101</v>
      </c>
      <c r="D403" s="72">
        <f t="shared" ref="D403" si="462">IF(D402&lt;=0,"",D402/$G402%)</f>
        <v>72.740427033703895</v>
      </c>
      <c r="E403" s="72">
        <f t="shared" ref="E403" si="463">IF(E402&lt;=0,"",E402/$G402%)</f>
        <v>27.259572966296098</v>
      </c>
      <c r="F403" s="72" t="str">
        <f t="shared" ref="F403" si="464">IF(F402&lt;=0,"",F402/$G402%)</f>
        <v/>
      </c>
      <c r="G403" s="72">
        <f>IF(G402&lt;=0,"",G402/$G402%)</f>
        <v>100</v>
      </c>
      <c r="I403" s="63"/>
      <c r="J403" s="69"/>
    </row>
    <row r="404" spans="1:10" ht="16.05" customHeight="1" x14ac:dyDescent="0.2">
      <c r="A404" s="8"/>
      <c r="B404" s="8"/>
      <c r="C404" s="31" t="s">
        <v>102</v>
      </c>
      <c r="D404" s="70">
        <f>空知4!D362+石狩4!D362+後志4!D362+胆振4!D362+日高4!D362+渡島・檜山4!D362+上川4!D362+留萌4!D362+宗谷4!D362+オホーツク4!D362+十勝4!D362+釧路4!D362+根室4!D362</f>
        <v>31639.100000000002</v>
      </c>
      <c r="E404" s="70">
        <f>空知4!E362+石狩4!E362+後志4!E362+胆振4!E362+日高4!E362+渡島・檜山4!E362+上川4!E362+留萌4!E362+宗谷4!E362+オホーツク4!E362+十勝4!E362+釧路4!E362+根室4!E362</f>
        <v>18359.499999999996</v>
      </c>
      <c r="F404" s="70">
        <f>空知4!F362+石狩4!F362+後志4!F362+胆振4!F362+日高4!F362+渡島・檜山4!F362+上川4!F362+留萌4!F362+宗谷4!F362+オホーツク4!F362+十勝4!F362+釧路4!F362+根室4!F362</f>
        <v>0</v>
      </c>
      <c r="G404" s="70">
        <f>SUM(D404:F404)</f>
        <v>49998.6</v>
      </c>
      <c r="I404" s="63"/>
      <c r="J404" s="69"/>
    </row>
    <row r="405" spans="1:10" ht="16.05" customHeight="1" x14ac:dyDescent="0.2">
      <c r="A405" s="8"/>
      <c r="B405" s="8"/>
      <c r="C405" s="32" t="s">
        <v>101</v>
      </c>
      <c r="D405" s="72">
        <f t="shared" ref="D405" si="465">IF(D404&lt;=0,"",D404/$G404%)</f>
        <v>63.279971839211505</v>
      </c>
      <c r="E405" s="72">
        <f t="shared" ref="E405" si="466">IF(E404&lt;=0,"",E404/$G404%)</f>
        <v>36.720028160788495</v>
      </c>
      <c r="F405" s="72" t="str">
        <f t="shared" ref="F405" si="467">IF(F404&lt;=0,"",F404/$G404%)</f>
        <v/>
      </c>
      <c r="G405" s="72">
        <f>IF(G404&lt;=0,"",G404/$G404%)</f>
        <v>100</v>
      </c>
      <c r="I405" s="63"/>
      <c r="J405" s="69"/>
    </row>
    <row r="406" spans="1:10" ht="16.05" customHeight="1" x14ac:dyDescent="0.2">
      <c r="A406" s="8"/>
      <c r="B406" s="8"/>
      <c r="C406" s="31" t="s">
        <v>103</v>
      </c>
      <c r="D406" s="70">
        <f t="shared" ref="D406:F406" si="468">IF((D402+D404)&lt;=0,"",D402+D404)</f>
        <v>33700.200000000004</v>
      </c>
      <c r="E406" s="70">
        <f t="shared" si="468"/>
        <v>19131.899999999998</v>
      </c>
      <c r="F406" s="70" t="str">
        <f t="shared" si="468"/>
        <v/>
      </c>
      <c r="G406" s="70">
        <f>SUM(D406:F406)</f>
        <v>52832.100000000006</v>
      </c>
      <c r="I406" s="63"/>
      <c r="J406" s="69"/>
    </row>
    <row r="407" spans="1:10" ht="16.05" customHeight="1" x14ac:dyDescent="0.2">
      <c r="A407" s="8"/>
      <c r="B407" s="12"/>
      <c r="C407" s="32" t="s">
        <v>101</v>
      </c>
      <c r="D407" s="72">
        <f t="shared" ref="D407:F407" si="469">IF((D402+D404)&lt;=0,"",D406/$G406%)</f>
        <v>63.7873565502791</v>
      </c>
      <c r="E407" s="72">
        <f t="shared" si="469"/>
        <v>36.2126434497209</v>
      </c>
      <c r="F407" s="72" t="str">
        <f t="shared" si="469"/>
        <v/>
      </c>
      <c r="G407" s="72">
        <f>IF((G402+G404)&lt;=0,"",G406/$G406%)</f>
        <v>100</v>
      </c>
      <c r="I407" s="63"/>
      <c r="J407" s="69"/>
    </row>
    <row r="408" spans="1:10" ht="16.05" customHeight="1" x14ac:dyDescent="0.2">
      <c r="A408" s="8"/>
      <c r="B408" s="8" t="s">
        <v>74</v>
      </c>
      <c r="C408" s="31" t="s">
        <v>100</v>
      </c>
      <c r="D408" s="70">
        <f>ROUND(空知4!D366+石狩4!D366+後志4!D366+胆振4!D366+日高4!D366+渡島・檜山4!D366+上川4!D366+留萌4!D366+宗谷4!D366+オホーツク4!D366+十勝4!D366+釧路4!D366+根室4!D366,1)</f>
        <v>92.5</v>
      </c>
      <c r="E408" s="70">
        <f>ROUND(空知4!E366+石狩4!E366+後志4!E366+胆振4!E366+日高4!E366+渡島・檜山4!E366+上川4!E366+留萌4!E366+宗谷4!E366+オホーツク4!E366+十勝4!E366+釧路4!E366+根室4!E366,1)</f>
        <v>9942.5</v>
      </c>
      <c r="F408" s="70">
        <f>空知4!F366+石狩4!F366+後志4!F366+胆振4!F366+日高4!F366+渡島・檜山4!F366+上川4!F366+留萌4!F366+宗谷4!F366+オホーツク4!F366+十勝4!F366+釧路4!F366+根室4!F366</f>
        <v>0</v>
      </c>
      <c r="G408" s="70">
        <f>SUM(D408:F408)</f>
        <v>10035</v>
      </c>
      <c r="I408" s="63"/>
      <c r="J408" s="69"/>
    </row>
    <row r="409" spans="1:10" ht="16.05" customHeight="1" x14ac:dyDescent="0.2">
      <c r="A409" s="8"/>
      <c r="B409" s="8"/>
      <c r="C409" s="32" t="s">
        <v>101</v>
      </c>
      <c r="D409" s="72">
        <f t="shared" ref="D409" si="470">IF(D408&lt;=0,"",D408/$G408%)</f>
        <v>0.92177379172894869</v>
      </c>
      <c r="E409" s="72">
        <f t="shared" ref="E409" si="471">IF(E408&lt;=0,"",E408/$G408%)</f>
        <v>99.078226208271062</v>
      </c>
      <c r="F409" s="72" t="str">
        <f t="shared" ref="F409" si="472">IF(F408&lt;=0,"",F408/$G408%)</f>
        <v/>
      </c>
      <c r="G409" s="72">
        <f>IF(G408&lt;=0,"",G408/$G408%)</f>
        <v>100</v>
      </c>
      <c r="I409" s="63"/>
      <c r="J409" s="69"/>
    </row>
    <row r="410" spans="1:10" ht="16.05" customHeight="1" x14ac:dyDescent="0.2">
      <c r="A410" s="8"/>
      <c r="B410" s="8"/>
      <c r="C410" s="31" t="s">
        <v>102</v>
      </c>
      <c r="D410" s="70">
        <f>ROUND(空知4!D368+石狩4!D368+後志4!D368+胆振4!D368+日高4!D368+渡島・檜山4!D368+上川4!D368+留萌4!D368+宗谷4!D368+オホーツク4!D368+十勝4!D368+釧路4!D368+根室4!D368,1)</f>
        <v>51.4</v>
      </c>
      <c r="E410" s="70">
        <f>ROUND(空知4!E368+石狩4!E368+後志4!E368+胆振4!E368+日高4!E368+渡島・檜山4!E368+上川4!E368+留萌4!E368+宗谷4!E368+オホーツク4!E368+十勝4!E368+釧路4!E368+根室4!E368,1)</f>
        <v>67279.3</v>
      </c>
      <c r="F410" s="70">
        <f>空知4!F368+石狩4!F368+後志4!F368+胆振4!F368+日高4!F368+渡島・檜山4!F368+上川4!F368+留萌4!F368+宗谷4!F368+オホーツク4!F368+十勝4!F368+釧路4!F368+根室4!F368</f>
        <v>0</v>
      </c>
      <c r="G410" s="70">
        <f>SUM(D410:F410)</f>
        <v>67330.7</v>
      </c>
      <c r="I410" s="63"/>
      <c r="J410" s="69"/>
    </row>
    <row r="411" spans="1:10" ht="16.05" customHeight="1" x14ac:dyDescent="0.2">
      <c r="A411" s="8"/>
      <c r="B411" s="8"/>
      <c r="C411" s="32" t="s">
        <v>101</v>
      </c>
      <c r="D411" s="72">
        <f t="shared" ref="D411" si="473">IF(D410&lt;=0,"",D410/$G410%)</f>
        <v>7.6339619222731969E-2</v>
      </c>
      <c r="E411" s="72">
        <f t="shared" ref="E411" si="474">IF(E410&lt;=0,"",E410/$G410%)</f>
        <v>99.923660380777264</v>
      </c>
      <c r="F411" s="72" t="str">
        <f t="shared" ref="F411" si="475">IF(F410&lt;=0,"",F410/$G410%)</f>
        <v/>
      </c>
      <c r="G411" s="72">
        <f>IF(G410&lt;=0,"",G410/$G410%)</f>
        <v>100</v>
      </c>
      <c r="I411" s="63"/>
      <c r="J411" s="69"/>
    </row>
    <row r="412" spans="1:10" ht="16.05" customHeight="1" x14ac:dyDescent="0.2">
      <c r="A412" s="8"/>
      <c r="B412" s="8"/>
      <c r="C412" s="31" t="s">
        <v>103</v>
      </c>
      <c r="D412" s="70">
        <f t="shared" ref="D412:F412" si="476">IF((D408+D410)&lt;=0,"",D408+D410)</f>
        <v>143.9</v>
      </c>
      <c r="E412" s="70">
        <f>ROUND(IF((E408+E410)&lt;=0,"",E408+E410),1)</f>
        <v>77221.8</v>
      </c>
      <c r="F412" s="70" t="str">
        <f t="shared" si="476"/>
        <v/>
      </c>
      <c r="G412" s="70">
        <f>SUM(D412:F412)</f>
        <v>77365.7</v>
      </c>
      <c r="I412" s="63"/>
      <c r="J412" s="69"/>
    </row>
    <row r="413" spans="1:10" ht="16.05" customHeight="1" x14ac:dyDescent="0.2">
      <c r="A413" s="13"/>
      <c r="B413" s="12"/>
      <c r="C413" s="32" t="s">
        <v>101</v>
      </c>
      <c r="D413" s="72">
        <f t="shared" ref="D413:F413" si="477">IF((D408+D410)&lt;=0,"",D412/$G412%)</f>
        <v>0.18599973890238183</v>
      </c>
      <c r="E413" s="72">
        <f t="shared" si="477"/>
        <v>99.814000261097632</v>
      </c>
      <c r="F413" s="72" t="str">
        <f t="shared" si="477"/>
        <v/>
      </c>
      <c r="G413" s="72">
        <f>IF((G408+G410)&lt;=0,"",G412/$G412%)</f>
        <v>100</v>
      </c>
      <c r="I413" s="63"/>
      <c r="J413" s="69"/>
    </row>
    <row r="414" spans="1:10" ht="16.05" customHeight="1" x14ac:dyDescent="0.2">
      <c r="A414" s="8" t="s">
        <v>75</v>
      </c>
      <c r="B414" s="6"/>
      <c r="C414" s="31" t="s">
        <v>100</v>
      </c>
      <c r="D414" s="70">
        <f>空知4!D372+石狩4!D372+後志4!D372+胆振4!D372+日高4!D372+渡島・檜山4!D372+上川4!D372+留萌4!D372+宗谷4!D372+オホーツク4!D372+十勝4!D372+釧路4!D372+根室4!D372</f>
        <v>0</v>
      </c>
      <c r="E414" s="70">
        <f>空知4!E372+石狩4!E372+後志4!E372+胆振4!E372+日高4!E372+渡島・檜山4!E372+上川4!E372+留萌4!E372+宗谷4!E372+オホーツク4!E372+十勝4!E372+釧路4!E372+根室4!E372</f>
        <v>62615.299999999996</v>
      </c>
      <c r="F414" s="70">
        <f>空知4!F372+石狩4!F372+後志4!F372+胆振4!F372+日高4!F372+渡島・檜山4!F372+上川4!F372+留萌4!F372+宗谷4!F372+オホーツク4!F372+十勝4!F372+釧路4!F372+根室4!F372</f>
        <v>0</v>
      </c>
      <c r="G414" s="70">
        <f>SUM(D414:F414)</f>
        <v>62615.299999999996</v>
      </c>
      <c r="I414" s="63"/>
      <c r="J414" s="69"/>
    </row>
    <row r="415" spans="1:10" ht="16.05" customHeight="1" x14ac:dyDescent="0.2">
      <c r="A415" s="8"/>
      <c r="B415" s="6"/>
      <c r="C415" s="32" t="s">
        <v>101</v>
      </c>
      <c r="D415" s="72" t="str">
        <f t="shared" ref="D415" si="478">IF(D414&lt;=0,"",D414/$G414%)</f>
        <v/>
      </c>
      <c r="E415" s="72">
        <f t="shared" ref="E415" si="479">IF(E414&lt;=0,"",E414/$G414%)</f>
        <v>100.00000000000001</v>
      </c>
      <c r="F415" s="72" t="str">
        <f t="shared" ref="F415" si="480">IF(F414&lt;=0,"",F414/$G414%)</f>
        <v/>
      </c>
      <c r="G415" s="72">
        <f>IF(G414&lt;=0,"",G414/$G414%)</f>
        <v>100.00000000000001</v>
      </c>
      <c r="I415" s="63"/>
      <c r="J415" s="69"/>
    </row>
    <row r="416" spans="1:10" ht="16.05" customHeight="1" x14ac:dyDescent="0.2">
      <c r="A416" s="8"/>
      <c r="B416" s="6"/>
      <c r="C416" s="31" t="s">
        <v>102</v>
      </c>
      <c r="D416" s="70">
        <f>空知4!D374+石狩4!D374+後志4!D374+胆振4!D374+日高4!D374+渡島・檜山4!D374+上川4!D374+留萌4!D374+宗谷4!D374+オホーツク4!D374+十勝4!D374+釧路4!D374+根室4!D374</f>
        <v>0</v>
      </c>
      <c r="E416" s="70">
        <f>空知4!E374+石狩4!E374+後志4!E374+胆振4!E374+日高4!E374+渡島・檜山4!E374+上川4!E374+留萌4!E374+宗谷4!E374+オホーツク4!E374+十勝4!E374+釧路4!E374+根室4!E374</f>
        <v>125577.8</v>
      </c>
      <c r="F416" s="70">
        <f>空知4!F374+石狩4!F374+後志4!F374+胆振4!F374+日高4!F374+渡島・檜山4!F374+上川4!F374+留萌4!F374+宗谷4!F374+オホーツク4!F374+十勝4!F374+釧路4!F374+根室4!F374</f>
        <v>0</v>
      </c>
      <c r="G416" s="70">
        <f>SUM(D416:F416)</f>
        <v>125577.8</v>
      </c>
      <c r="I416" s="63"/>
      <c r="J416" s="69"/>
    </row>
    <row r="417" spans="1:10" ht="16.05" customHeight="1" x14ac:dyDescent="0.2">
      <c r="A417" s="8"/>
      <c r="B417" s="6"/>
      <c r="C417" s="32" t="s">
        <v>101</v>
      </c>
      <c r="D417" s="72" t="str">
        <f t="shared" ref="D417" si="481">IF(D416&lt;=0,"",D416/$G416%)</f>
        <v/>
      </c>
      <c r="E417" s="72">
        <f t="shared" ref="E417" si="482">IF(E416&lt;=0,"",E416/$G416%)</f>
        <v>100</v>
      </c>
      <c r="F417" s="72" t="str">
        <f t="shared" ref="F417" si="483">IF(F416&lt;=0,"",F416/$G416%)</f>
        <v/>
      </c>
      <c r="G417" s="72">
        <f>IF(G416&lt;=0,"",G416/$G416%)</f>
        <v>100</v>
      </c>
      <c r="I417" s="63"/>
      <c r="J417" s="69"/>
    </row>
    <row r="418" spans="1:10" ht="16.05" customHeight="1" x14ac:dyDescent="0.2">
      <c r="A418" s="8"/>
      <c r="B418" s="6"/>
      <c r="C418" s="31" t="s">
        <v>103</v>
      </c>
      <c r="D418" s="70" t="str">
        <f t="shared" ref="D418:F418" si="484">IF((D414+D416)&lt;=0,"",D414+D416)</f>
        <v/>
      </c>
      <c r="E418" s="70">
        <f t="shared" si="484"/>
        <v>188193.1</v>
      </c>
      <c r="F418" s="70" t="str">
        <f t="shared" si="484"/>
        <v/>
      </c>
      <c r="G418" s="70">
        <f>SUM(D418:F418)</f>
        <v>188193.1</v>
      </c>
      <c r="I418" s="63"/>
      <c r="J418" s="69"/>
    </row>
    <row r="419" spans="1:10" ht="16.05" customHeight="1" x14ac:dyDescent="0.2">
      <c r="A419" s="12"/>
      <c r="B419" s="14"/>
      <c r="C419" s="32" t="s">
        <v>101</v>
      </c>
      <c r="D419" s="72" t="str">
        <f t="shared" ref="D419:F419" si="485">IF((D414+D416)&lt;=0,"",D418/$G418%)</f>
        <v/>
      </c>
      <c r="E419" s="72">
        <f t="shared" si="485"/>
        <v>100</v>
      </c>
      <c r="F419" s="72" t="str">
        <f t="shared" si="485"/>
        <v/>
      </c>
      <c r="G419" s="72">
        <f>IF(G418&lt;=0,"",G418/$G418%)</f>
        <v>100</v>
      </c>
      <c r="I419" s="63"/>
      <c r="J419" s="69"/>
    </row>
    <row r="420" spans="1:10" ht="16.05" customHeight="1" x14ac:dyDescent="0.2">
      <c r="A420" s="5" t="s">
        <v>76</v>
      </c>
      <c r="B420" s="6"/>
      <c r="C420" s="31" t="s">
        <v>100</v>
      </c>
      <c r="D420" s="72">
        <v>3541.7000000000003</v>
      </c>
      <c r="E420" s="72">
        <v>49771.899999999994</v>
      </c>
      <c r="F420" s="72">
        <v>0</v>
      </c>
      <c r="G420" s="70">
        <f>SUM(D420:F420)</f>
        <v>53313.599999999991</v>
      </c>
      <c r="I420" s="63"/>
      <c r="J420" s="69"/>
    </row>
    <row r="421" spans="1:10" ht="16.05" customHeight="1" x14ac:dyDescent="0.2">
      <c r="A421" s="8"/>
      <c r="B421" s="6"/>
      <c r="C421" s="32" t="s">
        <v>101</v>
      </c>
      <c r="D421" s="72">
        <f>IF(D420&lt;=0,"",D420/$G420%)</f>
        <v>6.6431454638216145</v>
      </c>
      <c r="E421" s="72">
        <f>IF(E420&lt;=0,"",E420/$G420%)</f>
        <v>93.356854536178375</v>
      </c>
      <c r="F421" s="72" t="str">
        <f>IF(F420&lt;=0,"",F420/$G420%)</f>
        <v/>
      </c>
      <c r="G421" s="72">
        <f>IF(G420&lt;=0,"",G420/$G420%)</f>
        <v>99.999999999999986</v>
      </c>
      <c r="I421" s="63"/>
      <c r="J421" s="69"/>
    </row>
    <row r="422" spans="1:10" ht="16.05" customHeight="1" x14ac:dyDescent="0.2">
      <c r="A422" s="8"/>
      <c r="B422" s="6"/>
      <c r="C422" s="31" t="s">
        <v>102</v>
      </c>
      <c r="D422" s="72">
        <v>189.29999999999998</v>
      </c>
      <c r="E422" s="72">
        <v>460432.20000000007</v>
      </c>
      <c r="F422" s="72">
        <v>106126.7</v>
      </c>
      <c r="G422" s="70">
        <f>SUM(D422:F422)</f>
        <v>566748.20000000007</v>
      </c>
      <c r="I422" s="63"/>
      <c r="J422" s="69"/>
    </row>
    <row r="423" spans="1:10" ht="16.05" customHeight="1" x14ac:dyDescent="0.2">
      <c r="A423" s="8"/>
      <c r="B423" s="6"/>
      <c r="C423" s="32" t="s">
        <v>101</v>
      </c>
      <c r="D423" s="72">
        <f>IF(D422&lt;=0,"",D422/$G422%)</f>
        <v>3.3401076527459626E-2</v>
      </c>
      <c r="E423" s="72">
        <f>IF(E422&lt;=0,"",E422/$G422%)</f>
        <v>81.241052022750139</v>
      </c>
      <c r="F423" s="72">
        <f>IF(F422&lt;=0,"",F422/$G422%)</f>
        <v>18.725546900722399</v>
      </c>
      <c r="G423" s="72">
        <f>IF(G422&lt;=0,"",G422/$G422%)</f>
        <v>100</v>
      </c>
      <c r="I423" s="63"/>
      <c r="J423" s="69"/>
    </row>
    <row r="424" spans="1:10" ht="16.05" customHeight="1" x14ac:dyDescent="0.2">
      <c r="A424" s="8"/>
      <c r="B424" s="6"/>
      <c r="C424" s="31" t="s">
        <v>103</v>
      </c>
      <c r="D424" s="70">
        <f>SUM(D420,D422)</f>
        <v>3731.0000000000005</v>
      </c>
      <c r="E424" s="70">
        <f>SUM(E420,E422)</f>
        <v>510204.10000000009</v>
      </c>
      <c r="F424" s="70">
        <f>SUM(F420,F422)</f>
        <v>106126.7</v>
      </c>
      <c r="G424" s="70">
        <f>SUM(D424:F424)</f>
        <v>620061.80000000005</v>
      </c>
      <c r="I424" s="63"/>
      <c r="J424" s="69"/>
    </row>
    <row r="425" spans="1:10" ht="16.05" customHeight="1" x14ac:dyDescent="0.2">
      <c r="A425" s="12"/>
      <c r="B425" s="11"/>
      <c r="C425" s="32" t="s">
        <v>101</v>
      </c>
      <c r="D425" s="72">
        <f>IF(D424&lt;=0,"",D424/$G424%)</f>
        <v>0.60171421622812438</v>
      </c>
      <c r="E425" s="72">
        <f>IF(E424&lt;=0,"",E424/$G424%)</f>
        <v>82.282782135587141</v>
      </c>
      <c r="F425" s="72">
        <f>IF(F424&lt;=0,"",F424/$G424%)</f>
        <v>17.115503648184745</v>
      </c>
      <c r="G425" s="72">
        <f>IF(G424&lt;=0,"",G424/$G424%)</f>
        <v>100</v>
      </c>
      <c r="I425" s="63"/>
      <c r="J425" s="69"/>
    </row>
    <row r="426" spans="1:10" ht="16.05" customHeight="1" x14ac:dyDescent="0.2">
      <c r="A426" s="17" t="s">
        <v>77</v>
      </c>
      <c r="B426" s="6"/>
      <c r="C426" s="31" t="s">
        <v>100</v>
      </c>
      <c r="D426" s="70">
        <f>+D6+D24+D30+D60+D66+D258+D324+D330+D348+D354+D414+D420</f>
        <v>367855.70678793773</v>
      </c>
      <c r="E426" s="70">
        <f t="shared" ref="E426:F426" si="486">+E6+E24+E30+E60+E66+E258+E324+E330+E348+E354+E414+E420</f>
        <v>4121170.9504105048</v>
      </c>
      <c r="F426" s="70">
        <f t="shared" si="486"/>
        <v>20599.442801556423</v>
      </c>
      <c r="G426" s="70">
        <f>SUM(D426:F426)</f>
        <v>4509626.0999999987</v>
      </c>
      <c r="I426" s="63"/>
      <c r="J426" s="69"/>
    </row>
    <row r="427" spans="1:10" ht="16.05" customHeight="1" x14ac:dyDescent="0.2">
      <c r="A427" s="8"/>
      <c r="B427" s="6"/>
      <c r="C427" s="32" t="s">
        <v>101</v>
      </c>
      <c r="D427" s="72">
        <f>IF(D426&lt;=0,"",D426/$G426%)</f>
        <v>8.1571220901869861</v>
      </c>
      <c r="E427" s="72">
        <f>IF(E426&lt;=0,"",E426/$G426%)</f>
        <v>91.386089645225937</v>
      </c>
      <c r="F427" s="72">
        <f>IF(F426&lt;=0,"",F426/$G426%)</f>
        <v>0.45678826458708915</v>
      </c>
      <c r="G427" s="72">
        <f>IF(G426&lt;=0,"",G426/$G426%)</f>
        <v>100</v>
      </c>
      <c r="I427" s="63"/>
      <c r="J427" s="69"/>
    </row>
    <row r="428" spans="1:10" ht="16.05" customHeight="1" x14ac:dyDescent="0.2">
      <c r="A428" s="8"/>
      <c r="B428" s="6"/>
      <c r="C428" s="31" t="s">
        <v>102</v>
      </c>
      <c r="D428" s="70">
        <f>+D8+D26+D32+D62+D68+D260+D326+D332++D338+D344+D350+D356+D416+D422</f>
        <v>1260557.7677932074</v>
      </c>
      <c r="E428" s="70">
        <f t="shared" ref="E428:F428" si="487">+E8+E26+E32+E62+E68+E260+E326+E332++E338+E344+E350+E356+E416+E422</f>
        <v>2244231.4322067928</v>
      </c>
      <c r="F428" s="70">
        <f t="shared" si="487"/>
        <v>123028.1</v>
      </c>
      <c r="G428" s="70">
        <f>SUM(D428:F428)</f>
        <v>3627817.3000000003</v>
      </c>
      <c r="I428" s="63"/>
      <c r="J428" s="69"/>
    </row>
    <row r="429" spans="1:10" ht="16.05" customHeight="1" x14ac:dyDescent="0.2">
      <c r="A429" s="8"/>
      <c r="B429" s="6"/>
      <c r="C429" s="32" t="s">
        <v>101</v>
      </c>
      <c r="D429" s="72">
        <f>IF(D428&lt;=0,"",D428/$G428%)</f>
        <v>34.747002496327674</v>
      </c>
      <c r="E429" s="72">
        <f>IF(E428&lt;=0,"",E428/$G428%)</f>
        <v>61.861754510261378</v>
      </c>
      <c r="F429" s="72">
        <f>IF(F428&lt;=0,"",F428/$G428%)</f>
        <v>3.3912429934109416</v>
      </c>
      <c r="G429" s="72">
        <f>IF(G428&lt;=0,"",G428/$G428%)</f>
        <v>100</v>
      </c>
      <c r="I429" s="63"/>
      <c r="J429" s="69"/>
    </row>
    <row r="430" spans="1:10" ht="16.05" customHeight="1" x14ac:dyDescent="0.2">
      <c r="A430" s="8"/>
      <c r="B430" s="6"/>
      <c r="C430" s="31" t="s">
        <v>103</v>
      </c>
      <c r="D430" s="70">
        <f>IF((D426+D428)&lt;=0,"",D426+D428)</f>
        <v>1628413.4745811452</v>
      </c>
      <c r="E430" s="70">
        <f>IF((E426+E428)&lt;=0,"",E426+E428)</f>
        <v>6365402.3826172976</v>
      </c>
      <c r="F430" s="70">
        <f>IF((F426+F428)&lt;=0,"",F426+F428)</f>
        <v>143627.54280155644</v>
      </c>
      <c r="G430" s="70">
        <f>SUM(D430:F430)</f>
        <v>8137443.3999999994</v>
      </c>
      <c r="I430" s="63"/>
      <c r="J430" s="69"/>
    </row>
    <row r="431" spans="1:10" ht="16.05" customHeight="1" x14ac:dyDescent="0.2">
      <c r="A431" s="12"/>
      <c r="B431" s="11"/>
      <c r="C431" s="32" t="s">
        <v>101</v>
      </c>
      <c r="D431" s="72">
        <f>IF((D426+D428)&lt;=0,"",D430/$G430%)</f>
        <v>20.01136468219423</v>
      </c>
      <c r="E431" s="72">
        <f>IF((E426+E428)&lt;=0,"",E430/$G430%)</f>
        <v>78.223614834817752</v>
      </c>
      <c r="F431" s="72">
        <f>IF((F426+F428)&lt;=0,"",F430/$G430%)</f>
        <v>1.7650204829880163</v>
      </c>
      <c r="G431" s="72">
        <f>IF((G426+G428)&lt;=0,"",G430/$G430%)</f>
        <v>100</v>
      </c>
      <c r="I431" s="63"/>
      <c r="J431" s="69"/>
    </row>
    <row r="432" spans="1:10" ht="16.05" customHeight="1" x14ac:dyDescent="0.2">
      <c r="A432" s="18" t="s">
        <v>78</v>
      </c>
      <c r="B432" s="19"/>
      <c r="C432" s="31" t="s">
        <v>100</v>
      </c>
      <c r="D432" s="70">
        <f>石狩4!D390+渡島・檜山4!D390+後志4!D390+空知4!D390+上川4!D390+留萌4!D390+宗谷4!D390+オホーツク4!D390+胆振4!D390+日高4!D390+十勝4!D390+釧路4!D390+根室4!D390</f>
        <v>0</v>
      </c>
      <c r="E432" s="70">
        <f>石狩4!E390+渡島・檜山4!E390+後志4!E390+空知4!E390+上川4!E390+留萌4!E390+宗谷4!E390+オホーツク4!E390+胆振4!E390+日高4!E390+十勝4!E390+釧路4!E390+根室4!E390</f>
        <v>0</v>
      </c>
      <c r="F432" s="70">
        <f>石狩4!F390+渡島・檜山4!F390+後志4!F390+空知4!F390+上川4!F390+留萌4!F390+宗谷4!F390+オホーツク4!F390+胆振4!F390+日高4!F390+十勝4!F390+釧路4!F390+根室4!F390</f>
        <v>14577.800000000001</v>
      </c>
      <c r="G432" s="70">
        <f>SUM(D432:F432)</f>
        <v>14577.800000000001</v>
      </c>
      <c r="I432" s="63"/>
      <c r="J432" s="69"/>
    </row>
    <row r="433" spans="1:10" ht="16.05" customHeight="1" x14ac:dyDescent="0.2">
      <c r="A433" s="20" t="s">
        <v>79</v>
      </c>
      <c r="B433" s="21"/>
      <c r="C433" s="32" t="s">
        <v>101</v>
      </c>
      <c r="D433" s="72" t="str">
        <f>IF(D432&lt;=0,"",D432/$G432%)</f>
        <v/>
      </c>
      <c r="E433" s="72" t="str">
        <f>IF(E432&lt;=0,"",E432/$G432%)</f>
        <v/>
      </c>
      <c r="F433" s="72">
        <f>IF(F432&lt;=0,"",F432/$G432%)</f>
        <v>100</v>
      </c>
      <c r="G433" s="72">
        <f>IF(G432&lt;=0,"",G432/$G432%)</f>
        <v>100</v>
      </c>
      <c r="I433" s="63"/>
      <c r="J433" s="69"/>
    </row>
    <row r="434" spans="1:10" ht="16.05" customHeight="1" x14ac:dyDescent="0.2">
      <c r="A434" s="8"/>
      <c r="B434" s="34"/>
      <c r="C434" s="31" t="s">
        <v>102</v>
      </c>
      <c r="D434" s="70">
        <f>石狩4!D392+渡島・檜山4!D392+後志4!D392+空知4!D392+上川4!D392+留萌4!D392+宗谷4!D392+オホーツク4!D392+胆振4!D392+日高4!D392+十勝4!D392+釧路4!D392+根室4!D392</f>
        <v>0</v>
      </c>
      <c r="E434" s="70">
        <f>石狩4!E392+渡島・檜山4!E392+後志4!E392+空知4!E392+上川4!E392+留萌4!E392+宗谷4!E392+オホーツク4!E392+胆振4!E392+日高4!E392+十勝4!E392+釧路4!E392+根室4!E392</f>
        <v>0</v>
      </c>
      <c r="F434" s="70">
        <f>石狩4!F392+渡島・檜山4!F392+後志4!F392+空知4!F392+上川4!F392+留萌4!F392+宗谷4!F392+オホーツク4!F392+胆振4!F392+日高4!F392+十勝4!F392+釧路4!F392+根室4!F392</f>
        <v>54690.400000000001</v>
      </c>
      <c r="G434" s="70">
        <f>SUM(D434:F434)</f>
        <v>54690.400000000001</v>
      </c>
      <c r="I434" s="63"/>
      <c r="J434" s="69"/>
    </row>
    <row r="435" spans="1:10" ht="16.05" customHeight="1" x14ac:dyDescent="0.2">
      <c r="A435" s="8"/>
      <c r="B435" s="34"/>
      <c r="C435" s="32" t="s">
        <v>101</v>
      </c>
      <c r="D435" s="72" t="str">
        <f>IF(D434&lt;=0,"",D434/$G434%)</f>
        <v/>
      </c>
      <c r="E435" s="72" t="str">
        <f>IF(E434&lt;=0,"",E434/$G434%)</f>
        <v/>
      </c>
      <c r="F435" s="72">
        <f>IF(F434&lt;=0,"",F434/$G434%)</f>
        <v>100</v>
      </c>
      <c r="G435" s="72">
        <f>IF(G434&lt;=0,"",G434/$G434%)</f>
        <v>100</v>
      </c>
      <c r="I435" s="63"/>
      <c r="J435" s="69"/>
    </row>
    <row r="436" spans="1:10" ht="16.05" customHeight="1" x14ac:dyDescent="0.2">
      <c r="A436" s="8"/>
      <c r="B436" s="34"/>
      <c r="C436" s="31" t="s">
        <v>103</v>
      </c>
      <c r="D436" s="70" t="str">
        <f>IF((D432+D434)&lt;=0,"",D432+D434)</f>
        <v/>
      </c>
      <c r="E436" s="70" t="str">
        <f>IF((E432+E434)&lt;=0,"",E432+E434)</f>
        <v/>
      </c>
      <c r="F436" s="70">
        <f>IF((F432+F434)&lt;=0,"",F432+F434)</f>
        <v>69268.2</v>
      </c>
      <c r="G436" s="70">
        <f>SUM(D436:F436)</f>
        <v>69268.2</v>
      </c>
      <c r="I436" s="63"/>
      <c r="J436" s="69"/>
    </row>
    <row r="437" spans="1:10" ht="16.05" customHeight="1" x14ac:dyDescent="0.2">
      <c r="A437" s="12"/>
      <c r="B437" s="35"/>
      <c r="C437" s="32" t="s">
        <v>101</v>
      </c>
      <c r="D437" s="72" t="str">
        <f>IF((D432+D434)&lt;=0,"",D436/$G436%)</f>
        <v/>
      </c>
      <c r="E437" s="72" t="str">
        <f>IF((E432+E434)&lt;=0,"",E436/$G436%)</f>
        <v/>
      </c>
      <c r="F437" s="72">
        <f>IF((F432+F434)&lt;=0,"",F436/$G436%)</f>
        <v>100</v>
      </c>
      <c r="G437" s="72">
        <f>IF((G432+G434)&lt;=0,"",G436/$G436%)</f>
        <v>100</v>
      </c>
      <c r="I437" s="63"/>
      <c r="J437" s="69"/>
    </row>
    <row r="438" spans="1:10" ht="16.05" customHeight="1" x14ac:dyDescent="0.2">
      <c r="I438" s="63"/>
    </row>
    <row r="439" spans="1:10" ht="16.05" customHeight="1" x14ac:dyDescent="0.2">
      <c r="I439" s="63"/>
    </row>
    <row r="440" spans="1:10" ht="16.05" customHeight="1" x14ac:dyDescent="0.2">
      <c r="I440" s="63"/>
    </row>
    <row r="441" spans="1:10" ht="33" customHeight="1" x14ac:dyDescent="0.2">
      <c r="B441" s="76"/>
      <c r="C441" s="77"/>
      <c r="D441" s="77"/>
      <c r="I441" s="63"/>
    </row>
    <row r="442" spans="1:10" ht="16.05" customHeight="1" x14ac:dyDescent="0.2">
      <c r="I442" s="63"/>
    </row>
    <row r="443" spans="1:10" ht="30.75" customHeight="1" x14ac:dyDescent="0.2">
      <c r="B443" s="76"/>
      <c r="C443" s="77"/>
      <c r="D443" s="77"/>
    </row>
    <row r="444" spans="1:10" ht="30.75" customHeight="1" x14ac:dyDescent="0.2">
      <c r="B444" s="76"/>
      <c r="C444" s="77"/>
      <c r="D444" s="77"/>
    </row>
    <row r="446" spans="1:10" ht="20.25" customHeight="1" x14ac:dyDescent="0.2">
      <c r="B446" s="76"/>
      <c r="C446" s="77"/>
      <c r="D446" s="77"/>
    </row>
  </sheetData>
  <mergeCells count="4">
    <mergeCell ref="B441:D441"/>
    <mergeCell ref="B443:D443"/>
    <mergeCell ref="B446:D446"/>
    <mergeCell ref="B444:D444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4" manualBreakCount="4">
    <brk id="95" max="6" man="1"/>
    <brk id="191" max="6" man="1"/>
    <brk id="287" max="6" man="1"/>
    <brk id="401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7" ht="16.05" customHeight="1" x14ac:dyDescent="0.2">
      <c r="A1" s="1" t="s">
        <v>0</v>
      </c>
    </row>
    <row r="2" spans="1:7" ht="16.05" customHeight="1" x14ac:dyDescent="0.2">
      <c r="C2" s="56"/>
      <c r="D2" s="56"/>
      <c r="E2" s="56"/>
      <c r="F2" s="56"/>
      <c r="G2" s="56"/>
    </row>
    <row r="3" spans="1:7" ht="16.05" customHeight="1" x14ac:dyDescent="0.2">
      <c r="A3" s="3" t="s">
        <v>1</v>
      </c>
      <c r="B3" s="24" t="s">
        <v>2</v>
      </c>
      <c r="C3" s="56"/>
      <c r="D3" s="56"/>
      <c r="E3" s="56"/>
      <c r="F3" s="56"/>
      <c r="G3" s="56"/>
    </row>
    <row r="4" spans="1:7" ht="16.05" customHeight="1" x14ac:dyDescent="0.2">
      <c r="C4" s="56"/>
      <c r="D4" s="56"/>
      <c r="E4" s="56"/>
      <c r="F4" s="56"/>
      <c r="G4" s="57" t="s">
        <v>3</v>
      </c>
    </row>
    <row r="5" spans="1:7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7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0</v>
      </c>
      <c r="F6" s="73">
        <f t="shared" si="0"/>
        <v>0</v>
      </c>
      <c r="G6" s="73">
        <f>SUM(D6:F6)</f>
        <v>0</v>
      </c>
    </row>
    <row r="7" spans="1:7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0</v>
      </c>
      <c r="G7" s="73">
        <f t="shared" ref="G7:G70" si="1">SUM(D7:F7)</f>
        <v>0</v>
      </c>
    </row>
    <row r="8" spans="1:7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</row>
    <row r="9" spans="1:7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</row>
    <row r="10" spans="1:7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0</v>
      </c>
      <c r="F10" s="73">
        <f t="shared" si="0"/>
        <v>0</v>
      </c>
      <c r="G10" s="73">
        <f t="shared" si="1"/>
        <v>0</v>
      </c>
    </row>
    <row r="11" spans="1:7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0</v>
      </c>
      <c r="G11" s="73">
        <f t="shared" si="1"/>
        <v>0</v>
      </c>
    </row>
    <row r="12" spans="1:7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1"/>
        <v>0</v>
      </c>
    </row>
    <row r="13" spans="1:7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</row>
    <row r="14" spans="1:7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</row>
    <row r="15" spans="1:7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</row>
    <row r="16" spans="1:7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</row>
    <row r="17" spans="1:7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</row>
    <row r="18" spans="1:7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1"/>
        <v>0</v>
      </c>
    </row>
    <row r="19" spans="1:7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1"/>
        <v>0</v>
      </c>
    </row>
    <row r="20" spans="1:7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</row>
    <row r="21" spans="1:7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</row>
    <row r="22" spans="1:7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0</v>
      </c>
      <c r="G22" s="73">
        <f t="shared" si="1"/>
        <v>0</v>
      </c>
    </row>
    <row r="23" spans="1:7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0</v>
      </c>
      <c r="F23" s="71">
        <f>IF($G22=0,0,F22/$G22%)</f>
        <v>0</v>
      </c>
      <c r="G23" s="73">
        <f t="shared" si="1"/>
        <v>0</v>
      </c>
    </row>
    <row r="24" spans="1:7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</row>
    <row r="25" spans="1:7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</row>
    <row r="26" spans="1:7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</row>
    <row r="27" spans="1:7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</row>
    <row r="28" spans="1:7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</row>
    <row r="29" spans="1:7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</row>
    <row r="30" spans="1:7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</row>
    <row r="31" spans="1:7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</row>
    <row r="32" spans="1:7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</row>
    <row r="33" spans="1:8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</row>
    <row r="34" spans="1:8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</row>
    <row r="35" spans="1:8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</row>
    <row r="36" spans="1:8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0</v>
      </c>
      <c r="E36" s="73">
        <f>SUMIF($C$42:$C$227,"道内",E$42:E$227)</f>
        <v>0</v>
      </c>
      <c r="F36" s="73">
        <f>SUMIF($C$42:$C$227,"道内",F$42:F$227)</f>
        <v>0</v>
      </c>
      <c r="G36" s="73">
        <f t="shared" si="1"/>
        <v>0</v>
      </c>
      <c r="H36"/>
    </row>
    <row r="37" spans="1:8" ht="16.05" customHeight="1" x14ac:dyDescent="0.2">
      <c r="A37" s="8"/>
      <c r="B37" s="6"/>
      <c r="C37" s="60" t="s">
        <v>12</v>
      </c>
      <c r="D37" s="71">
        <f>IF($G36=0,0,D36/$G36%)</f>
        <v>0</v>
      </c>
      <c r="E37" s="71">
        <f>IF($G36=0,0,E36/$G36%)</f>
        <v>0</v>
      </c>
      <c r="F37" s="71">
        <f>IF($G36=0,0,F36/$G36%)</f>
        <v>0</v>
      </c>
      <c r="G37" s="73">
        <f t="shared" si="1"/>
        <v>0</v>
      </c>
      <c r="H37"/>
    </row>
    <row r="38" spans="1:8" ht="16.05" customHeight="1" x14ac:dyDescent="0.2">
      <c r="A38" s="8"/>
      <c r="B38" s="6"/>
      <c r="C38" s="59" t="s">
        <v>13</v>
      </c>
      <c r="D38" s="73">
        <f>SUMIF($C$42:$C$227,"道外",D$42:D$227)</f>
        <v>0</v>
      </c>
      <c r="E38" s="73">
        <f t="shared" ref="E38:F38" si="2">SUMIF($C$42:$C$227,"道外",E$42:E$227)</f>
        <v>0</v>
      </c>
      <c r="F38" s="73">
        <f t="shared" si="2"/>
        <v>0</v>
      </c>
      <c r="G38" s="73">
        <f t="shared" si="1"/>
        <v>0</v>
      </c>
      <c r="H38"/>
    </row>
    <row r="39" spans="1:8" ht="16.05" customHeight="1" x14ac:dyDescent="0.2">
      <c r="A39" s="8"/>
      <c r="B39" s="6"/>
      <c r="C39" s="60" t="s">
        <v>12</v>
      </c>
      <c r="D39" s="71">
        <f>IF($G38=0,0,D38/$G38%)</f>
        <v>0</v>
      </c>
      <c r="E39" s="71">
        <f>IF($G38=0,0,E38/$G38%)</f>
        <v>0</v>
      </c>
      <c r="F39" s="71">
        <f>IF($G38=0,0,F38/$G38%)</f>
        <v>0</v>
      </c>
      <c r="G39" s="73">
        <f t="shared" si="1"/>
        <v>0</v>
      </c>
      <c r="H39"/>
    </row>
    <row r="40" spans="1:8" ht="16.05" customHeight="1" x14ac:dyDescent="0.2">
      <c r="A40" s="8"/>
      <c r="B40" s="6"/>
      <c r="C40" s="59" t="s">
        <v>14</v>
      </c>
      <c r="D40" s="73">
        <f>SUM(D38,D36)</f>
        <v>0</v>
      </c>
      <c r="E40" s="73">
        <f>SUM(E38,E36)</f>
        <v>0</v>
      </c>
      <c r="F40" s="73">
        <f>SUM(F38,F36)</f>
        <v>0</v>
      </c>
      <c r="G40" s="73">
        <f t="shared" si="1"/>
        <v>0</v>
      </c>
      <c r="H40"/>
    </row>
    <row r="41" spans="1:8" ht="16.05" customHeight="1" x14ac:dyDescent="0.2">
      <c r="A41" s="8"/>
      <c r="B41" s="14"/>
      <c r="C41" s="60" t="s">
        <v>12</v>
      </c>
      <c r="D41" s="71">
        <f>IF($G40=0,0,D40/$G40%)</f>
        <v>0</v>
      </c>
      <c r="E41" s="71">
        <f>IF($G40=0,0,E40/$G40%)</f>
        <v>0</v>
      </c>
      <c r="F41" s="71">
        <f>IF($G40=0,0,F40/$G40%)</f>
        <v>0</v>
      </c>
      <c r="G41" s="73">
        <f t="shared" si="1"/>
        <v>0</v>
      </c>
      <c r="H41"/>
    </row>
    <row r="42" spans="1:8" ht="16.05" customHeight="1" x14ac:dyDescent="0.2">
      <c r="A42" s="8"/>
      <c r="B42" s="8" t="s">
        <v>20</v>
      </c>
      <c r="C42" s="59" t="s">
        <v>11</v>
      </c>
      <c r="D42" s="73"/>
      <c r="E42" s="73"/>
      <c r="F42" s="73"/>
      <c r="G42" s="73">
        <f t="shared" si="1"/>
        <v>0</v>
      </c>
    </row>
    <row r="43" spans="1:8" ht="16.05" customHeight="1" x14ac:dyDescent="0.2">
      <c r="A43" s="8"/>
      <c r="B43" s="8"/>
      <c r="C43" s="60" t="s">
        <v>12</v>
      </c>
      <c r="D43" s="71">
        <f>IF($G42=0,0,D42/$G42%)</f>
        <v>0</v>
      </c>
      <c r="E43" s="71">
        <f>IF($G42=0,0,E42/$G42%)</f>
        <v>0</v>
      </c>
      <c r="F43" s="71">
        <f>IF($G42=0,0,F42/$G42%)</f>
        <v>0</v>
      </c>
      <c r="G43" s="73">
        <f t="shared" si="1"/>
        <v>0</v>
      </c>
    </row>
    <row r="44" spans="1:8" ht="16.05" customHeight="1" x14ac:dyDescent="0.2">
      <c r="A44" s="8"/>
      <c r="B44" s="8"/>
      <c r="C44" s="59" t="s">
        <v>13</v>
      </c>
      <c r="D44" s="73"/>
      <c r="E44" s="73"/>
      <c r="F44" s="73"/>
      <c r="G44" s="73">
        <f t="shared" si="1"/>
        <v>0</v>
      </c>
    </row>
    <row r="45" spans="1:8" ht="16.05" customHeight="1" x14ac:dyDescent="0.2">
      <c r="A45" s="8"/>
      <c r="B45" s="8"/>
      <c r="C45" s="60" t="s">
        <v>12</v>
      </c>
      <c r="D45" s="71">
        <f>IF($G44=0,0,D44/$G44%)</f>
        <v>0</v>
      </c>
      <c r="E45" s="71">
        <f>IF($G44=0,0,E44/$G44%)</f>
        <v>0</v>
      </c>
      <c r="F45" s="71">
        <f>IF($G44=0,0,F44/$G44%)</f>
        <v>0</v>
      </c>
      <c r="G45" s="73">
        <f t="shared" si="1"/>
        <v>0</v>
      </c>
    </row>
    <row r="46" spans="1:8" ht="16.05" customHeight="1" x14ac:dyDescent="0.2">
      <c r="A46" s="8"/>
      <c r="B46" s="8"/>
      <c r="C46" s="59" t="s">
        <v>14</v>
      </c>
      <c r="D46" s="73">
        <f>SUM(D42,D44)</f>
        <v>0</v>
      </c>
      <c r="E46" s="73">
        <f>SUM(E42,E44)</f>
        <v>0</v>
      </c>
      <c r="F46" s="73">
        <f>SUM(F42,F44)</f>
        <v>0</v>
      </c>
      <c r="G46" s="73">
        <f t="shared" si="1"/>
        <v>0</v>
      </c>
    </row>
    <row r="47" spans="1:8" ht="16.05" customHeight="1" x14ac:dyDescent="0.2">
      <c r="A47" s="8"/>
      <c r="B47" s="12"/>
      <c r="C47" s="60" t="s">
        <v>12</v>
      </c>
      <c r="D47" s="71">
        <f>IF($G46=0,0,D46/$G46%)</f>
        <v>0</v>
      </c>
      <c r="E47" s="71">
        <f>IF($G46=0,0,E46/$G46%)</f>
        <v>0</v>
      </c>
      <c r="F47" s="71">
        <f>IF($G46=0,0,F46/$G46%)</f>
        <v>0</v>
      </c>
      <c r="G47" s="73">
        <f t="shared" si="1"/>
        <v>0</v>
      </c>
    </row>
    <row r="48" spans="1:8" ht="16.05" customHeight="1" x14ac:dyDescent="0.2">
      <c r="A48" s="8"/>
      <c r="B48" s="8" t="s">
        <v>21</v>
      </c>
      <c r="C48" s="59" t="s">
        <v>11</v>
      </c>
      <c r="D48" s="73"/>
      <c r="E48" s="73"/>
      <c r="F48" s="73"/>
      <c r="G48" s="73">
        <f t="shared" si="1"/>
        <v>0</v>
      </c>
    </row>
    <row r="49" spans="1:7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</row>
    <row r="50" spans="1:7" ht="16.05" customHeight="1" x14ac:dyDescent="0.2">
      <c r="A50" s="8"/>
      <c r="B50" s="8"/>
      <c r="C50" s="59" t="s">
        <v>13</v>
      </c>
      <c r="D50" s="73"/>
      <c r="E50" s="73"/>
      <c r="F50" s="73"/>
      <c r="G50" s="73">
        <f t="shared" si="1"/>
        <v>0</v>
      </c>
    </row>
    <row r="51" spans="1:7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1"/>
        <v>0</v>
      </c>
    </row>
    <row r="52" spans="1:7" ht="16.05" customHeight="1" x14ac:dyDescent="0.2">
      <c r="A52" s="8"/>
      <c r="B52" s="8"/>
      <c r="C52" s="59" t="s">
        <v>14</v>
      </c>
      <c r="D52" s="73">
        <f>SUM(D48,D50)</f>
        <v>0</v>
      </c>
      <c r="E52" s="73">
        <f>SUM(E48,E50)</f>
        <v>0</v>
      </c>
      <c r="F52" s="73">
        <f>SUM(F48,F50)</f>
        <v>0</v>
      </c>
      <c r="G52" s="73">
        <f t="shared" si="1"/>
        <v>0</v>
      </c>
    </row>
    <row r="53" spans="1:7" ht="16.05" customHeight="1" x14ac:dyDescent="0.2">
      <c r="A53" s="8"/>
      <c r="B53" s="12"/>
      <c r="C53" s="60" t="s">
        <v>12</v>
      </c>
      <c r="D53" s="71">
        <f>IF($G52=0,0,D52/$G52%)</f>
        <v>0</v>
      </c>
      <c r="E53" s="71">
        <f>IF($G52=0,0,E52/$G52%)</f>
        <v>0</v>
      </c>
      <c r="F53" s="71">
        <f>IF($G52=0,0,F52/$G52%)</f>
        <v>0</v>
      </c>
      <c r="G53" s="73">
        <f t="shared" si="1"/>
        <v>0</v>
      </c>
    </row>
    <row r="54" spans="1:7" ht="16.05" customHeight="1" x14ac:dyDescent="0.2">
      <c r="A54" s="8"/>
      <c r="B54" s="8" t="s">
        <v>22</v>
      </c>
      <c r="C54" s="59" t="s">
        <v>11</v>
      </c>
      <c r="D54" s="73"/>
      <c r="E54" s="73"/>
      <c r="F54" s="73"/>
      <c r="G54" s="73">
        <f t="shared" si="1"/>
        <v>0</v>
      </c>
    </row>
    <row r="55" spans="1:7" ht="16.05" customHeight="1" x14ac:dyDescent="0.2">
      <c r="A55" s="8"/>
      <c r="B55" s="8"/>
      <c r="C55" s="60" t="s">
        <v>12</v>
      </c>
      <c r="D55" s="71">
        <f>IF($G54=0,0,D54/$G54%)</f>
        <v>0</v>
      </c>
      <c r="E55" s="71">
        <f>IF($G54=0,0,E54/$G54%)</f>
        <v>0</v>
      </c>
      <c r="F55" s="71">
        <f>IF($G54=0,0,F54/$G54%)</f>
        <v>0</v>
      </c>
      <c r="G55" s="73">
        <f t="shared" si="1"/>
        <v>0</v>
      </c>
    </row>
    <row r="56" spans="1:7" ht="16.05" customHeight="1" x14ac:dyDescent="0.2">
      <c r="A56" s="8"/>
      <c r="B56" s="8"/>
      <c r="C56" s="59" t="s">
        <v>13</v>
      </c>
      <c r="D56" s="73"/>
      <c r="E56" s="73"/>
      <c r="F56" s="73"/>
      <c r="G56" s="73">
        <f t="shared" si="1"/>
        <v>0</v>
      </c>
    </row>
    <row r="57" spans="1:7" ht="16.05" customHeight="1" x14ac:dyDescent="0.2">
      <c r="A57" s="8"/>
      <c r="B57" s="8"/>
      <c r="C57" s="60" t="s">
        <v>12</v>
      </c>
      <c r="D57" s="71">
        <f>IF($G56=0,0,D56/$G56%)</f>
        <v>0</v>
      </c>
      <c r="E57" s="71">
        <f>IF($G56=0,0,E56/$G56%)</f>
        <v>0</v>
      </c>
      <c r="F57" s="71">
        <f>IF($G56=0,0,F56/$G56%)</f>
        <v>0</v>
      </c>
      <c r="G57" s="73">
        <f t="shared" si="1"/>
        <v>0</v>
      </c>
    </row>
    <row r="58" spans="1:7" ht="16.05" customHeight="1" x14ac:dyDescent="0.2">
      <c r="A58" s="8"/>
      <c r="B58" s="8"/>
      <c r="C58" s="59" t="s">
        <v>14</v>
      </c>
      <c r="D58" s="73">
        <f>SUM(D54,D56)</f>
        <v>0</v>
      </c>
      <c r="E58" s="73">
        <f>SUM(E54,E56)</f>
        <v>0</v>
      </c>
      <c r="F58" s="73">
        <f>SUM(F54,F56)</f>
        <v>0</v>
      </c>
      <c r="G58" s="73">
        <f t="shared" si="1"/>
        <v>0</v>
      </c>
    </row>
    <row r="59" spans="1:7" ht="16.05" customHeight="1" x14ac:dyDescent="0.2">
      <c r="A59" s="8"/>
      <c r="B59" s="12"/>
      <c r="C59" s="60" t="s">
        <v>12</v>
      </c>
      <c r="D59" s="71">
        <f>IF($G58=0,0,D58/$G58%)</f>
        <v>0</v>
      </c>
      <c r="E59" s="71">
        <f>IF($G58=0,0,E58/$G58%)</f>
        <v>0</v>
      </c>
      <c r="F59" s="71">
        <f>IF($G58=0,0,F58/$G58%)</f>
        <v>0</v>
      </c>
      <c r="G59" s="73">
        <f t="shared" si="1"/>
        <v>0</v>
      </c>
    </row>
    <row r="60" spans="1:7" ht="16.05" customHeight="1" x14ac:dyDescent="0.2">
      <c r="A60" s="8"/>
      <c r="B60" s="8" t="s">
        <v>23</v>
      </c>
      <c r="C60" s="59" t="s">
        <v>11</v>
      </c>
      <c r="D60" s="73"/>
      <c r="E60" s="73"/>
      <c r="F60" s="73"/>
      <c r="G60" s="73">
        <f t="shared" si="1"/>
        <v>0</v>
      </c>
    </row>
    <row r="61" spans="1:7" ht="16.05" customHeight="1" x14ac:dyDescent="0.2">
      <c r="A61" s="8"/>
      <c r="B61" s="8"/>
      <c r="C61" s="60" t="s">
        <v>12</v>
      </c>
      <c r="D61" s="71">
        <f>IF($G60=0,0,D60/$G60%)</f>
        <v>0</v>
      </c>
      <c r="E61" s="71">
        <f>IF($G60=0,0,E60/$G60%)</f>
        <v>0</v>
      </c>
      <c r="F61" s="71">
        <f>IF($G60=0,0,F60/$G60%)</f>
        <v>0</v>
      </c>
      <c r="G61" s="73">
        <f t="shared" si="1"/>
        <v>0</v>
      </c>
    </row>
    <row r="62" spans="1:7" ht="16.05" customHeight="1" x14ac:dyDescent="0.2">
      <c r="A62" s="8"/>
      <c r="B62" s="8"/>
      <c r="C62" s="59" t="s">
        <v>13</v>
      </c>
      <c r="D62" s="73"/>
      <c r="E62" s="73"/>
      <c r="F62" s="73"/>
      <c r="G62" s="73">
        <f t="shared" si="1"/>
        <v>0</v>
      </c>
    </row>
    <row r="63" spans="1:7" ht="16.05" customHeight="1" x14ac:dyDescent="0.2">
      <c r="A63" s="8"/>
      <c r="B63" s="8"/>
      <c r="C63" s="60" t="s">
        <v>12</v>
      </c>
      <c r="D63" s="71">
        <f>IF($G62=0,0,D62/$G62%)</f>
        <v>0</v>
      </c>
      <c r="E63" s="71">
        <f>IF($G62=0,0,E62/$G62%)</f>
        <v>0</v>
      </c>
      <c r="F63" s="71">
        <f>IF($G62=0,0,F62/$G62%)</f>
        <v>0</v>
      </c>
      <c r="G63" s="73">
        <f t="shared" si="1"/>
        <v>0</v>
      </c>
    </row>
    <row r="64" spans="1:7" ht="16.05" customHeight="1" x14ac:dyDescent="0.2">
      <c r="A64" s="8"/>
      <c r="B64" s="8"/>
      <c r="C64" s="59" t="s">
        <v>14</v>
      </c>
      <c r="D64" s="73">
        <f>SUM(D60,D62)</f>
        <v>0</v>
      </c>
      <c r="E64" s="73">
        <f>SUM(E60,E62)</f>
        <v>0</v>
      </c>
      <c r="F64" s="73">
        <f>SUM(F60,F62)</f>
        <v>0</v>
      </c>
      <c r="G64" s="73">
        <f t="shared" si="1"/>
        <v>0</v>
      </c>
    </row>
    <row r="65" spans="1:7" ht="16.05" customHeight="1" x14ac:dyDescent="0.2">
      <c r="A65" s="8"/>
      <c r="B65" s="12"/>
      <c r="C65" s="60" t="s">
        <v>12</v>
      </c>
      <c r="D65" s="71">
        <f>IF($G64=0,0,D64/$G64%)</f>
        <v>0</v>
      </c>
      <c r="E65" s="71">
        <f>IF($G64=0,0,E64/$G64%)</f>
        <v>0</v>
      </c>
      <c r="F65" s="71">
        <f>IF($G64=0,0,F64/$G64%)</f>
        <v>0</v>
      </c>
      <c r="G65" s="73">
        <f t="shared" si="1"/>
        <v>0</v>
      </c>
    </row>
    <row r="66" spans="1:7" ht="16.05" customHeight="1" x14ac:dyDescent="0.2">
      <c r="A66" s="8"/>
      <c r="B66" s="8" t="s">
        <v>24</v>
      </c>
      <c r="C66" s="59" t="s">
        <v>11</v>
      </c>
      <c r="D66" s="73"/>
      <c r="E66" s="73"/>
      <c r="F66" s="73"/>
      <c r="G66" s="73">
        <f t="shared" si="1"/>
        <v>0</v>
      </c>
    </row>
    <row r="67" spans="1:7" ht="16.05" customHeight="1" x14ac:dyDescent="0.2">
      <c r="A67" s="8"/>
      <c r="B67" s="8"/>
      <c r="C67" s="60" t="s">
        <v>12</v>
      </c>
      <c r="D67" s="71">
        <f>IF($G66=0,0,D66/$G66%)</f>
        <v>0</v>
      </c>
      <c r="E67" s="71">
        <f>IF($G66=0,0,E66/$G66%)</f>
        <v>0</v>
      </c>
      <c r="F67" s="71">
        <f>IF($G66=0,0,F66/$G66%)</f>
        <v>0</v>
      </c>
      <c r="G67" s="73">
        <f t="shared" si="1"/>
        <v>0</v>
      </c>
    </row>
    <row r="68" spans="1:7" ht="16.05" customHeight="1" x14ac:dyDescent="0.2">
      <c r="A68" s="8"/>
      <c r="B68" s="8"/>
      <c r="C68" s="59" t="s">
        <v>13</v>
      </c>
      <c r="D68" s="73"/>
      <c r="E68" s="73"/>
      <c r="F68" s="73"/>
      <c r="G68" s="73">
        <f t="shared" si="1"/>
        <v>0</v>
      </c>
    </row>
    <row r="69" spans="1:7" ht="16.05" customHeight="1" x14ac:dyDescent="0.2">
      <c r="A69" s="8"/>
      <c r="B69" s="8"/>
      <c r="C69" s="60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</row>
    <row r="70" spans="1:7" ht="16.05" customHeight="1" x14ac:dyDescent="0.2">
      <c r="A70" s="8"/>
      <c r="B70" s="8"/>
      <c r="C70" s="59" t="s">
        <v>14</v>
      </c>
      <c r="D70" s="73">
        <f>SUM(D66,D68)</f>
        <v>0</v>
      </c>
      <c r="E70" s="73">
        <f>SUM(E66,E68)</f>
        <v>0</v>
      </c>
      <c r="F70" s="73">
        <f>SUM(F66,F68)</f>
        <v>0</v>
      </c>
      <c r="G70" s="73">
        <f t="shared" si="1"/>
        <v>0</v>
      </c>
    </row>
    <row r="71" spans="1:7" ht="16.05" customHeight="1" x14ac:dyDescent="0.2">
      <c r="A71" s="8"/>
      <c r="B71" s="12"/>
      <c r="C71" s="60" t="s">
        <v>12</v>
      </c>
      <c r="D71" s="71">
        <f>IF($G70=0,0,D70/$G70%)</f>
        <v>0</v>
      </c>
      <c r="E71" s="71">
        <f>IF($G70=0,0,E70/$G70%)</f>
        <v>0</v>
      </c>
      <c r="F71" s="71">
        <f>IF($G70=0,0,F70/$G70%)</f>
        <v>0</v>
      </c>
      <c r="G71" s="73">
        <f t="shared" ref="G71:G134" si="3">SUM(D71:F71)</f>
        <v>0</v>
      </c>
    </row>
    <row r="72" spans="1:7" ht="16.05" customHeight="1" x14ac:dyDescent="0.2">
      <c r="A72" s="8"/>
      <c r="B72" s="8" t="s">
        <v>25</v>
      </c>
      <c r="C72" s="59" t="s">
        <v>11</v>
      </c>
      <c r="D72" s="73"/>
      <c r="E72" s="73"/>
      <c r="F72" s="73"/>
      <c r="G72" s="73">
        <f t="shared" si="3"/>
        <v>0</v>
      </c>
    </row>
    <row r="73" spans="1:7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3"/>
        <v>0</v>
      </c>
    </row>
    <row r="74" spans="1:7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</row>
    <row r="75" spans="1:7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</row>
    <row r="76" spans="1:7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3"/>
        <v>0</v>
      </c>
    </row>
    <row r="77" spans="1:7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3"/>
        <v>0</v>
      </c>
    </row>
    <row r="78" spans="1:7" ht="16.05" customHeight="1" x14ac:dyDescent="0.2">
      <c r="A78" s="8"/>
      <c r="B78" s="8" t="s">
        <v>26</v>
      </c>
      <c r="C78" s="59" t="s">
        <v>11</v>
      </c>
      <c r="D78" s="73"/>
      <c r="E78" s="73"/>
      <c r="F78" s="73"/>
      <c r="G78" s="73">
        <f t="shared" si="3"/>
        <v>0</v>
      </c>
    </row>
    <row r="79" spans="1:7" ht="16.05" customHeight="1" x14ac:dyDescent="0.2">
      <c r="A79" s="8"/>
      <c r="B79" s="8"/>
      <c r="C79" s="60" t="s">
        <v>12</v>
      </c>
      <c r="D79" s="71">
        <f>IF($G78=0,0,D78/$G78%)</f>
        <v>0</v>
      </c>
      <c r="E79" s="71">
        <f>IF($G78=0,0,E78/$G78%)</f>
        <v>0</v>
      </c>
      <c r="F79" s="71">
        <f>IF($G78=0,0,F78/$G78%)</f>
        <v>0</v>
      </c>
      <c r="G79" s="73">
        <f t="shared" si="3"/>
        <v>0</v>
      </c>
    </row>
    <row r="80" spans="1:7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3"/>
        <v>0</v>
      </c>
    </row>
    <row r="81" spans="1:7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3"/>
        <v>0</v>
      </c>
    </row>
    <row r="82" spans="1:7" ht="16.05" customHeight="1" x14ac:dyDescent="0.2">
      <c r="A82" s="8"/>
      <c r="B82" s="8"/>
      <c r="C82" s="59" t="s">
        <v>14</v>
      </c>
      <c r="D82" s="73">
        <f>SUM(D78,D80)</f>
        <v>0</v>
      </c>
      <c r="E82" s="73">
        <f>SUM(E78,E80)</f>
        <v>0</v>
      </c>
      <c r="F82" s="73">
        <f>SUM(F78,F80)</f>
        <v>0</v>
      </c>
      <c r="G82" s="73">
        <f t="shared" si="3"/>
        <v>0</v>
      </c>
    </row>
    <row r="83" spans="1:7" ht="16.05" customHeight="1" x14ac:dyDescent="0.2">
      <c r="A83" s="8"/>
      <c r="B83" s="12"/>
      <c r="C83" s="60" t="s">
        <v>12</v>
      </c>
      <c r="D83" s="71">
        <f>IF($G82=0,0,D82/$G82%)</f>
        <v>0</v>
      </c>
      <c r="E83" s="71">
        <f>IF($G82=0,0,E82/$G82%)</f>
        <v>0</v>
      </c>
      <c r="F83" s="71">
        <f>IF($G82=0,0,F82/$G82%)</f>
        <v>0</v>
      </c>
      <c r="G83" s="73">
        <f t="shared" si="3"/>
        <v>0</v>
      </c>
    </row>
    <row r="84" spans="1:7" ht="16.05" customHeight="1" x14ac:dyDescent="0.2">
      <c r="A84" s="8"/>
      <c r="B84" s="8" t="s">
        <v>27</v>
      </c>
      <c r="C84" s="59" t="s">
        <v>11</v>
      </c>
      <c r="D84" s="73"/>
      <c r="E84" s="73"/>
      <c r="F84" s="73"/>
      <c r="G84" s="73">
        <f t="shared" si="3"/>
        <v>0</v>
      </c>
    </row>
    <row r="85" spans="1:7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3"/>
        <v>0</v>
      </c>
    </row>
    <row r="86" spans="1:7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3"/>
        <v>0</v>
      </c>
    </row>
    <row r="87" spans="1:7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</row>
    <row r="88" spans="1:7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3"/>
        <v>0</v>
      </c>
    </row>
    <row r="89" spans="1:7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3"/>
        <v>0</v>
      </c>
    </row>
    <row r="90" spans="1:7" ht="16.05" customHeight="1" x14ac:dyDescent="0.2">
      <c r="A90" s="8"/>
      <c r="B90" s="8" t="s">
        <v>28</v>
      </c>
      <c r="C90" s="59" t="s">
        <v>11</v>
      </c>
      <c r="D90" s="73"/>
      <c r="E90" s="73"/>
      <c r="F90" s="73"/>
      <c r="G90" s="73">
        <f t="shared" si="3"/>
        <v>0</v>
      </c>
    </row>
    <row r="91" spans="1:7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0</v>
      </c>
      <c r="F91" s="71">
        <f>IF($G90=0,0,F90/$G90%)</f>
        <v>0</v>
      </c>
      <c r="G91" s="73">
        <f t="shared" si="3"/>
        <v>0</v>
      </c>
    </row>
    <row r="92" spans="1:7" ht="16.05" customHeight="1" x14ac:dyDescent="0.2">
      <c r="A92" s="8"/>
      <c r="B92" s="8"/>
      <c r="C92" s="59" t="s">
        <v>13</v>
      </c>
      <c r="D92" s="73"/>
      <c r="E92" s="73"/>
      <c r="F92" s="73"/>
      <c r="G92" s="73">
        <f t="shared" si="3"/>
        <v>0</v>
      </c>
    </row>
    <row r="93" spans="1:7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</row>
    <row r="94" spans="1:7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0</v>
      </c>
      <c r="F94" s="73">
        <f>SUM(F90,F92)</f>
        <v>0</v>
      </c>
      <c r="G94" s="73">
        <f t="shared" si="3"/>
        <v>0</v>
      </c>
    </row>
    <row r="95" spans="1:7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0</v>
      </c>
      <c r="F95" s="71">
        <f>IF($G94=0,0,F94/$G94%)</f>
        <v>0</v>
      </c>
      <c r="G95" s="73">
        <f t="shared" si="3"/>
        <v>0</v>
      </c>
    </row>
    <row r="96" spans="1:7" ht="16.05" customHeight="1" x14ac:dyDescent="0.2">
      <c r="A96" s="8"/>
      <c r="B96" s="8" t="s">
        <v>29</v>
      </c>
      <c r="C96" s="59" t="s">
        <v>11</v>
      </c>
      <c r="D96" s="73"/>
      <c r="E96" s="73"/>
      <c r="F96" s="73"/>
      <c r="G96" s="73">
        <f t="shared" si="3"/>
        <v>0</v>
      </c>
    </row>
    <row r="97" spans="1:7" ht="16.05" customHeight="1" x14ac:dyDescent="0.2">
      <c r="A97" s="8"/>
      <c r="B97" s="8"/>
      <c r="C97" s="60" t="s">
        <v>12</v>
      </c>
      <c r="D97" s="71">
        <f>IF($G96=0,0,D96/$G96%)</f>
        <v>0</v>
      </c>
      <c r="E97" s="71">
        <f>IF($G96=0,0,E96/$G96%)</f>
        <v>0</v>
      </c>
      <c r="F97" s="71">
        <f>IF($G96=0,0,F96/$G96%)</f>
        <v>0</v>
      </c>
      <c r="G97" s="73">
        <f t="shared" si="3"/>
        <v>0</v>
      </c>
    </row>
    <row r="98" spans="1:7" ht="16.05" customHeight="1" x14ac:dyDescent="0.2">
      <c r="A98" s="8"/>
      <c r="B98" s="8"/>
      <c r="C98" s="59" t="s">
        <v>13</v>
      </c>
      <c r="D98" s="73"/>
      <c r="E98" s="73"/>
      <c r="F98" s="73"/>
      <c r="G98" s="73">
        <f t="shared" si="3"/>
        <v>0</v>
      </c>
    </row>
    <row r="99" spans="1:7" ht="16.05" customHeight="1" x14ac:dyDescent="0.2">
      <c r="A99" s="8"/>
      <c r="B99" s="8"/>
      <c r="C99" s="60" t="s">
        <v>12</v>
      </c>
      <c r="D99" s="71">
        <f>IF($G98=0,0,D98/$G98%)</f>
        <v>0</v>
      </c>
      <c r="E99" s="71">
        <f>IF($G98=0,0,E98/$G98%)</f>
        <v>0</v>
      </c>
      <c r="F99" s="71">
        <f>IF($G98=0,0,F98/$G98%)</f>
        <v>0</v>
      </c>
      <c r="G99" s="73">
        <f t="shared" si="3"/>
        <v>0</v>
      </c>
    </row>
    <row r="100" spans="1:7" ht="16.05" customHeight="1" x14ac:dyDescent="0.2">
      <c r="A100" s="8"/>
      <c r="B100" s="8"/>
      <c r="C100" s="59" t="s">
        <v>14</v>
      </c>
      <c r="D100" s="73">
        <f>SUM(D96,D98)</f>
        <v>0</v>
      </c>
      <c r="E100" s="73">
        <f>SUM(E96,E98)</f>
        <v>0</v>
      </c>
      <c r="F100" s="73">
        <f>SUM(F96,F98)</f>
        <v>0</v>
      </c>
      <c r="G100" s="73">
        <f t="shared" si="3"/>
        <v>0</v>
      </c>
    </row>
    <row r="101" spans="1:7" ht="16.05" customHeight="1" x14ac:dyDescent="0.2">
      <c r="A101" s="8"/>
      <c r="B101" s="12"/>
      <c r="C101" s="60" t="s">
        <v>12</v>
      </c>
      <c r="D101" s="71">
        <f>IF($G100=0,0,D100/$G100%)</f>
        <v>0</v>
      </c>
      <c r="E101" s="71">
        <f>IF($G100=0,0,E100/$G100%)</f>
        <v>0</v>
      </c>
      <c r="F101" s="71">
        <f>IF($G100=0,0,F100/$G100%)</f>
        <v>0</v>
      </c>
      <c r="G101" s="73">
        <f t="shared" si="3"/>
        <v>0</v>
      </c>
    </row>
    <row r="102" spans="1:7" ht="16.05" customHeight="1" x14ac:dyDescent="0.2">
      <c r="A102" s="8"/>
      <c r="B102" s="8" t="s">
        <v>30</v>
      </c>
      <c r="C102" s="59" t="s">
        <v>11</v>
      </c>
      <c r="D102" s="73"/>
      <c r="E102" s="73"/>
      <c r="F102" s="73"/>
      <c r="G102" s="73">
        <f t="shared" si="3"/>
        <v>0</v>
      </c>
    </row>
    <row r="103" spans="1:7" ht="16.05" customHeight="1" x14ac:dyDescent="0.2">
      <c r="A103" s="8"/>
      <c r="B103" s="8"/>
      <c r="C103" s="60" t="s">
        <v>12</v>
      </c>
      <c r="D103" s="71">
        <f>IF($G102=0,0,D102/$G102%)</f>
        <v>0</v>
      </c>
      <c r="E103" s="71">
        <f>IF($G102=0,0,E102/$G102%)</f>
        <v>0</v>
      </c>
      <c r="F103" s="71">
        <f>IF($G102=0,0,F102/$G102%)</f>
        <v>0</v>
      </c>
      <c r="G103" s="73">
        <f t="shared" si="3"/>
        <v>0</v>
      </c>
    </row>
    <row r="104" spans="1:7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</row>
    <row r="105" spans="1:7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</row>
    <row r="106" spans="1:7" ht="16.05" customHeight="1" x14ac:dyDescent="0.2">
      <c r="A106" s="8"/>
      <c r="B106" s="8"/>
      <c r="C106" s="59" t="s">
        <v>14</v>
      </c>
      <c r="D106" s="73">
        <f>SUM(D102,D104)</f>
        <v>0</v>
      </c>
      <c r="E106" s="73">
        <f>SUM(E102,E104)</f>
        <v>0</v>
      </c>
      <c r="F106" s="73">
        <f>SUM(F102,F104)</f>
        <v>0</v>
      </c>
      <c r="G106" s="73">
        <f t="shared" si="3"/>
        <v>0</v>
      </c>
    </row>
    <row r="107" spans="1:7" ht="16.05" customHeight="1" x14ac:dyDescent="0.2">
      <c r="A107" s="8"/>
      <c r="B107" s="12"/>
      <c r="C107" s="60" t="s">
        <v>12</v>
      </c>
      <c r="D107" s="71">
        <f>IF($G106=0,0,D106/$G106%)</f>
        <v>0</v>
      </c>
      <c r="E107" s="71">
        <f>IF($G106=0,0,E106/$G106%)</f>
        <v>0</v>
      </c>
      <c r="F107" s="71">
        <f>IF($G106=0,0,F106/$G106%)</f>
        <v>0</v>
      </c>
      <c r="G107" s="73">
        <f t="shared" si="3"/>
        <v>0</v>
      </c>
    </row>
    <row r="108" spans="1:7" ht="16.05" customHeight="1" x14ac:dyDescent="0.2">
      <c r="A108" s="8"/>
      <c r="B108" s="8" t="s">
        <v>31</v>
      </c>
      <c r="C108" s="59" t="s">
        <v>11</v>
      </c>
      <c r="D108" s="73"/>
      <c r="E108" s="73"/>
      <c r="F108" s="73"/>
      <c r="G108" s="73">
        <f t="shared" si="3"/>
        <v>0</v>
      </c>
    </row>
    <row r="109" spans="1:7" ht="16.05" customHeight="1" x14ac:dyDescent="0.2">
      <c r="A109" s="8"/>
      <c r="B109" s="8"/>
      <c r="C109" s="60" t="s">
        <v>12</v>
      </c>
      <c r="D109" s="71">
        <f>IF($G108=0,0,D108/$G108%)</f>
        <v>0</v>
      </c>
      <c r="E109" s="71">
        <f>IF($G108=0,0,E108/$G108%)</f>
        <v>0</v>
      </c>
      <c r="F109" s="71">
        <f>IF($G108=0,0,F108/$G108%)</f>
        <v>0</v>
      </c>
      <c r="G109" s="73">
        <f t="shared" si="3"/>
        <v>0</v>
      </c>
    </row>
    <row r="110" spans="1:7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3"/>
        <v>0</v>
      </c>
    </row>
    <row r="111" spans="1:7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</row>
    <row r="112" spans="1:7" ht="16.05" customHeight="1" x14ac:dyDescent="0.2">
      <c r="A112" s="8"/>
      <c r="B112" s="8"/>
      <c r="C112" s="59" t="s">
        <v>14</v>
      </c>
      <c r="D112" s="73">
        <f>SUM(D108,D110)</f>
        <v>0</v>
      </c>
      <c r="E112" s="73">
        <f>SUM(E108,E110)</f>
        <v>0</v>
      </c>
      <c r="F112" s="73">
        <f>SUM(F108,F110)</f>
        <v>0</v>
      </c>
      <c r="G112" s="73">
        <f t="shared" si="3"/>
        <v>0</v>
      </c>
    </row>
    <row r="113" spans="1:7" ht="16.05" customHeight="1" x14ac:dyDescent="0.2">
      <c r="A113" s="8"/>
      <c r="B113" s="12"/>
      <c r="C113" s="60" t="s">
        <v>12</v>
      </c>
      <c r="D113" s="71">
        <f>IF($G112=0,0,D112/$G112%)</f>
        <v>0</v>
      </c>
      <c r="E113" s="71">
        <f>IF($G112=0,0,E112/$G112%)</f>
        <v>0</v>
      </c>
      <c r="F113" s="71">
        <f>IF($G112=0,0,F112/$G112%)</f>
        <v>0</v>
      </c>
      <c r="G113" s="73">
        <f t="shared" si="3"/>
        <v>0</v>
      </c>
    </row>
    <row r="114" spans="1:7" ht="16.05" customHeight="1" x14ac:dyDescent="0.2">
      <c r="A114" s="8"/>
      <c r="B114" s="8" t="s">
        <v>32</v>
      </c>
      <c r="C114" s="59" t="s">
        <v>11</v>
      </c>
      <c r="D114" s="73"/>
      <c r="E114" s="73"/>
      <c r="F114" s="73"/>
      <c r="G114" s="73">
        <f t="shared" si="3"/>
        <v>0</v>
      </c>
    </row>
    <row r="115" spans="1:7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3"/>
        <v>0</v>
      </c>
    </row>
    <row r="116" spans="1:7" ht="16.05" customHeight="1" x14ac:dyDescent="0.2">
      <c r="A116" s="8"/>
      <c r="B116" s="8"/>
      <c r="C116" s="59" t="s">
        <v>13</v>
      </c>
      <c r="D116" s="73"/>
      <c r="E116" s="73"/>
      <c r="F116" s="73"/>
      <c r="G116" s="73">
        <f t="shared" si="3"/>
        <v>0</v>
      </c>
    </row>
    <row r="117" spans="1:7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3"/>
        <v>0</v>
      </c>
    </row>
    <row r="118" spans="1:7" ht="16.05" customHeight="1" x14ac:dyDescent="0.2">
      <c r="A118" s="8"/>
      <c r="B118" s="8"/>
      <c r="C118" s="59" t="s">
        <v>14</v>
      </c>
      <c r="D118" s="73">
        <f>SUM(D114,D116)</f>
        <v>0</v>
      </c>
      <c r="E118" s="73">
        <f>SUM(E114,E116)</f>
        <v>0</v>
      </c>
      <c r="F118" s="73">
        <f>SUM(F114,F116)</f>
        <v>0</v>
      </c>
      <c r="G118" s="73">
        <f t="shared" si="3"/>
        <v>0</v>
      </c>
    </row>
    <row r="119" spans="1:7" ht="16.05" customHeight="1" x14ac:dyDescent="0.2">
      <c r="A119" s="8"/>
      <c r="B119" s="12"/>
      <c r="C119" s="60" t="s">
        <v>12</v>
      </c>
      <c r="D119" s="71">
        <f>IF($G118=0,0,D118/$G118%)</f>
        <v>0</v>
      </c>
      <c r="E119" s="71">
        <f>IF($G118=0,0,E118/$G118%)</f>
        <v>0</v>
      </c>
      <c r="F119" s="71">
        <f>IF($G118=0,0,F118/$G118%)</f>
        <v>0</v>
      </c>
      <c r="G119" s="73">
        <f t="shared" si="3"/>
        <v>0</v>
      </c>
    </row>
    <row r="120" spans="1:7" ht="16.05" customHeight="1" x14ac:dyDescent="0.2">
      <c r="A120" s="8"/>
      <c r="B120" s="8" t="s">
        <v>33</v>
      </c>
      <c r="C120" s="59" t="s">
        <v>11</v>
      </c>
      <c r="D120" s="73"/>
      <c r="E120" s="73"/>
      <c r="F120" s="73"/>
      <c r="G120" s="73">
        <f t="shared" si="3"/>
        <v>0</v>
      </c>
    </row>
    <row r="121" spans="1:7" ht="16.05" customHeight="1" x14ac:dyDescent="0.2">
      <c r="A121" s="8"/>
      <c r="B121" s="8"/>
      <c r="C121" s="60" t="s">
        <v>12</v>
      </c>
      <c r="D121" s="71">
        <f>IF($G120=0,0,D120/$G120%)</f>
        <v>0</v>
      </c>
      <c r="E121" s="71">
        <f>IF($G120=0,0,E120/$G120%)</f>
        <v>0</v>
      </c>
      <c r="F121" s="71">
        <f>IF($G120=0,0,F120/$G120%)</f>
        <v>0</v>
      </c>
      <c r="G121" s="73">
        <f t="shared" si="3"/>
        <v>0</v>
      </c>
    </row>
    <row r="122" spans="1:7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3"/>
        <v>0</v>
      </c>
    </row>
    <row r="123" spans="1:7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3"/>
        <v>0</v>
      </c>
    </row>
    <row r="124" spans="1:7" ht="16.05" customHeight="1" x14ac:dyDescent="0.2">
      <c r="A124" s="8"/>
      <c r="B124" s="8"/>
      <c r="C124" s="59" t="s">
        <v>14</v>
      </c>
      <c r="D124" s="73">
        <f>SUM(D120,D122)</f>
        <v>0</v>
      </c>
      <c r="E124" s="73">
        <f>SUM(E120,E122)</f>
        <v>0</v>
      </c>
      <c r="F124" s="73">
        <f>SUM(F120,F122)</f>
        <v>0</v>
      </c>
      <c r="G124" s="73">
        <f t="shared" si="3"/>
        <v>0</v>
      </c>
    </row>
    <row r="125" spans="1:7" ht="16.05" customHeight="1" x14ac:dyDescent="0.2">
      <c r="A125" s="8"/>
      <c r="B125" s="12"/>
      <c r="C125" s="60" t="s">
        <v>12</v>
      </c>
      <c r="D125" s="71">
        <f>IF($G124=0,0,D124/$G124%)</f>
        <v>0</v>
      </c>
      <c r="E125" s="71">
        <f>IF($G124=0,0,E124/$G124%)</f>
        <v>0</v>
      </c>
      <c r="F125" s="71">
        <f>IF($G124=0,0,F124/$G124%)</f>
        <v>0</v>
      </c>
      <c r="G125" s="73">
        <f t="shared" si="3"/>
        <v>0</v>
      </c>
    </row>
    <row r="126" spans="1:7" ht="16.05" customHeight="1" x14ac:dyDescent="0.2">
      <c r="A126" s="8"/>
      <c r="B126" s="8" t="s">
        <v>34</v>
      </c>
      <c r="C126" s="59" t="s">
        <v>11</v>
      </c>
      <c r="D126" s="73"/>
      <c r="E126" s="73"/>
      <c r="F126" s="73"/>
      <c r="G126" s="73">
        <f t="shared" si="3"/>
        <v>0</v>
      </c>
    </row>
    <row r="127" spans="1:7" ht="16.05" customHeight="1" x14ac:dyDescent="0.2">
      <c r="A127" s="8"/>
      <c r="B127" s="8"/>
      <c r="C127" s="60" t="s">
        <v>12</v>
      </c>
      <c r="D127" s="71">
        <f>IF($G126=0,0,D126/$G126%)</f>
        <v>0</v>
      </c>
      <c r="E127" s="71">
        <f>IF($G126=0,0,E126/$G126%)</f>
        <v>0</v>
      </c>
      <c r="F127" s="71">
        <f>IF($G126=0,0,F126/$G126%)</f>
        <v>0</v>
      </c>
      <c r="G127" s="73">
        <f t="shared" si="3"/>
        <v>0</v>
      </c>
    </row>
    <row r="128" spans="1:7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</row>
    <row r="129" spans="1:7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</row>
    <row r="130" spans="1:7" ht="16.05" customHeight="1" x14ac:dyDescent="0.2">
      <c r="A130" s="8"/>
      <c r="B130" s="8"/>
      <c r="C130" s="59" t="s">
        <v>14</v>
      </c>
      <c r="D130" s="73">
        <f>SUM(D126,D128)</f>
        <v>0</v>
      </c>
      <c r="E130" s="73">
        <f>SUM(E126,E128)</f>
        <v>0</v>
      </c>
      <c r="F130" s="73">
        <f>SUM(F126,F128)</f>
        <v>0</v>
      </c>
      <c r="G130" s="73">
        <f t="shared" si="3"/>
        <v>0</v>
      </c>
    </row>
    <row r="131" spans="1:7" ht="16.05" customHeight="1" x14ac:dyDescent="0.2">
      <c r="A131" s="8"/>
      <c r="B131" s="12"/>
      <c r="C131" s="60" t="s">
        <v>12</v>
      </c>
      <c r="D131" s="71">
        <f>IF($G130=0,0,D130/$G130%)</f>
        <v>0</v>
      </c>
      <c r="E131" s="71">
        <f>IF($G130=0,0,E130/$G130%)</f>
        <v>0</v>
      </c>
      <c r="F131" s="71">
        <f>IF($G130=0,0,F130/$G130%)</f>
        <v>0</v>
      </c>
      <c r="G131" s="73">
        <f t="shared" si="3"/>
        <v>0</v>
      </c>
    </row>
    <row r="132" spans="1:7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</row>
    <row r="133" spans="1:7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</row>
    <row r="134" spans="1:7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</row>
    <row r="135" spans="1:7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</row>
    <row r="136" spans="1:7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</row>
    <row r="137" spans="1:7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</row>
    <row r="138" spans="1:7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4"/>
        <v>0</v>
      </c>
    </row>
    <row r="139" spans="1:7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4"/>
        <v>0</v>
      </c>
    </row>
    <row r="140" spans="1:7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</row>
    <row r="141" spans="1:7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</row>
    <row r="142" spans="1:7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4"/>
        <v>0</v>
      </c>
    </row>
    <row r="143" spans="1:7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4"/>
        <v>0</v>
      </c>
    </row>
    <row r="144" spans="1:7" ht="16.05" customHeight="1" x14ac:dyDescent="0.2">
      <c r="A144" s="8"/>
      <c r="B144" s="8" t="s">
        <v>37</v>
      </c>
      <c r="C144" s="59" t="s">
        <v>11</v>
      </c>
      <c r="D144" s="73"/>
      <c r="E144" s="73"/>
      <c r="F144" s="73"/>
      <c r="G144" s="73">
        <f t="shared" si="4"/>
        <v>0</v>
      </c>
    </row>
    <row r="145" spans="1:7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4"/>
        <v>0</v>
      </c>
    </row>
    <row r="146" spans="1:7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</row>
    <row r="147" spans="1:7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</row>
    <row r="148" spans="1:7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4"/>
        <v>0</v>
      </c>
    </row>
    <row r="149" spans="1:7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4"/>
        <v>0</v>
      </c>
    </row>
    <row r="150" spans="1:7" ht="16.05" customHeight="1" x14ac:dyDescent="0.2">
      <c r="A150" s="8"/>
      <c r="B150" s="8" t="s">
        <v>38</v>
      </c>
      <c r="C150" s="59" t="s">
        <v>11</v>
      </c>
      <c r="D150" s="73"/>
      <c r="E150" s="73"/>
      <c r="F150" s="73"/>
      <c r="G150" s="73">
        <f t="shared" si="4"/>
        <v>0</v>
      </c>
    </row>
    <row r="151" spans="1:7" ht="16.05" customHeight="1" x14ac:dyDescent="0.2">
      <c r="A151" s="8"/>
      <c r="B151" s="8"/>
      <c r="C151" s="60" t="s">
        <v>12</v>
      </c>
      <c r="D151" s="71">
        <f>IF($G150=0,0,D150/$G150%)</f>
        <v>0</v>
      </c>
      <c r="E151" s="71">
        <f>IF($G150=0,0,E150/$G150%)</f>
        <v>0</v>
      </c>
      <c r="F151" s="71">
        <f>IF($G150=0,0,F150/$G150%)</f>
        <v>0</v>
      </c>
      <c r="G151" s="73">
        <f t="shared" si="4"/>
        <v>0</v>
      </c>
    </row>
    <row r="152" spans="1:7" ht="16.05" customHeight="1" x14ac:dyDescent="0.2">
      <c r="A152" s="8"/>
      <c r="B152" s="8"/>
      <c r="C152" s="59" t="s">
        <v>13</v>
      </c>
      <c r="D152" s="73"/>
      <c r="E152" s="73"/>
      <c r="F152" s="73"/>
      <c r="G152" s="73">
        <f t="shared" si="4"/>
        <v>0</v>
      </c>
    </row>
    <row r="153" spans="1:7" ht="16.05" customHeight="1" x14ac:dyDescent="0.2">
      <c r="A153" s="8"/>
      <c r="B153" s="8"/>
      <c r="C153" s="60" t="s">
        <v>12</v>
      </c>
      <c r="D153" s="71">
        <f>IF($G152=0,0,D152/$G152%)</f>
        <v>0</v>
      </c>
      <c r="E153" s="71">
        <f>IF($G152=0,0,E152/$G152%)</f>
        <v>0</v>
      </c>
      <c r="F153" s="71">
        <f>IF($G152=0,0,F152/$G152%)</f>
        <v>0</v>
      </c>
      <c r="G153" s="73">
        <f t="shared" si="4"/>
        <v>0</v>
      </c>
    </row>
    <row r="154" spans="1:7" ht="16.05" customHeight="1" x14ac:dyDescent="0.2">
      <c r="A154" s="8"/>
      <c r="B154" s="8"/>
      <c r="C154" s="59" t="s">
        <v>14</v>
      </c>
      <c r="D154" s="73">
        <f>SUM(D150,D152)</f>
        <v>0</v>
      </c>
      <c r="E154" s="73">
        <f>SUM(E150,E152)</f>
        <v>0</v>
      </c>
      <c r="F154" s="73">
        <f>SUM(F150,F152)</f>
        <v>0</v>
      </c>
      <c r="G154" s="73">
        <f t="shared" si="4"/>
        <v>0</v>
      </c>
    </row>
    <row r="155" spans="1:7" ht="16.05" customHeight="1" x14ac:dyDescent="0.2">
      <c r="A155" s="8"/>
      <c r="B155" s="12"/>
      <c r="C155" s="60" t="s">
        <v>12</v>
      </c>
      <c r="D155" s="71">
        <f>IF($G154=0,0,D154/$G154%)</f>
        <v>0</v>
      </c>
      <c r="E155" s="71">
        <f>IF($G154=0,0,E154/$G154%)</f>
        <v>0</v>
      </c>
      <c r="F155" s="71">
        <f>IF($G154=0,0,F154/$G154%)</f>
        <v>0</v>
      </c>
      <c r="G155" s="73">
        <f t="shared" si="4"/>
        <v>0</v>
      </c>
    </row>
    <row r="156" spans="1:7" ht="16.05" customHeight="1" x14ac:dyDescent="0.2">
      <c r="A156" s="8"/>
      <c r="B156" s="8" t="s">
        <v>39</v>
      </c>
      <c r="C156" s="59" t="s">
        <v>11</v>
      </c>
      <c r="D156" s="73"/>
      <c r="E156" s="73"/>
      <c r="F156" s="73"/>
      <c r="G156" s="73">
        <f t="shared" si="4"/>
        <v>0</v>
      </c>
    </row>
    <row r="157" spans="1:7" ht="16.05" customHeight="1" x14ac:dyDescent="0.2">
      <c r="A157" s="8"/>
      <c r="B157" s="8"/>
      <c r="C157" s="60" t="s">
        <v>12</v>
      </c>
      <c r="D157" s="71">
        <f>IF($G156=0,0,D156/$G156%)</f>
        <v>0</v>
      </c>
      <c r="E157" s="71">
        <f>IF($G156=0,0,E156/$G156%)</f>
        <v>0</v>
      </c>
      <c r="F157" s="71">
        <f>IF($G156=0,0,F156/$G156%)</f>
        <v>0</v>
      </c>
      <c r="G157" s="73">
        <f t="shared" si="4"/>
        <v>0</v>
      </c>
    </row>
    <row r="158" spans="1:7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4"/>
        <v>0</v>
      </c>
    </row>
    <row r="159" spans="1:7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</row>
    <row r="160" spans="1:7" ht="16.05" customHeight="1" x14ac:dyDescent="0.2">
      <c r="A160" s="8"/>
      <c r="B160" s="8"/>
      <c r="C160" s="59" t="s">
        <v>14</v>
      </c>
      <c r="D160" s="73">
        <f>SUM(D156,D158)</f>
        <v>0</v>
      </c>
      <c r="E160" s="73">
        <f>SUM(E156,E158)</f>
        <v>0</v>
      </c>
      <c r="F160" s="73">
        <f>SUM(F156,F158)</f>
        <v>0</v>
      </c>
      <c r="G160" s="73">
        <f t="shared" si="4"/>
        <v>0</v>
      </c>
    </row>
    <row r="161" spans="1:7" ht="16.05" customHeight="1" x14ac:dyDescent="0.2">
      <c r="A161" s="8"/>
      <c r="B161" s="12"/>
      <c r="C161" s="60" t="s">
        <v>12</v>
      </c>
      <c r="D161" s="71">
        <f>IF($G160=0,0,D160/$G160%)</f>
        <v>0</v>
      </c>
      <c r="E161" s="71">
        <f>IF($G160=0,0,E160/$G160%)</f>
        <v>0</v>
      </c>
      <c r="F161" s="71">
        <f>IF($G160=0,0,F160/$G160%)</f>
        <v>0</v>
      </c>
      <c r="G161" s="73">
        <f t="shared" si="4"/>
        <v>0</v>
      </c>
    </row>
    <row r="162" spans="1:7" ht="16.05" customHeight="1" x14ac:dyDescent="0.2">
      <c r="A162" s="8"/>
      <c r="B162" s="8" t="s">
        <v>40</v>
      </c>
      <c r="C162" s="59" t="s">
        <v>11</v>
      </c>
      <c r="D162" s="73"/>
      <c r="E162" s="73"/>
      <c r="F162" s="73"/>
      <c r="G162" s="73">
        <f t="shared" si="4"/>
        <v>0</v>
      </c>
    </row>
    <row r="163" spans="1:7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4"/>
        <v>0</v>
      </c>
    </row>
    <row r="164" spans="1:7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4"/>
        <v>0</v>
      </c>
    </row>
    <row r="165" spans="1:7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4"/>
        <v>0</v>
      </c>
    </row>
    <row r="166" spans="1:7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4"/>
        <v>0</v>
      </c>
    </row>
    <row r="167" spans="1:7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4"/>
        <v>0</v>
      </c>
    </row>
    <row r="168" spans="1:7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</row>
    <row r="169" spans="1:7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</row>
    <row r="170" spans="1:7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</row>
    <row r="171" spans="1:7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</row>
    <row r="172" spans="1:7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</row>
    <row r="173" spans="1:7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</row>
    <row r="174" spans="1:7" ht="16.05" customHeight="1" x14ac:dyDescent="0.2">
      <c r="A174" s="8"/>
      <c r="B174" s="8" t="s">
        <v>42</v>
      </c>
      <c r="C174" s="59" t="s">
        <v>11</v>
      </c>
      <c r="D174" s="73"/>
      <c r="E174" s="73"/>
      <c r="F174" s="73"/>
      <c r="G174" s="73">
        <f t="shared" si="4"/>
        <v>0</v>
      </c>
    </row>
    <row r="175" spans="1:7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</row>
    <row r="176" spans="1:7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</row>
    <row r="177" spans="1:7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</row>
    <row r="178" spans="1:7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</row>
    <row r="179" spans="1:7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</row>
    <row r="180" spans="1:7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</row>
    <row r="181" spans="1:7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</row>
    <row r="182" spans="1:7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</row>
    <row r="183" spans="1:7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</row>
    <row r="184" spans="1:7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</row>
    <row r="185" spans="1:7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</row>
    <row r="186" spans="1:7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</row>
    <row r="187" spans="1:7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</row>
    <row r="188" spans="1:7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</row>
    <row r="189" spans="1:7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</row>
    <row r="190" spans="1:7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</row>
    <row r="191" spans="1:7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</row>
    <row r="192" spans="1:7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</row>
    <row r="193" spans="1:7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</row>
    <row r="194" spans="1:7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</row>
    <row r="195" spans="1:7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</row>
    <row r="196" spans="1:7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</row>
    <row r="197" spans="1:7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</row>
    <row r="198" spans="1:7" ht="16.05" customHeight="1" x14ac:dyDescent="0.2">
      <c r="A198" s="8"/>
      <c r="B198" s="8" t="s">
        <v>46</v>
      </c>
      <c r="C198" s="59" t="s">
        <v>11</v>
      </c>
      <c r="D198" s="73"/>
      <c r="E198" s="73"/>
      <c r="F198" s="73"/>
      <c r="G198" s="73">
        <f t="shared" si="4"/>
        <v>0</v>
      </c>
    </row>
    <row r="199" spans="1:7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0</v>
      </c>
    </row>
    <row r="200" spans="1:7" ht="16.05" customHeight="1" x14ac:dyDescent="0.2">
      <c r="A200" s="8"/>
      <c r="B200" s="8"/>
      <c r="C200" s="59" t="s">
        <v>13</v>
      </c>
      <c r="D200" s="73"/>
      <c r="E200" s="73"/>
      <c r="F200" s="73"/>
      <c r="G200" s="73">
        <f t="shared" si="5"/>
        <v>0</v>
      </c>
    </row>
    <row r="201" spans="1:7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5"/>
        <v>0</v>
      </c>
    </row>
    <row r="202" spans="1:7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5"/>
        <v>0</v>
      </c>
    </row>
    <row r="203" spans="1:7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5"/>
        <v>0</v>
      </c>
    </row>
    <row r="204" spans="1:7" ht="16.05" customHeight="1" x14ac:dyDescent="0.2">
      <c r="A204" s="8"/>
      <c r="B204" s="8" t="s">
        <v>47</v>
      </c>
      <c r="C204" s="59" t="s">
        <v>11</v>
      </c>
      <c r="D204" s="73"/>
      <c r="E204" s="73"/>
      <c r="F204" s="73"/>
      <c r="G204" s="73">
        <f t="shared" si="5"/>
        <v>0</v>
      </c>
    </row>
    <row r="205" spans="1:7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</row>
    <row r="206" spans="1:7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</row>
    <row r="207" spans="1:7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</row>
    <row r="208" spans="1:7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</row>
    <row r="209" spans="1:7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</row>
    <row r="210" spans="1:7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</row>
    <row r="211" spans="1:7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</row>
    <row r="212" spans="1:7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</row>
    <row r="213" spans="1:7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</row>
    <row r="214" spans="1:7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</row>
    <row r="215" spans="1:7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</row>
    <row r="216" spans="1:7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</row>
    <row r="217" spans="1:7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</row>
    <row r="218" spans="1:7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</row>
    <row r="219" spans="1:7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</row>
    <row r="220" spans="1:7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</row>
    <row r="221" spans="1:7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</row>
    <row r="222" spans="1:7" ht="16.05" customHeight="1" x14ac:dyDescent="0.2">
      <c r="A222" s="8"/>
      <c r="B222" s="8" t="s">
        <v>50</v>
      </c>
      <c r="C222" s="59" t="s">
        <v>11</v>
      </c>
      <c r="D222" s="73"/>
      <c r="E222" s="73"/>
      <c r="F222" s="73"/>
      <c r="G222" s="73">
        <f t="shared" si="5"/>
        <v>0</v>
      </c>
    </row>
    <row r="223" spans="1:7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5"/>
        <v>0</v>
      </c>
    </row>
    <row r="224" spans="1:7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5"/>
        <v>0</v>
      </c>
    </row>
    <row r="225" spans="1:7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5"/>
        <v>0</v>
      </c>
    </row>
    <row r="226" spans="1:7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5"/>
        <v>0</v>
      </c>
    </row>
    <row r="227" spans="1:7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5"/>
        <v>0</v>
      </c>
    </row>
    <row r="228" spans="1:7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</row>
    <row r="229" spans="1:7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</row>
    <row r="230" spans="1:7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si="6"/>
        <v>0</v>
      </c>
      <c r="F230" s="73">
        <f t="shared" si="6"/>
        <v>0</v>
      </c>
      <c r="G230" s="73">
        <f t="shared" si="6"/>
        <v>0</v>
      </c>
    </row>
    <row r="231" spans="1:7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</row>
    <row r="232" spans="1:7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</row>
    <row r="233" spans="1:7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</row>
    <row r="234" spans="1:7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7"/>
        <v>0</v>
      </c>
    </row>
    <row r="235" spans="1:7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</row>
    <row r="236" spans="1:7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</row>
    <row r="237" spans="1:7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</row>
    <row r="238" spans="1:7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</row>
    <row r="239" spans="1:7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</row>
    <row r="240" spans="1:7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</row>
    <row r="241" spans="1:7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</row>
    <row r="242" spans="1:7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</row>
    <row r="243" spans="1:7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</row>
    <row r="244" spans="1:7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</row>
    <row r="245" spans="1:7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</row>
    <row r="246" spans="1:7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</row>
    <row r="247" spans="1:7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</row>
    <row r="248" spans="1:7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</row>
    <row r="249" spans="1:7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</row>
    <row r="250" spans="1:7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</row>
    <row r="251" spans="1:7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</row>
    <row r="252" spans="1:7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</row>
    <row r="253" spans="1:7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</row>
    <row r="254" spans="1:7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</row>
    <row r="255" spans="1:7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</row>
    <row r="256" spans="1:7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</row>
    <row r="257" spans="1:7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</row>
    <row r="258" spans="1:7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</row>
    <row r="259" spans="1:7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</row>
    <row r="260" spans="1:7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</row>
    <row r="261" spans="1:7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</row>
    <row r="262" spans="1:7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</row>
    <row r="263" spans="1:7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</row>
    <row r="264" spans="1:7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</row>
    <row r="265" spans="1:7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</row>
    <row r="266" spans="1:7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</row>
    <row r="267" spans="1:7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</row>
    <row r="268" spans="1:7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</row>
    <row r="269" spans="1:7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</row>
    <row r="270" spans="1:7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</row>
    <row r="271" spans="1:7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</row>
    <row r="272" spans="1:7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</row>
    <row r="273" spans="1:7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</row>
    <row r="274" spans="1:7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</row>
    <row r="275" spans="1:7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</row>
    <row r="276" spans="1:7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</row>
    <row r="277" spans="1:7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</row>
    <row r="278" spans="1:7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</row>
    <row r="279" spans="1:7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</row>
    <row r="280" spans="1:7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</row>
    <row r="281" spans="1:7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</row>
    <row r="282" spans="1:7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</row>
    <row r="283" spans="1:7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</row>
    <row r="284" spans="1:7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</row>
    <row r="285" spans="1:7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</row>
    <row r="286" spans="1:7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</row>
    <row r="287" spans="1:7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</row>
    <row r="288" spans="1:7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</row>
    <row r="289" spans="1:7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</row>
    <row r="290" spans="1:7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</row>
    <row r="291" spans="1:7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</row>
    <row r="292" spans="1:7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</row>
    <row r="293" spans="1:7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</row>
    <row r="294" spans="1:7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</row>
    <row r="295" spans="1:7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</row>
    <row r="296" spans="1:7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</row>
    <row r="297" spans="1:7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</row>
    <row r="298" spans="1:7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</row>
    <row r="299" spans="1:7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</row>
    <row r="300" spans="1:7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</row>
    <row r="301" spans="1:7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</row>
    <row r="302" spans="1:7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</row>
    <row r="303" spans="1:7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</row>
    <row r="304" spans="1:7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304188</v>
      </c>
      <c r="F306" s="73">
        <v>0</v>
      </c>
      <c r="G306" s="73">
        <f t="shared" si="7"/>
        <v>304188</v>
      </c>
      <c r="I306" s="3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I307" s="36"/>
    </row>
    <row r="308" spans="1:9" ht="16.05" customHeight="1" x14ac:dyDescent="0.2">
      <c r="A308" s="8"/>
      <c r="B308" s="16"/>
      <c r="C308" s="59" t="s">
        <v>13</v>
      </c>
      <c r="D308" s="73">
        <v>0</v>
      </c>
      <c r="E308" s="73"/>
      <c r="F308" s="73">
        <v>0</v>
      </c>
      <c r="G308" s="73">
        <f t="shared" si="7"/>
        <v>0</v>
      </c>
      <c r="I308" s="3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3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304188</v>
      </c>
      <c r="F310" s="73">
        <f>SUM(F306,F308)</f>
        <v>0</v>
      </c>
      <c r="G310" s="73">
        <f t="shared" si="7"/>
        <v>304188</v>
      </c>
      <c r="I310" s="36"/>
    </row>
    <row r="311" spans="1:9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I311" s="36"/>
    </row>
    <row r="312" spans="1:9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201.1</v>
      </c>
      <c r="E312" s="73">
        <f>SUM(E318,E324,E330,E336,E342,E348,E354,E360,E366)</f>
        <v>16389.7</v>
      </c>
      <c r="F312" s="73">
        <f>SUM(F318,F324,F330,F336,F342,F348,F354,F360,F366)</f>
        <v>0</v>
      </c>
      <c r="G312" s="73">
        <f t="shared" si="7"/>
        <v>16590.8</v>
      </c>
      <c r="I312" s="3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1.212117559129156</v>
      </c>
      <c r="E313" s="71">
        <f>IF($G312=0,0,E312/$G312%)</f>
        <v>98.78788244087086</v>
      </c>
      <c r="F313" s="71">
        <f>IF($G312=0,0,F312/$G312%)</f>
        <v>0</v>
      </c>
      <c r="G313" s="73">
        <f t="shared" si="7"/>
        <v>100.00000000000001</v>
      </c>
      <c r="I313" s="3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4733.6000000000004</v>
      </c>
      <c r="E314" s="73">
        <f>SUM(E320,E326,E332,E338,E344,E350,E356,E362,E368)</f>
        <v>216.10000000000002</v>
      </c>
      <c r="F314" s="73">
        <f>SUM(F320,F326,F332,F338,F344,F350,F356,F362,F368)</f>
        <v>0</v>
      </c>
      <c r="G314" s="73">
        <f t="shared" si="7"/>
        <v>4949.7000000000007</v>
      </c>
      <c r="I314" s="3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95.634078833060585</v>
      </c>
      <c r="E315" s="71">
        <f>IF($G314=0,0,E314/$G314%)</f>
        <v>4.36592116693941</v>
      </c>
      <c r="F315" s="71">
        <f>IF($G314=0,0,F314/$G314%)</f>
        <v>0</v>
      </c>
      <c r="G315" s="73">
        <f t="shared" si="7"/>
        <v>100</v>
      </c>
      <c r="I315" s="3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4934.7000000000007</v>
      </c>
      <c r="E316" s="73">
        <f>SUM(E322,E328,E334,E340,E346,E352,E358,E364,E370)</f>
        <v>16605.8</v>
      </c>
      <c r="F316" s="73">
        <f>SUM(F322,F328,F334,F340,F346,F352,F358,F364,F370)</f>
        <v>0</v>
      </c>
      <c r="G316" s="73">
        <f t="shared" si="7"/>
        <v>21540.5</v>
      </c>
      <c r="I316" s="3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22.908938975418401</v>
      </c>
      <c r="E317" s="71">
        <f>IF($G316=0,0,E316/$G316%)</f>
        <v>77.091061024581592</v>
      </c>
      <c r="F317" s="71">
        <f>IF($G316=0,0,F316/$G316%)</f>
        <v>0</v>
      </c>
      <c r="G317" s="73">
        <f t="shared" si="7"/>
        <v>100</v>
      </c>
      <c r="I317" s="36"/>
    </row>
    <row r="318" spans="1:9" ht="16.05" customHeight="1" x14ac:dyDescent="0.2">
      <c r="A318" s="8"/>
      <c r="B318" s="8" t="s">
        <v>66</v>
      </c>
      <c r="C318" s="59" t="s">
        <v>11</v>
      </c>
      <c r="D318" s="73"/>
      <c r="E318" s="73"/>
      <c r="F318" s="73"/>
      <c r="G318" s="73">
        <f t="shared" si="7"/>
        <v>0</v>
      </c>
      <c r="I318" s="3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7"/>
        <v>0</v>
      </c>
      <c r="I319" s="36"/>
    </row>
    <row r="320" spans="1:9" ht="16.05" customHeight="1" x14ac:dyDescent="0.2">
      <c r="A320" s="8"/>
      <c r="B320" s="8"/>
      <c r="C320" s="59" t="s">
        <v>13</v>
      </c>
      <c r="D320" s="73"/>
      <c r="E320" s="73"/>
      <c r="F320" s="73"/>
      <c r="G320" s="73">
        <f t="shared" si="7"/>
        <v>0</v>
      </c>
      <c r="I320" s="3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7"/>
        <v>0</v>
      </c>
      <c r="I321" s="36"/>
    </row>
    <row r="322" spans="1:9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7"/>
        <v>0</v>
      </c>
      <c r="I322" s="3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7"/>
        <v>0</v>
      </c>
      <c r="I323" s="36"/>
    </row>
    <row r="324" spans="1:9" ht="16.05" customHeight="1" x14ac:dyDescent="0.2">
      <c r="A324" s="8"/>
      <c r="B324" s="8" t="s">
        <v>67</v>
      </c>
      <c r="C324" s="59" t="s">
        <v>11</v>
      </c>
      <c r="D324" s="73"/>
      <c r="E324" s="73"/>
      <c r="F324" s="73"/>
      <c r="G324" s="73">
        <f t="shared" si="7"/>
        <v>0</v>
      </c>
      <c r="I324" s="3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0</v>
      </c>
      <c r="E325" s="71">
        <f>IF($G324=0,0,E324/$G324%)</f>
        <v>0</v>
      </c>
      <c r="F325" s="71">
        <f>IF($G324=0,0,F324/$G324%)</f>
        <v>0</v>
      </c>
      <c r="G325" s="73">
        <f t="shared" si="7"/>
        <v>0</v>
      </c>
      <c r="I325" s="36"/>
    </row>
    <row r="326" spans="1:9" ht="16.05" customHeight="1" x14ac:dyDescent="0.2">
      <c r="A326" s="8"/>
      <c r="B326" s="8"/>
      <c r="C326" s="59" t="s">
        <v>13</v>
      </c>
      <c r="D326" s="73"/>
      <c r="E326" s="73"/>
      <c r="F326" s="73"/>
      <c r="G326" s="73">
        <f t="shared" si="7"/>
        <v>0</v>
      </c>
      <c r="I326" s="3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0</v>
      </c>
      <c r="E327" s="71">
        <f>IF($G326=0,0,E326/$G326%)</f>
        <v>0</v>
      </c>
      <c r="F327" s="71">
        <f>IF($G326=0,0,F326/$G326%)</f>
        <v>0</v>
      </c>
      <c r="G327" s="73">
        <f t="shared" si="7"/>
        <v>0</v>
      </c>
      <c r="I327" s="36"/>
    </row>
    <row r="328" spans="1:9" ht="16.05" customHeight="1" x14ac:dyDescent="0.2">
      <c r="A328" s="8"/>
      <c r="B328" s="8"/>
      <c r="C328" s="59" t="s">
        <v>14</v>
      </c>
      <c r="D328" s="73">
        <f>SUM(D324,D326)</f>
        <v>0</v>
      </c>
      <c r="E328" s="73">
        <f>SUM(E324,E326)</f>
        <v>0</v>
      </c>
      <c r="F328" s="73">
        <f>SUM(F324,F326)</f>
        <v>0</v>
      </c>
      <c r="G328" s="73">
        <f t="shared" si="7"/>
        <v>0</v>
      </c>
      <c r="I328" s="3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0</v>
      </c>
      <c r="E329" s="71">
        <f>IF($G328=0,0,E328/$G328%)</f>
        <v>0</v>
      </c>
      <c r="F329" s="71">
        <f>IF($G328=0,0,F328/$G328%)</f>
        <v>0</v>
      </c>
      <c r="G329" s="73">
        <f t="shared" si="7"/>
        <v>0</v>
      </c>
      <c r="I329" s="36"/>
    </row>
    <row r="330" spans="1:9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  <c r="I330" s="3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  <c r="I331" s="36"/>
    </row>
    <row r="332" spans="1:9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  <c r="I332" s="3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  <c r="I333" s="36"/>
    </row>
    <row r="334" spans="1:9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  <c r="I334" s="3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  <c r="I335" s="36"/>
    </row>
    <row r="336" spans="1:9" ht="16.05" customHeight="1" x14ac:dyDescent="0.2">
      <c r="A336" s="8"/>
      <c r="B336" s="8" t="s">
        <v>69</v>
      </c>
      <c r="C336" s="59" t="s">
        <v>11</v>
      </c>
      <c r="D336" s="73">
        <v>0</v>
      </c>
      <c r="E336" s="73">
        <v>3856.6</v>
      </c>
      <c r="F336" s="73">
        <v>0</v>
      </c>
      <c r="G336" s="73">
        <f t="shared" si="7"/>
        <v>3856.6</v>
      </c>
      <c r="I336" s="3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99.999999999999986</v>
      </c>
      <c r="F337" s="71">
        <f>IF($G336=0,0,F336/$G336%)</f>
        <v>0</v>
      </c>
      <c r="G337" s="73">
        <f t="shared" si="7"/>
        <v>99.999999999999986</v>
      </c>
      <c r="I337" s="36"/>
    </row>
    <row r="338" spans="1:9" ht="16.05" customHeight="1" x14ac:dyDescent="0.2">
      <c r="A338" s="8"/>
      <c r="B338" s="8"/>
      <c r="C338" s="59" t="s">
        <v>13</v>
      </c>
      <c r="D338" s="73">
        <v>0</v>
      </c>
      <c r="E338" s="73">
        <v>117</v>
      </c>
      <c r="F338" s="73">
        <v>0</v>
      </c>
      <c r="G338" s="73">
        <f t="shared" si="7"/>
        <v>117</v>
      </c>
      <c r="I338" s="3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100</v>
      </c>
      <c r="F339" s="71">
        <f>IF($G338=0,0,F338/$G338%)</f>
        <v>0</v>
      </c>
      <c r="G339" s="73">
        <f t="shared" si="7"/>
        <v>100</v>
      </c>
      <c r="I339" s="3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3973.6</v>
      </c>
      <c r="F340" s="73">
        <f>SUM(F336,F338)</f>
        <v>0</v>
      </c>
      <c r="G340" s="73">
        <f t="shared" si="7"/>
        <v>3973.6</v>
      </c>
      <c r="I340" s="3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100</v>
      </c>
      <c r="F341" s="71">
        <f>IF($G340=0,0,F340/$G340%)</f>
        <v>0</v>
      </c>
      <c r="G341" s="73">
        <f t="shared" si="7"/>
        <v>100</v>
      </c>
      <c r="I341" s="36"/>
    </row>
    <row r="342" spans="1:9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10887</v>
      </c>
      <c r="F342" s="73">
        <v>0</v>
      </c>
      <c r="G342" s="73">
        <f t="shared" si="7"/>
        <v>10887</v>
      </c>
      <c r="I342" s="3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7"/>
        <v>100</v>
      </c>
      <c r="I343" s="36"/>
    </row>
    <row r="344" spans="1:9" ht="16.05" customHeight="1" x14ac:dyDescent="0.2">
      <c r="A344" s="8"/>
      <c r="B344" s="8"/>
      <c r="C344" s="59" t="s">
        <v>13</v>
      </c>
      <c r="D344" s="73">
        <v>0</v>
      </c>
      <c r="E344" s="73">
        <v>4.9000000000000004</v>
      </c>
      <c r="F344" s="73">
        <v>0</v>
      </c>
      <c r="G344" s="73">
        <f t="shared" si="7"/>
        <v>4.9000000000000004</v>
      </c>
      <c r="I344" s="3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7"/>
        <v>100</v>
      </c>
      <c r="I345" s="3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10891.9</v>
      </c>
      <c r="F346" s="73">
        <f>SUM(F342,F344)</f>
        <v>0</v>
      </c>
      <c r="G346" s="73">
        <f t="shared" si="7"/>
        <v>10891.9</v>
      </c>
      <c r="I346" s="3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7"/>
        <v>100</v>
      </c>
      <c r="I347" s="36"/>
    </row>
    <row r="348" spans="1:9" ht="16.05" customHeight="1" x14ac:dyDescent="0.2">
      <c r="A348" s="8"/>
      <c r="B348" s="8" t="s">
        <v>71</v>
      </c>
      <c r="C348" s="59" t="s">
        <v>11</v>
      </c>
      <c r="D348" s="73">
        <v>0</v>
      </c>
      <c r="E348" s="73">
        <v>334.3</v>
      </c>
      <c r="F348" s="73">
        <v>0</v>
      </c>
      <c r="G348" s="73">
        <f t="shared" si="7"/>
        <v>334.3</v>
      </c>
      <c r="I348" s="3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100</v>
      </c>
      <c r="F349" s="71">
        <f>IF($G348=0,0,F348/$G348%)</f>
        <v>0</v>
      </c>
      <c r="G349" s="73">
        <f t="shared" si="7"/>
        <v>100</v>
      </c>
      <c r="I349" s="36"/>
    </row>
    <row r="350" spans="1:9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3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3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334.3</v>
      </c>
      <c r="F352" s="73">
        <f>SUM(F348,F350)</f>
        <v>0</v>
      </c>
      <c r="G352" s="73">
        <f t="shared" si="7"/>
        <v>334.3</v>
      </c>
      <c r="I352" s="3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100</v>
      </c>
      <c r="F353" s="71">
        <f>IF($G352=0,0,F352/$G352%)</f>
        <v>0</v>
      </c>
      <c r="G353" s="73">
        <f t="shared" si="7"/>
        <v>100</v>
      </c>
      <c r="I353" s="36"/>
    </row>
    <row r="354" spans="1:9" ht="16.05" customHeight="1" x14ac:dyDescent="0.2">
      <c r="A354" s="8"/>
      <c r="B354" s="8" t="s">
        <v>72</v>
      </c>
      <c r="C354" s="59" t="s">
        <v>11</v>
      </c>
      <c r="D354" s="73">
        <v>201.1</v>
      </c>
      <c r="E354" s="73">
        <v>1311.8</v>
      </c>
      <c r="F354" s="73">
        <v>0</v>
      </c>
      <c r="G354" s="73">
        <f t="shared" si="7"/>
        <v>1512.8999999999999</v>
      </c>
      <c r="I354" s="3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13.292352435719481</v>
      </c>
      <c r="E355" s="71">
        <f>IF($G354=0,0,E354/$G354%)</f>
        <v>86.707647564280535</v>
      </c>
      <c r="F355" s="71">
        <f>IF($G354=0,0,F354/$G354%)</f>
        <v>0</v>
      </c>
      <c r="G355" s="73">
        <f t="shared" si="7"/>
        <v>100.00000000000001</v>
      </c>
      <c r="I355" s="36"/>
    </row>
    <row r="356" spans="1:9" ht="16.05" customHeight="1" x14ac:dyDescent="0.2">
      <c r="A356" s="8"/>
      <c r="B356" s="8"/>
      <c r="C356" s="59" t="s">
        <v>13</v>
      </c>
      <c r="D356" s="73">
        <v>4733.6000000000004</v>
      </c>
      <c r="E356" s="73">
        <v>94.2</v>
      </c>
      <c r="F356" s="73">
        <v>0</v>
      </c>
      <c r="G356" s="73">
        <f t="shared" si="7"/>
        <v>4827.8</v>
      </c>
      <c r="I356" s="3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98.048800695969192</v>
      </c>
      <c r="E357" s="71">
        <f>IF($G356=0,0,E356/$G356%)</f>
        <v>1.9511993040308215</v>
      </c>
      <c r="F357" s="71">
        <f>IF($G356=0,0,F356/$G356%)</f>
        <v>0</v>
      </c>
      <c r="G357" s="73">
        <f t="shared" si="7"/>
        <v>100.00000000000001</v>
      </c>
      <c r="I357" s="36"/>
    </row>
    <row r="358" spans="1:9" ht="16.05" customHeight="1" x14ac:dyDescent="0.2">
      <c r="A358" s="8"/>
      <c r="B358" s="8"/>
      <c r="C358" s="59" t="s">
        <v>14</v>
      </c>
      <c r="D358" s="73">
        <f>SUM(D354,D356)</f>
        <v>4934.7000000000007</v>
      </c>
      <c r="E358" s="73">
        <f>SUM(E354,E356)</f>
        <v>1406</v>
      </c>
      <c r="F358" s="73">
        <f>SUM(F354,F356)</f>
        <v>0</v>
      </c>
      <c r="G358" s="73">
        <f t="shared" si="7"/>
        <v>6340.7000000000007</v>
      </c>
      <c r="I358" s="3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77.825792104972635</v>
      </c>
      <c r="E359" s="71">
        <f>IF($G358=0,0,E358/$G358%)</f>
        <v>22.174207895027358</v>
      </c>
      <c r="F359" s="71">
        <f>IF($G358=0,0,F358/$G358%)</f>
        <v>0</v>
      </c>
      <c r="G359" s="73">
        <f t="shared" si="7"/>
        <v>100</v>
      </c>
      <c r="I359" s="36"/>
    </row>
    <row r="360" spans="1:9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  <c r="I360" s="3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  <c r="I361" s="36"/>
    </row>
    <row r="362" spans="1:9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7"/>
        <v>0</v>
      </c>
      <c r="I362" s="3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7"/>
        <v>0</v>
      </c>
      <c r="I363" s="36"/>
    </row>
    <row r="364" spans="1:9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7"/>
        <v>0</v>
      </c>
      <c r="I364" s="3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7"/>
        <v>0</v>
      </c>
      <c r="I365" s="36"/>
    </row>
    <row r="366" spans="1:9" ht="16.05" customHeight="1" x14ac:dyDescent="0.2">
      <c r="A366" s="8"/>
      <c r="B366" s="8" t="s">
        <v>74</v>
      </c>
      <c r="C366" s="59" t="s">
        <v>11</v>
      </c>
      <c r="D366" s="73"/>
      <c r="E366" s="73"/>
      <c r="F366" s="73"/>
      <c r="G366" s="73">
        <f t="shared" si="7"/>
        <v>0</v>
      </c>
      <c r="I366" s="3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7"/>
        <v>0</v>
      </c>
      <c r="I367" s="36"/>
    </row>
    <row r="368" spans="1:9" ht="16.05" customHeight="1" x14ac:dyDescent="0.2">
      <c r="A368" s="8"/>
      <c r="B368" s="8"/>
      <c r="C368" s="59" t="s">
        <v>13</v>
      </c>
      <c r="D368" s="73"/>
      <c r="E368" s="73"/>
      <c r="F368" s="73"/>
      <c r="G368" s="73">
        <f t="shared" si="7"/>
        <v>0</v>
      </c>
      <c r="I368" s="3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0</v>
      </c>
      <c r="F369" s="71">
        <f>IF($G368=0,0,F368/$G368%)</f>
        <v>0</v>
      </c>
      <c r="G369" s="73">
        <f t="shared" si="7"/>
        <v>0</v>
      </c>
      <c r="I369" s="36"/>
    </row>
    <row r="370" spans="1:9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0</v>
      </c>
      <c r="F370" s="73">
        <f>SUM(F366,F368)</f>
        <v>0</v>
      </c>
      <c r="G370" s="73">
        <f t="shared" si="7"/>
        <v>0</v>
      </c>
      <c r="I370" s="3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0</v>
      </c>
      <c r="F371" s="71">
        <f>IF($G370=0,0,F370/$G370%)</f>
        <v>0</v>
      </c>
      <c r="G371" s="73">
        <f t="shared" si="7"/>
        <v>0</v>
      </c>
      <c r="I371" s="3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3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36"/>
    </row>
    <row r="374" spans="1:9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3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3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3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36"/>
    </row>
    <row r="378" spans="1:9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36"/>
    </row>
    <row r="379" spans="1:9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36"/>
    </row>
    <row r="380" spans="1:9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36"/>
    </row>
    <row r="381" spans="1:9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36"/>
    </row>
    <row r="382" spans="1:9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36"/>
    </row>
    <row r="383" spans="1:9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3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201.1</v>
      </c>
      <c r="E384" s="73">
        <f>SUM(E372,E312,E306,E228,E36,E6)</f>
        <v>320577.7</v>
      </c>
      <c r="F384" s="73">
        <f>SUM(F372,F312,F306,F228,F36,F6)</f>
        <v>0</v>
      </c>
      <c r="G384" s="73">
        <f t="shared" si="7"/>
        <v>320778.8</v>
      </c>
      <c r="I384" s="3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6.2691175351987094E-2</v>
      </c>
      <c r="E385" s="71">
        <f>IF($G384=0,0,E384/$G384%)</f>
        <v>99.937308824648014</v>
      </c>
      <c r="F385" s="71">
        <f>IF($G384=0,0,F384/$G384%)</f>
        <v>0</v>
      </c>
      <c r="G385" s="73">
        <f t="shared" si="7"/>
        <v>100</v>
      </c>
      <c r="I385" s="3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4733.6000000000004</v>
      </c>
      <c r="E386" s="73">
        <f>SUM(E374,E314,E308,E230,E38,E8)</f>
        <v>216.10000000000002</v>
      </c>
      <c r="F386" s="73">
        <f>SUM(F374,F314,F308,F230,F38,F8)</f>
        <v>0</v>
      </c>
      <c r="G386" s="73">
        <f t="shared" si="7"/>
        <v>4949.7000000000007</v>
      </c>
      <c r="I386" s="3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95.634078833060585</v>
      </c>
      <c r="E387" s="71">
        <f>IF($G386=0,0,E386/$G386%)</f>
        <v>4.36592116693941</v>
      </c>
      <c r="F387" s="71">
        <f>IF($G386=0,0,F386/$G386%)</f>
        <v>0</v>
      </c>
      <c r="G387" s="73">
        <f t="shared" si="7"/>
        <v>100</v>
      </c>
      <c r="I387" s="36"/>
    </row>
    <row r="388" spans="1:9" ht="16.05" customHeight="1" x14ac:dyDescent="0.2">
      <c r="A388" s="8"/>
      <c r="B388" s="16"/>
      <c r="C388" s="61" t="s">
        <v>14</v>
      </c>
      <c r="D388" s="73">
        <f>SUM(D384,D386)</f>
        <v>4934.7000000000007</v>
      </c>
      <c r="E388" s="73">
        <f>SUM(E384,E386)</f>
        <v>320793.8</v>
      </c>
      <c r="F388" s="73">
        <f>SUM(F384,F386)</f>
        <v>0</v>
      </c>
      <c r="G388" s="73">
        <f t="shared" si="7"/>
        <v>325728.5</v>
      </c>
      <c r="I388" s="3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1.5149733597152233</v>
      </c>
      <c r="E389" s="71">
        <f>IF($G388=0,0,E388/$G388%)</f>
        <v>98.485026640284772</v>
      </c>
      <c r="F389" s="71">
        <f>IF($G388=0,0,F388/$G388%)</f>
        <v>0</v>
      </c>
      <c r="G389" s="73">
        <f t="shared" si="7"/>
        <v>100</v>
      </c>
      <c r="I389" s="36"/>
    </row>
    <row r="390" spans="1:9" ht="16.05" customHeight="1" x14ac:dyDescent="0.2">
      <c r="A390" s="18" t="s">
        <v>78</v>
      </c>
      <c r="B390" s="19"/>
      <c r="C390" s="61" t="s">
        <v>11</v>
      </c>
      <c r="D390" s="73"/>
      <c r="E390" s="73"/>
      <c r="F390" s="73"/>
      <c r="G390" s="73">
        <f t="shared" si="7"/>
        <v>0</v>
      </c>
      <c r="I390" s="3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0</v>
      </c>
      <c r="G391" s="73">
        <f t="shared" si="7"/>
        <v>0</v>
      </c>
      <c r="I391" s="36"/>
    </row>
    <row r="392" spans="1:9" ht="16.05" customHeight="1" x14ac:dyDescent="0.2">
      <c r="A392" s="8"/>
      <c r="B392" s="22"/>
      <c r="C392" s="61" t="s">
        <v>13</v>
      </c>
      <c r="D392" s="73"/>
      <c r="E392" s="73"/>
      <c r="F392" s="73"/>
      <c r="G392" s="73">
        <f t="shared" si="7"/>
        <v>0</v>
      </c>
      <c r="I392" s="3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  <c r="I393" s="3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0</v>
      </c>
      <c r="G394" s="73">
        <f t="shared" si="7"/>
        <v>0</v>
      </c>
      <c r="I394" s="3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0</v>
      </c>
      <c r="G395" s="73">
        <f t="shared" si="7"/>
        <v>0</v>
      </c>
      <c r="I395" s="3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tabColor rgb="FFFF0000"/>
  </sheetPr>
  <dimension ref="A1:J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8" width="9" style="2"/>
    <col min="9" max="9" width="13.77734375" style="2" customWidth="1"/>
    <col min="10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10" ht="16.05" customHeight="1" x14ac:dyDescent="0.2">
      <c r="A1" s="1" t="s">
        <v>0</v>
      </c>
    </row>
    <row r="2" spans="1:10" ht="16.05" customHeight="1" x14ac:dyDescent="0.2">
      <c r="C2" s="56"/>
      <c r="D2" s="56"/>
      <c r="E2" s="56"/>
      <c r="F2" s="56"/>
      <c r="G2" s="56"/>
    </row>
    <row r="3" spans="1:10" ht="16.05" customHeight="1" x14ac:dyDescent="0.2">
      <c r="A3" s="3" t="s">
        <v>1</v>
      </c>
      <c r="B3" s="24" t="s">
        <v>85</v>
      </c>
      <c r="C3" s="56"/>
      <c r="D3" s="56"/>
      <c r="E3" s="56"/>
      <c r="F3" s="56"/>
      <c r="G3" s="56"/>
    </row>
    <row r="4" spans="1:10" ht="16.05" customHeight="1" x14ac:dyDescent="0.2">
      <c r="C4" s="56"/>
      <c r="D4" s="56"/>
      <c r="E4" s="56"/>
      <c r="F4" s="56"/>
      <c r="G4" s="57" t="s">
        <v>3</v>
      </c>
    </row>
    <row r="5" spans="1:10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10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16</v>
      </c>
      <c r="F6" s="73">
        <f t="shared" si="0"/>
        <v>0</v>
      </c>
      <c r="G6" s="73">
        <f>SUM(D6:F6)</f>
        <v>16</v>
      </c>
      <c r="J6" s="56"/>
    </row>
    <row r="7" spans="1:10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100</v>
      </c>
      <c r="F7" s="71">
        <f>IF($G6=0,0,F6/$G6%)</f>
        <v>0</v>
      </c>
      <c r="G7" s="73">
        <f t="shared" ref="G7:G70" si="1">SUM(D7:F7)</f>
        <v>100</v>
      </c>
      <c r="J7" s="56"/>
    </row>
    <row r="8" spans="1:10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214</v>
      </c>
      <c r="F8" s="73">
        <f t="shared" si="0"/>
        <v>0</v>
      </c>
      <c r="G8" s="73">
        <f t="shared" si="1"/>
        <v>214</v>
      </c>
      <c r="J8" s="56"/>
    </row>
    <row r="9" spans="1:10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100</v>
      </c>
      <c r="F9" s="71">
        <f>IF($G8=0,0,F8/$G8%)</f>
        <v>0</v>
      </c>
      <c r="G9" s="73">
        <f t="shared" si="1"/>
        <v>100</v>
      </c>
      <c r="I9" s="36"/>
      <c r="J9" s="56"/>
    </row>
    <row r="10" spans="1:10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230</v>
      </c>
      <c r="F10" s="73">
        <f t="shared" si="0"/>
        <v>0</v>
      </c>
      <c r="G10" s="73">
        <f t="shared" si="1"/>
        <v>230</v>
      </c>
      <c r="I10" s="36"/>
      <c r="J10" s="56"/>
    </row>
    <row r="11" spans="1:10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100.00000000000001</v>
      </c>
      <c r="F11" s="71">
        <f>IF($G10=0,0,F10/$G10%)</f>
        <v>0</v>
      </c>
      <c r="G11" s="73">
        <f t="shared" si="1"/>
        <v>100.00000000000001</v>
      </c>
      <c r="I11" s="36"/>
      <c r="J11" s="56"/>
    </row>
    <row r="12" spans="1:10" ht="16.05" customHeight="1" x14ac:dyDescent="0.2">
      <c r="A12" s="8"/>
      <c r="B12" s="8" t="s">
        <v>15</v>
      </c>
      <c r="C12" s="59" t="s">
        <v>11</v>
      </c>
      <c r="D12" s="73">
        <v>0</v>
      </c>
      <c r="E12" s="73">
        <v>16</v>
      </c>
      <c r="F12" s="73">
        <v>0</v>
      </c>
      <c r="G12" s="73">
        <f t="shared" si="1"/>
        <v>16</v>
      </c>
      <c r="I12" s="36"/>
      <c r="J12" s="56"/>
    </row>
    <row r="13" spans="1:10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100</v>
      </c>
      <c r="F13" s="71">
        <f>IF($G12=0,0,F12/$G12%)</f>
        <v>0</v>
      </c>
      <c r="G13" s="73">
        <f t="shared" si="1"/>
        <v>100</v>
      </c>
      <c r="I13" s="36"/>
      <c r="J13" s="56"/>
    </row>
    <row r="14" spans="1:10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I14" s="36"/>
      <c r="J14" s="56"/>
    </row>
    <row r="15" spans="1:10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I15" s="36"/>
      <c r="J15" s="56"/>
    </row>
    <row r="16" spans="1:10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16</v>
      </c>
      <c r="F16" s="73">
        <f>SUM(F12,F14)</f>
        <v>0</v>
      </c>
      <c r="G16" s="73">
        <f t="shared" si="1"/>
        <v>16</v>
      </c>
      <c r="I16" s="36"/>
      <c r="J16" s="56"/>
    </row>
    <row r="17" spans="1:10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100</v>
      </c>
      <c r="F17" s="71">
        <f>IF($G16=0,0,F16/$G16%)</f>
        <v>0</v>
      </c>
      <c r="G17" s="73">
        <f t="shared" si="1"/>
        <v>100</v>
      </c>
      <c r="I17" s="36"/>
      <c r="J17" s="56"/>
    </row>
    <row r="18" spans="1:10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1"/>
        <v>0</v>
      </c>
      <c r="I18" s="36"/>
      <c r="J18" s="56"/>
    </row>
    <row r="19" spans="1:10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1"/>
        <v>0</v>
      </c>
      <c r="I19" s="36"/>
      <c r="J19" s="56"/>
    </row>
    <row r="20" spans="1:10" ht="16.05" customHeight="1" x14ac:dyDescent="0.2">
      <c r="A20" s="8"/>
      <c r="B20" s="8"/>
      <c r="C20" s="59" t="s">
        <v>13</v>
      </c>
      <c r="D20" s="73">
        <v>0</v>
      </c>
      <c r="E20" s="73">
        <v>214</v>
      </c>
      <c r="F20" s="73">
        <v>0</v>
      </c>
      <c r="G20" s="73">
        <f t="shared" si="1"/>
        <v>214</v>
      </c>
      <c r="I20" s="36"/>
      <c r="J20" s="56"/>
    </row>
    <row r="21" spans="1:10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100</v>
      </c>
      <c r="F21" s="71">
        <f>IF($G20=0,0,F20/$G20%)</f>
        <v>0</v>
      </c>
      <c r="G21" s="73">
        <f t="shared" si="1"/>
        <v>100</v>
      </c>
      <c r="I21" s="36"/>
      <c r="J21" s="56"/>
    </row>
    <row r="22" spans="1:10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214</v>
      </c>
      <c r="F22" s="73">
        <f>SUM(F18,F20)</f>
        <v>0</v>
      </c>
      <c r="G22" s="73">
        <f t="shared" si="1"/>
        <v>214</v>
      </c>
      <c r="I22" s="36"/>
      <c r="J22" s="56"/>
    </row>
    <row r="23" spans="1:10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100</v>
      </c>
      <c r="F23" s="71">
        <f>IF($G22=0,0,F22/$G22%)</f>
        <v>0</v>
      </c>
      <c r="G23" s="73">
        <f t="shared" si="1"/>
        <v>100</v>
      </c>
      <c r="I23" s="36"/>
      <c r="J23" s="56"/>
    </row>
    <row r="24" spans="1:10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I24" s="36"/>
      <c r="J24" s="56"/>
    </row>
    <row r="25" spans="1:10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36"/>
      <c r="J25" s="56"/>
    </row>
    <row r="26" spans="1:10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  <c r="I26" s="36"/>
      <c r="J26" s="56"/>
    </row>
    <row r="27" spans="1:10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I27" s="36"/>
      <c r="J27" s="56"/>
    </row>
    <row r="28" spans="1:10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I28" s="36"/>
      <c r="J28" s="56"/>
    </row>
    <row r="29" spans="1:10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I29" s="36"/>
      <c r="J29" s="56"/>
    </row>
    <row r="30" spans="1:10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36"/>
      <c r="J30" s="56"/>
    </row>
    <row r="31" spans="1:10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36"/>
      <c r="J31" s="56"/>
    </row>
    <row r="32" spans="1:10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36"/>
      <c r="J32" s="56"/>
    </row>
    <row r="33" spans="1:10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36"/>
      <c r="J33" s="56"/>
    </row>
    <row r="34" spans="1:10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36"/>
      <c r="J34" s="56"/>
    </row>
    <row r="35" spans="1:10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I35" s="36"/>
      <c r="J35" s="56"/>
    </row>
    <row r="36" spans="1:10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35200.299999999996</v>
      </c>
      <c r="E36" s="73">
        <f>SUMIF($C$42:$C$227,"道内",E$42:E$227)</f>
        <v>64201.000000000007</v>
      </c>
      <c r="F36" s="73">
        <f>SUMIF($C$42:$C$227,"道内",F$42:F$227)</f>
        <v>3629.5</v>
      </c>
      <c r="G36" s="73">
        <f t="shared" si="1"/>
        <v>103030.8</v>
      </c>
      <c r="H36"/>
      <c r="I36" s="36"/>
      <c r="J36" s="56"/>
    </row>
    <row r="37" spans="1:10" ht="16.05" customHeight="1" x14ac:dyDescent="0.2">
      <c r="A37" s="8"/>
      <c r="B37" s="6"/>
      <c r="C37" s="60" t="s">
        <v>12</v>
      </c>
      <c r="D37" s="71">
        <f>IF($G36=0,0,D36/$G36%)</f>
        <v>34.164832263750256</v>
      </c>
      <c r="E37" s="71">
        <f>IF($G36=0,0,E36/$G36%)</f>
        <v>62.312434728256022</v>
      </c>
      <c r="F37" s="71">
        <f>IF($G36=0,0,F36/$G36%)</f>
        <v>3.5227330079937262</v>
      </c>
      <c r="G37" s="73">
        <f t="shared" si="1"/>
        <v>100</v>
      </c>
      <c r="H37"/>
      <c r="I37" s="36"/>
      <c r="J37" s="56"/>
    </row>
    <row r="38" spans="1:10" ht="16.05" customHeight="1" x14ac:dyDescent="0.2">
      <c r="A38" s="8"/>
      <c r="B38" s="6"/>
      <c r="C38" s="59" t="s">
        <v>13</v>
      </c>
      <c r="D38" s="73">
        <f>SUMIF($C$42:$C$227,"道外",D$42:D$227)</f>
        <v>274296.8</v>
      </c>
      <c r="E38" s="73">
        <f t="shared" ref="E38:F38" si="2">SUMIF($C$42:$C$227,"道外",E$42:E$227)</f>
        <v>73223.600000000006</v>
      </c>
      <c r="F38" s="73">
        <f t="shared" si="2"/>
        <v>0.7</v>
      </c>
      <c r="G38" s="73">
        <f t="shared" si="1"/>
        <v>347521.10000000003</v>
      </c>
      <c r="H38"/>
      <c r="I38" s="36"/>
      <c r="J38" s="56"/>
    </row>
    <row r="39" spans="1:10" ht="16.05" customHeight="1" x14ac:dyDescent="0.2">
      <c r="A39" s="8"/>
      <c r="B39" s="6"/>
      <c r="C39" s="60" t="s">
        <v>12</v>
      </c>
      <c r="D39" s="71">
        <f>IF($G38=0,0,D38/$G38%)</f>
        <v>78.929538379108479</v>
      </c>
      <c r="E39" s="71">
        <f>IF($G38=0,0,E38/$G38%)</f>
        <v>21.070260194273096</v>
      </c>
      <c r="F39" s="71">
        <f>IF($G38=0,0,F38/$G38%)</f>
        <v>2.0142661841252227E-4</v>
      </c>
      <c r="G39" s="73">
        <f t="shared" si="1"/>
        <v>100</v>
      </c>
      <c r="H39"/>
      <c r="I39" s="36"/>
      <c r="J39" s="56"/>
    </row>
    <row r="40" spans="1:10" ht="16.05" customHeight="1" x14ac:dyDescent="0.2">
      <c r="A40" s="8"/>
      <c r="B40" s="6"/>
      <c r="C40" s="59" t="s">
        <v>14</v>
      </c>
      <c r="D40" s="73">
        <f>SUM(D38,D36)</f>
        <v>309497.09999999998</v>
      </c>
      <c r="E40" s="73">
        <f>SUM(E38,E36)</f>
        <v>137424.6</v>
      </c>
      <c r="F40" s="73">
        <f>SUM(F38,F36)</f>
        <v>3630.2</v>
      </c>
      <c r="G40" s="73">
        <f t="shared" si="1"/>
        <v>450551.89999999997</v>
      </c>
      <c r="H40"/>
      <c r="I40" s="36"/>
      <c r="J40" s="56"/>
    </row>
    <row r="41" spans="1:10" ht="16.05" customHeight="1" x14ac:dyDescent="0.2">
      <c r="A41" s="8"/>
      <c r="B41" s="14"/>
      <c r="C41" s="60" t="s">
        <v>12</v>
      </c>
      <c r="D41" s="71">
        <f>IF($G40=0,0,D40/$G40%)</f>
        <v>68.692885325752712</v>
      </c>
      <c r="E41" s="71">
        <f>IF($G40=0,0,E40/$G40%)</f>
        <v>30.501391737555657</v>
      </c>
      <c r="F41" s="71">
        <f>IF($G40=0,0,F40/$G40%)</f>
        <v>0.8057229366916443</v>
      </c>
      <c r="G41" s="73">
        <f t="shared" si="1"/>
        <v>100</v>
      </c>
      <c r="H41"/>
      <c r="I41" s="36"/>
      <c r="J41" s="56"/>
    </row>
    <row r="42" spans="1:10" ht="16.05" customHeight="1" x14ac:dyDescent="0.2">
      <c r="A42" s="8"/>
      <c r="B42" s="8" t="s">
        <v>20</v>
      </c>
      <c r="C42" s="59" t="s">
        <v>11</v>
      </c>
      <c r="D42" s="73">
        <v>7272.5999999999995</v>
      </c>
      <c r="E42" s="73">
        <v>30254.600000000002</v>
      </c>
      <c r="F42" s="73">
        <v>14.5</v>
      </c>
      <c r="G42" s="73">
        <f t="shared" si="1"/>
        <v>37541.700000000004</v>
      </c>
      <c r="I42" s="36"/>
      <c r="J42" s="56"/>
    </row>
    <row r="43" spans="1:10" ht="16.05" customHeight="1" x14ac:dyDescent="0.2">
      <c r="A43" s="8"/>
      <c r="B43" s="8"/>
      <c r="C43" s="60" t="s">
        <v>12</v>
      </c>
      <c r="D43" s="71">
        <f>IF($G42=0,0,D42/$G42%)</f>
        <v>19.37205827120242</v>
      </c>
      <c r="E43" s="71">
        <f>IF($G42=0,0,E42/$G42%)</f>
        <v>80.589318011704322</v>
      </c>
      <c r="F43" s="71">
        <f>IF($G42=0,0,F42/$G42%)</f>
        <v>3.8623717093258958E-2</v>
      </c>
      <c r="G43" s="73">
        <f t="shared" si="1"/>
        <v>100</v>
      </c>
      <c r="I43" s="36"/>
      <c r="J43" s="56"/>
    </row>
    <row r="44" spans="1:10" ht="16.05" customHeight="1" x14ac:dyDescent="0.2">
      <c r="A44" s="8"/>
      <c r="B44" s="8"/>
      <c r="C44" s="59" t="s">
        <v>13</v>
      </c>
      <c r="D44" s="73">
        <v>24283.699999999997</v>
      </c>
      <c r="E44" s="73">
        <v>13263.300000000001</v>
      </c>
      <c r="F44" s="73">
        <v>0</v>
      </c>
      <c r="G44" s="73">
        <f t="shared" si="1"/>
        <v>37547</v>
      </c>
      <c r="I44" s="36"/>
      <c r="J44" s="56"/>
    </row>
    <row r="45" spans="1:10" ht="16.05" customHeight="1" x14ac:dyDescent="0.2">
      <c r="A45" s="8"/>
      <c r="B45" s="8"/>
      <c r="C45" s="60" t="s">
        <v>12</v>
      </c>
      <c r="D45" s="71">
        <f>IF($G44=0,0,D44/$G44%)</f>
        <v>64.675473406663642</v>
      </c>
      <c r="E45" s="71">
        <f>IF($G44=0,0,E44/$G44%)</f>
        <v>35.324526593336351</v>
      </c>
      <c r="F45" s="71">
        <f>IF($G44=0,0,F44/$G44%)</f>
        <v>0</v>
      </c>
      <c r="G45" s="73">
        <f t="shared" si="1"/>
        <v>100</v>
      </c>
      <c r="I45" s="36"/>
      <c r="J45" s="56"/>
    </row>
    <row r="46" spans="1:10" ht="16.05" customHeight="1" x14ac:dyDescent="0.2">
      <c r="A46" s="8"/>
      <c r="B46" s="8"/>
      <c r="C46" s="59" t="s">
        <v>14</v>
      </c>
      <c r="D46" s="73">
        <f>SUM(D42,D44)</f>
        <v>31556.299999999996</v>
      </c>
      <c r="E46" s="73">
        <f>SUM(E42,E44)</f>
        <v>43517.9</v>
      </c>
      <c r="F46" s="73">
        <f>SUM(F42,F44)</f>
        <v>14.5</v>
      </c>
      <c r="G46" s="73">
        <f t="shared" si="1"/>
        <v>75088.7</v>
      </c>
      <c r="I46" s="36"/>
      <c r="J46" s="56"/>
    </row>
    <row r="47" spans="1:10" ht="16.05" customHeight="1" x14ac:dyDescent="0.2">
      <c r="A47" s="8"/>
      <c r="B47" s="12"/>
      <c r="C47" s="60" t="s">
        <v>12</v>
      </c>
      <c r="D47" s="71">
        <f>IF($G46=0,0,D46/$G46%)</f>
        <v>42.02536466871846</v>
      </c>
      <c r="E47" s="71">
        <f>IF($G46=0,0,E46/$G46%)</f>
        <v>57.955324835827504</v>
      </c>
      <c r="F47" s="71">
        <f>IF($G46=0,0,F46/$G46%)</f>
        <v>1.9310495454043019E-2</v>
      </c>
      <c r="G47" s="73">
        <f t="shared" si="1"/>
        <v>100</v>
      </c>
      <c r="I47" s="36"/>
      <c r="J47" s="56"/>
    </row>
    <row r="48" spans="1:10" ht="16.05" customHeight="1" x14ac:dyDescent="0.2">
      <c r="A48" s="8"/>
      <c r="B48" s="8" t="s">
        <v>21</v>
      </c>
      <c r="C48" s="59" t="s">
        <v>11</v>
      </c>
      <c r="D48" s="73">
        <v>24953.4</v>
      </c>
      <c r="E48" s="73">
        <v>27813.3</v>
      </c>
      <c r="F48" s="73">
        <v>3614</v>
      </c>
      <c r="G48" s="73">
        <f t="shared" si="1"/>
        <v>56380.7</v>
      </c>
      <c r="I48" s="36"/>
      <c r="J48" s="56"/>
    </row>
    <row r="49" spans="1:10" ht="16.05" customHeight="1" x14ac:dyDescent="0.2">
      <c r="A49" s="8"/>
      <c r="B49" s="8"/>
      <c r="C49" s="60" t="s">
        <v>12</v>
      </c>
      <c r="D49" s="71">
        <f>IF($G48=0,0,D48/$G48%)</f>
        <v>44.258762306959653</v>
      </c>
      <c r="E49" s="71">
        <f>IF($G48=0,0,E48/$G48%)</f>
        <v>49.331242783434753</v>
      </c>
      <c r="F49" s="71">
        <f>IF($G48=0,0,F48/$G48%)</f>
        <v>6.4099949096055919</v>
      </c>
      <c r="G49" s="73">
        <f t="shared" si="1"/>
        <v>100</v>
      </c>
      <c r="I49" s="36"/>
      <c r="J49" s="56"/>
    </row>
    <row r="50" spans="1:10" ht="16.05" customHeight="1" x14ac:dyDescent="0.2">
      <c r="A50" s="8"/>
      <c r="B50" s="8"/>
      <c r="C50" s="59" t="s">
        <v>13</v>
      </c>
      <c r="D50" s="73">
        <v>235285.80000000002</v>
      </c>
      <c r="E50" s="73">
        <v>55758.499999999993</v>
      </c>
      <c r="F50" s="73">
        <v>0</v>
      </c>
      <c r="G50" s="73">
        <f t="shared" si="1"/>
        <v>291044.3</v>
      </c>
      <c r="I50" s="36"/>
      <c r="J50" s="56"/>
    </row>
    <row r="51" spans="1:10" ht="16.05" customHeight="1" x14ac:dyDescent="0.2">
      <c r="A51" s="8"/>
      <c r="B51" s="8"/>
      <c r="C51" s="60" t="s">
        <v>12</v>
      </c>
      <c r="D51" s="71">
        <f>IF($G50=0,0,D50/$G50%)</f>
        <v>80.841919941397251</v>
      </c>
      <c r="E51" s="71">
        <f>IF($G50=0,0,E50/$G50%)</f>
        <v>19.15808005860276</v>
      </c>
      <c r="F51" s="71">
        <f>IF($G50=0,0,F50/$G50%)</f>
        <v>0</v>
      </c>
      <c r="G51" s="73">
        <f t="shared" si="1"/>
        <v>100.00000000000001</v>
      </c>
      <c r="I51" s="36"/>
      <c r="J51" s="56"/>
    </row>
    <row r="52" spans="1:10" ht="16.05" customHeight="1" x14ac:dyDescent="0.2">
      <c r="A52" s="8"/>
      <c r="B52" s="8"/>
      <c r="C52" s="59" t="s">
        <v>14</v>
      </c>
      <c r="D52" s="73">
        <f>SUM(D48,D50)</f>
        <v>260239.2</v>
      </c>
      <c r="E52" s="73">
        <f>SUM(E48,E50)</f>
        <v>83571.799999999988</v>
      </c>
      <c r="F52" s="73">
        <f>SUM(F48,F50)</f>
        <v>3614</v>
      </c>
      <c r="G52" s="73">
        <f t="shared" si="1"/>
        <v>347425</v>
      </c>
      <c r="I52" s="36"/>
      <c r="J52" s="56"/>
    </row>
    <row r="53" spans="1:10" ht="16.05" customHeight="1" x14ac:dyDescent="0.2">
      <c r="A53" s="8"/>
      <c r="B53" s="12"/>
      <c r="C53" s="60" t="s">
        <v>12</v>
      </c>
      <c r="D53" s="71">
        <f>IF($G52=0,0,D52/$G52%)</f>
        <v>74.905144995322729</v>
      </c>
      <c r="E53" s="71">
        <f>IF($G52=0,0,E52/$G52%)</f>
        <v>24.054630495790455</v>
      </c>
      <c r="F53" s="71">
        <f>IF($G52=0,0,F52/$G52%)</f>
        <v>1.0402245088868101</v>
      </c>
      <c r="G53" s="73">
        <f t="shared" si="1"/>
        <v>100</v>
      </c>
      <c r="I53" s="36"/>
      <c r="J53" s="56"/>
    </row>
    <row r="54" spans="1:10" ht="16.05" customHeight="1" x14ac:dyDescent="0.2">
      <c r="A54" s="8"/>
      <c r="B54" s="8" t="s">
        <v>22</v>
      </c>
      <c r="C54" s="59" t="s">
        <v>11</v>
      </c>
      <c r="D54" s="73">
        <v>659.3</v>
      </c>
      <c r="E54" s="73">
        <v>3584.9</v>
      </c>
      <c r="F54" s="73">
        <v>0</v>
      </c>
      <c r="G54" s="73">
        <f t="shared" si="1"/>
        <v>4244.2</v>
      </c>
      <c r="I54" s="36"/>
      <c r="J54" s="56"/>
    </row>
    <row r="55" spans="1:10" ht="16.05" customHeight="1" x14ac:dyDescent="0.2">
      <c r="A55" s="8"/>
      <c r="B55" s="8"/>
      <c r="C55" s="60" t="s">
        <v>12</v>
      </c>
      <c r="D55" s="71">
        <f>IF($G54=0,0,D54/$G54%)</f>
        <v>15.534140709674379</v>
      </c>
      <c r="E55" s="71">
        <f>IF($G54=0,0,E54/$G54%)</f>
        <v>84.465859290325625</v>
      </c>
      <c r="F55" s="71">
        <f>IF($G54=0,0,F54/$G54%)</f>
        <v>0</v>
      </c>
      <c r="G55" s="73">
        <f t="shared" si="1"/>
        <v>100</v>
      </c>
      <c r="I55" s="36"/>
      <c r="J55" s="56"/>
    </row>
    <row r="56" spans="1:10" ht="16.05" customHeight="1" x14ac:dyDescent="0.2">
      <c r="A56" s="8"/>
      <c r="B56" s="8"/>
      <c r="C56" s="59" t="s">
        <v>13</v>
      </c>
      <c r="D56" s="73">
        <v>11714.8</v>
      </c>
      <c r="E56" s="73">
        <v>2256.6000000000004</v>
      </c>
      <c r="F56" s="73">
        <v>0</v>
      </c>
      <c r="G56" s="73">
        <f t="shared" si="1"/>
        <v>13971.4</v>
      </c>
      <c r="I56" s="36"/>
      <c r="J56" s="56"/>
    </row>
    <row r="57" spans="1:10" ht="16.05" customHeight="1" x14ac:dyDescent="0.2">
      <c r="A57" s="8"/>
      <c r="B57" s="8"/>
      <c r="C57" s="60" t="s">
        <v>12</v>
      </c>
      <c r="D57" s="71">
        <f>IF($G56=0,0,D56/$G56%)</f>
        <v>83.848433227879809</v>
      </c>
      <c r="E57" s="71">
        <f>IF($G56=0,0,E56/$G56%)</f>
        <v>16.151566772120191</v>
      </c>
      <c r="F57" s="71">
        <f>IF($G56=0,0,F56/$G56%)</f>
        <v>0</v>
      </c>
      <c r="G57" s="73">
        <f t="shared" si="1"/>
        <v>100</v>
      </c>
      <c r="I57" s="36"/>
      <c r="J57" s="56"/>
    </row>
    <row r="58" spans="1:10" ht="16.05" customHeight="1" x14ac:dyDescent="0.2">
      <c r="A58" s="8"/>
      <c r="B58" s="8"/>
      <c r="C58" s="59" t="s">
        <v>14</v>
      </c>
      <c r="D58" s="73">
        <f>SUM(D54,D56)</f>
        <v>12374.099999999999</v>
      </c>
      <c r="E58" s="73">
        <f>SUM(E54,E56)</f>
        <v>5841.5</v>
      </c>
      <c r="F58" s="73">
        <f>SUM(F54,F56)</f>
        <v>0</v>
      </c>
      <c r="G58" s="73">
        <f t="shared" si="1"/>
        <v>18215.599999999999</v>
      </c>
      <c r="I58" s="36"/>
      <c r="J58" s="56"/>
    </row>
    <row r="59" spans="1:10" ht="16.05" customHeight="1" x14ac:dyDescent="0.2">
      <c r="A59" s="8"/>
      <c r="B59" s="12"/>
      <c r="C59" s="60" t="s">
        <v>12</v>
      </c>
      <c r="D59" s="71">
        <f>IF($G58=0,0,D58/$G58%)</f>
        <v>67.93133358220426</v>
      </c>
      <c r="E59" s="71">
        <f>IF($G58=0,0,E58/$G58%)</f>
        <v>32.06866641779574</v>
      </c>
      <c r="F59" s="71">
        <f>IF($G58=0,0,F58/$G58%)</f>
        <v>0</v>
      </c>
      <c r="G59" s="73">
        <f t="shared" si="1"/>
        <v>100</v>
      </c>
      <c r="I59" s="36"/>
      <c r="J59" s="56"/>
    </row>
    <row r="60" spans="1:10" ht="16.05" customHeight="1" x14ac:dyDescent="0.2">
      <c r="A60" s="8"/>
      <c r="B60" s="8" t="s">
        <v>23</v>
      </c>
      <c r="C60" s="59" t="s">
        <v>11</v>
      </c>
      <c r="D60" s="73">
        <v>210.10000000000002</v>
      </c>
      <c r="E60" s="73">
        <v>1353.5000000000002</v>
      </c>
      <c r="F60" s="73">
        <v>0</v>
      </c>
      <c r="G60" s="73">
        <f t="shared" si="1"/>
        <v>1563.6000000000004</v>
      </c>
      <c r="I60" s="36"/>
      <c r="J60" s="56"/>
    </row>
    <row r="61" spans="1:10" ht="16.05" customHeight="1" x14ac:dyDescent="0.2">
      <c r="A61" s="8"/>
      <c r="B61" s="8"/>
      <c r="C61" s="60" t="s">
        <v>12</v>
      </c>
      <c r="D61" s="71">
        <f>IF($G60=0,0,D60/$G60%)</f>
        <v>13.436940393962649</v>
      </c>
      <c r="E61" s="71">
        <f>IF($G60=0,0,E60/$G60%)</f>
        <v>86.563059606037342</v>
      </c>
      <c r="F61" s="71">
        <f>IF($G60=0,0,F60/$G60%)</f>
        <v>0</v>
      </c>
      <c r="G61" s="73">
        <f t="shared" si="1"/>
        <v>99.999999999999986</v>
      </c>
      <c r="I61" s="36"/>
      <c r="J61" s="56"/>
    </row>
    <row r="62" spans="1:10" ht="16.05" customHeight="1" x14ac:dyDescent="0.2">
      <c r="A62" s="8"/>
      <c r="B62" s="8"/>
      <c r="C62" s="59" t="s">
        <v>13</v>
      </c>
      <c r="D62" s="73">
        <v>185.20000000000002</v>
      </c>
      <c r="E62" s="73">
        <v>422</v>
      </c>
      <c r="F62" s="73">
        <v>0</v>
      </c>
      <c r="G62" s="73">
        <f t="shared" si="1"/>
        <v>607.20000000000005</v>
      </c>
      <c r="I62" s="36"/>
      <c r="J62" s="56"/>
    </row>
    <row r="63" spans="1:10" ht="16.05" customHeight="1" x14ac:dyDescent="0.2">
      <c r="A63" s="8"/>
      <c r="B63" s="8"/>
      <c r="C63" s="60" t="s">
        <v>12</v>
      </c>
      <c r="D63" s="71">
        <f>IF($G62=0,0,D62/$G62%)</f>
        <v>30.500658761528328</v>
      </c>
      <c r="E63" s="71">
        <f>IF($G62=0,0,E62/$G62%)</f>
        <v>69.499341238471672</v>
      </c>
      <c r="F63" s="71">
        <f>IF($G62=0,0,F62/$G62%)</f>
        <v>0</v>
      </c>
      <c r="G63" s="73">
        <f t="shared" si="1"/>
        <v>100</v>
      </c>
      <c r="I63" s="36"/>
      <c r="J63" s="56"/>
    </row>
    <row r="64" spans="1:10" ht="16.05" customHeight="1" x14ac:dyDescent="0.2">
      <c r="A64" s="8"/>
      <c r="B64" s="8"/>
      <c r="C64" s="59" t="s">
        <v>14</v>
      </c>
      <c r="D64" s="73">
        <f>SUM(D60,D62)</f>
        <v>395.30000000000007</v>
      </c>
      <c r="E64" s="73">
        <f>SUM(E60,E62)</f>
        <v>1775.5000000000002</v>
      </c>
      <c r="F64" s="73">
        <f>SUM(F60,F62)</f>
        <v>0</v>
      </c>
      <c r="G64" s="73">
        <f t="shared" si="1"/>
        <v>2170.8000000000002</v>
      </c>
      <c r="I64" s="36"/>
      <c r="J64" s="56"/>
    </row>
    <row r="65" spans="1:10" ht="16.05" customHeight="1" x14ac:dyDescent="0.2">
      <c r="A65" s="8"/>
      <c r="B65" s="12"/>
      <c r="C65" s="60" t="s">
        <v>12</v>
      </c>
      <c r="D65" s="71">
        <f>IF($G64=0,0,D64/$G64%)</f>
        <v>18.209876543209877</v>
      </c>
      <c r="E65" s="71">
        <f>IF($G64=0,0,E64/$G64%)</f>
        <v>81.790123456790127</v>
      </c>
      <c r="F65" s="71">
        <f>IF($G64=0,0,F64/$G64%)</f>
        <v>0</v>
      </c>
      <c r="G65" s="73">
        <f t="shared" si="1"/>
        <v>100</v>
      </c>
      <c r="I65" s="36"/>
      <c r="J65" s="56"/>
    </row>
    <row r="66" spans="1:10" ht="16.05" customHeight="1" x14ac:dyDescent="0.2">
      <c r="A66" s="8"/>
      <c r="B66" s="8" t="s">
        <v>24</v>
      </c>
      <c r="C66" s="59" t="s">
        <v>11</v>
      </c>
      <c r="D66" s="73"/>
      <c r="E66" s="73"/>
      <c r="F66" s="73"/>
      <c r="G66" s="73">
        <f t="shared" si="1"/>
        <v>0</v>
      </c>
      <c r="I66" s="36"/>
      <c r="J66" s="56"/>
    </row>
    <row r="67" spans="1:10" ht="16.05" customHeight="1" x14ac:dyDescent="0.2">
      <c r="A67" s="8"/>
      <c r="B67" s="8"/>
      <c r="C67" s="60" t="s">
        <v>12</v>
      </c>
      <c r="D67" s="71">
        <f>IF($G66=0,0,D66/$G66%)</f>
        <v>0</v>
      </c>
      <c r="E67" s="71">
        <f>IF($G66=0,0,E66/$G66%)</f>
        <v>0</v>
      </c>
      <c r="F67" s="71">
        <f>IF($G66=0,0,F66/$G66%)</f>
        <v>0</v>
      </c>
      <c r="G67" s="73">
        <f t="shared" si="1"/>
        <v>0</v>
      </c>
      <c r="I67" s="36"/>
      <c r="J67" s="56"/>
    </row>
    <row r="68" spans="1:10" ht="16.05" customHeight="1" x14ac:dyDescent="0.2">
      <c r="A68" s="8"/>
      <c r="B68" s="8"/>
      <c r="C68" s="59" t="s">
        <v>13</v>
      </c>
      <c r="D68" s="73"/>
      <c r="E68" s="73"/>
      <c r="F68" s="73"/>
      <c r="G68" s="73">
        <f t="shared" si="1"/>
        <v>0</v>
      </c>
      <c r="I68" s="36"/>
      <c r="J68" s="56"/>
    </row>
    <row r="69" spans="1:10" ht="16.05" customHeight="1" x14ac:dyDescent="0.2">
      <c r="A69" s="8"/>
      <c r="B69" s="8"/>
      <c r="C69" s="60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  <c r="I69" s="36"/>
      <c r="J69" s="56"/>
    </row>
    <row r="70" spans="1:10" ht="16.05" customHeight="1" x14ac:dyDescent="0.2">
      <c r="A70" s="8"/>
      <c r="B70" s="8"/>
      <c r="C70" s="59" t="s">
        <v>14</v>
      </c>
      <c r="D70" s="73">
        <f>SUM(D66,D68)</f>
        <v>0</v>
      </c>
      <c r="E70" s="73">
        <f>SUM(E66,E68)</f>
        <v>0</v>
      </c>
      <c r="F70" s="73">
        <f>SUM(F66,F68)</f>
        <v>0</v>
      </c>
      <c r="G70" s="73">
        <f t="shared" si="1"/>
        <v>0</v>
      </c>
      <c r="I70" s="36"/>
      <c r="J70" s="56"/>
    </row>
    <row r="71" spans="1:10" ht="16.05" customHeight="1" x14ac:dyDescent="0.2">
      <c r="A71" s="8"/>
      <c r="B71" s="12"/>
      <c r="C71" s="60" t="s">
        <v>12</v>
      </c>
      <c r="D71" s="71">
        <f>IF($G70=0,0,D70/$G70%)</f>
        <v>0</v>
      </c>
      <c r="E71" s="71">
        <f>IF($G70=0,0,E70/$G70%)</f>
        <v>0</v>
      </c>
      <c r="F71" s="71">
        <f>IF($G70=0,0,F70/$G70%)</f>
        <v>0</v>
      </c>
      <c r="G71" s="73">
        <f t="shared" ref="G71:G134" si="3">SUM(D71:F71)</f>
        <v>0</v>
      </c>
      <c r="I71" s="36"/>
      <c r="J71" s="56"/>
    </row>
    <row r="72" spans="1:10" ht="16.05" customHeight="1" x14ac:dyDescent="0.2">
      <c r="A72" s="8"/>
      <c r="B72" s="8" t="s">
        <v>25</v>
      </c>
      <c r="C72" s="59" t="s">
        <v>11</v>
      </c>
      <c r="D72" s="73">
        <v>759.4</v>
      </c>
      <c r="E72" s="73">
        <v>70.099999999999994</v>
      </c>
      <c r="F72" s="73">
        <v>0</v>
      </c>
      <c r="G72" s="73">
        <f t="shared" si="3"/>
        <v>829.5</v>
      </c>
      <c r="I72" s="36"/>
      <c r="J72" s="56"/>
    </row>
    <row r="73" spans="1:10" ht="16.05" customHeight="1" x14ac:dyDescent="0.2">
      <c r="A73" s="8"/>
      <c r="B73" s="8"/>
      <c r="C73" s="60" t="s">
        <v>12</v>
      </c>
      <c r="D73" s="71">
        <f>IF($G72=0,0,D72/$G72%)</f>
        <v>91.549125979505718</v>
      </c>
      <c r="E73" s="71">
        <f>IF($G72=0,0,E72/$G72%)</f>
        <v>8.4508740204942736</v>
      </c>
      <c r="F73" s="71">
        <f>IF($G72=0,0,F72/$G72%)</f>
        <v>0</v>
      </c>
      <c r="G73" s="73">
        <f t="shared" si="3"/>
        <v>99.999999999999986</v>
      </c>
      <c r="I73" s="36"/>
      <c r="J73" s="56"/>
    </row>
    <row r="74" spans="1:10" ht="16.05" customHeight="1" x14ac:dyDescent="0.2">
      <c r="A74" s="8"/>
      <c r="B74" s="8"/>
      <c r="C74" s="59" t="s">
        <v>13</v>
      </c>
      <c r="D74" s="73">
        <v>1846</v>
      </c>
      <c r="E74" s="73">
        <v>0</v>
      </c>
      <c r="F74" s="73">
        <v>0</v>
      </c>
      <c r="G74" s="73">
        <f t="shared" si="3"/>
        <v>1846</v>
      </c>
      <c r="I74" s="36"/>
      <c r="J74" s="56"/>
    </row>
    <row r="75" spans="1:10" ht="16.05" customHeight="1" x14ac:dyDescent="0.2">
      <c r="A75" s="8"/>
      <c r="B75" s="8"/>
      <c r="C75" s="60" t="s">
        <v>12</v>
      </c>
      <c r="D75" s="71">
        <f>IF($G74=0,0,D74/$G74%)</f>
        <v>100</v>
      </c>
      <c r="E75" s="71">
        <f>IF($G74=0,0,E74/$G74%)</f>
        <v>0</v>
      </c>
      <c r="F75" s="71">
        <f>IF($G74=0,0,F74/$G74%)</f>
        <v>0</v>
      </c>
      <c r="G75" s="73">
        <f t="shared" si="3"/>
        <v>100</v>
      </c>
      <c r="I75" s="36"/>
      <c r="J75" s="56"/>
    </row>
    <row r="76" spans="1:10" ht="16.05" customHeight="1" x14ac:dyDescent="0.2">
      <c r="A76" s="8"/>
      <c r="B76" s="8"/>
      <c r="C76" s="59" t="s">
        <v>14</v>
      </c>
      <c r="D76" s="73">
        <f>SUM(D72,D74)</f>
        <v>2605.4</v>
      </c>
      <c r="E76" s="73">
        <f>SUM(E72,E74)</f>
        <v>70.099999999999994</v>
      </c>
      <c r="F76" s="73">
        <f>SUM(F72,F74)</f>
        <v>0</v>
      </c>
      <c r="G76" s="73">
        <f t="shared" si="3"/>
        <v>2675.5</v>
      </c>
      <c r="I76" s="36"/>
      <c r="J76" s="56"/>
    </row>
    <row r="77" spans="1:10" ht="16.05" customHeight="1" x14ac:dyDescent="0.2">
      <c r="A77" s="8"/>
      <c r="B77" s="12"/>
      <c r="C77" s="60" t="s">
        <v>12</v>
      </c>
      <c r="D77" s="71">
        <f>IF($G76=0,0,D76/$G76%)</f>
        <v>97.379928985236418</v>
      </c>
      <c r="E77" s="71">
        <f>IF($G76=0,0,E76/$G76%)</f>
        <v>2.6200710147635955</v>
      </c>
      <c r="F77" s="71">
        <f>IF($G76=0,0,F76/$G76%)</f>
        <v>0</v>
      </c>
      <c r="G77" s="73">
        <f t="shared" si="3"/>
        <v>100.00000000000001</v>
      </c>
      <c r="I77" s="36"/>
      <c r="J77" s="56"/>
    </row>
    <row r="78" spans="1:10" ht="16.05" customHeight="1" x14ac:dyDescent="0.2">
      <c r="A78" s="8"/>
      <c r="B78" s="8" t="s">
        <v>26</v>
      </c>
      <c r="C78" s="59" t="s">
        <v>11</v>
      </c>
      <c r="D78" s="73">
        <v>240.4</v>
      </c>
      <c r="E78" s="73">
        <v>106.9</v>
      </c>
      <c r="F78" s="73">
        <v>0</v>
      </c>
      <c r="G78" s="73">
        <f t="shared" si="3"/>
        <v>347.3</v>
      </c>
      <c r="I78" s="36"/>
      <c r="J78" s="56"/>
    </row>
    <row r="79" spans="1:10" ht="16.05" customHeight="1" x14ac:dyDescent="0.2">
      <c r="A79" s="8"/>
      <c r="B79" s="8"/>
      <c r="C79" s="60" t="s">
        <v>12</v>
      </c>
      <c r="D79" s="71">
        <f>IF($G78=0,0,D78/$G78%)</f>
        <v>69.219694788367406</v>
      </c>
      <c r="E79" s="71">
        <f>IF($G78=0,0,E78/$G78%)</f>
        <v>30.780305211632594</v>
      </c>
      <c r="F79" s="71">
        <f>IF($G78=0,0,F78/$G78%)</f>
        <v>0</v>
      </c>
      <c r="G79" s="73">
        <f t="shared" si="3"/>
        <v>100</v>
      </c>
      <c r="I79" s="36"/>
      <c r="J79" s="56"/>
    </row>
    <row r="80" spans="1:10" ht="16.05" customHeight="1" x14ac:dyDescent="0.2">
      <c r="A80" s="8"/>
      <c r="B80" s="8"/>
      <c r="C80" s="59" t="s">
        <v>13</v>
      </c>
      <c r="D80" s="73">
        <v>0</v>
      </c>
      <c r="E80" s="73">
        <v>1430.5</v>
      </c>
      <c r="F80" s="73">
        <v>0</v>
      </c>
      <c r="G80" s="73">
        <f t="shared" si="3"/>
        <v>1430.5</v>
      </c>
      <c r="I80" s="36"/>
      <c r="J80" s="56"/>
    </row>
    <row r="81" spans="1:10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100</v>
      </c>
      <c r="F81" s="71">
        <f>IF($G80=0,0,F80/$G80%)</f>
        <v>0</v>
      </c>
      <c r="G81" s="73">
        <f t="shared" si="3"/>
        <v>100</v>
      </c>
      <c r="I81" s="36"/>
      <c r="J81" s="56"/>
    </row>
    <row r="82" spans="1:10" ht="16.05" customHeight="1" x14ac:dyDescent="0.2">
      <c r="A82" s="8"/>
      <c r="B82" s="8"/>
      <c r="C82" s="59" t="s">
        <v>14</v>
      </c>
      <c r="D82" s="73">
        <f>SUM(D78,D80)</f>
        <v>240.4</v>
      </c>
      <c r="E82" s="73">
        <f>SUM(E78,E80)</f>
        <v>1537.4</v>
      </c>
      <c r="F82" s="73">
        <f>SUM(F78,F80)</f>
        <v>0</v>
      </c>
      <c r="G82" s="73">
        <f t="shared" si="3"/>
        <v>1777.8000000000002</v>
      </c>
      <c r="I82" s="36"/>
      <c r="J82" s="56"/>
    </row>
    <row r="83" spans="1:10" ht="16.05" customHeight="1" x14ac:dyDescent="0.2">
      <c r="A83" s="8"/>
      <c r="B83" s="12"/>
      <c r="C83" s="60" t="s">
        <v>12</v>
      </c>
      <c r="D83" s="71">
        <f>IF($G82=0,0,D82/$G82%)</f>
        <v>13.522330970862862</v>
      </c>
      <c r="E83" s="71">
        <f>IF($G82=0,0,E82/$G82%)</f>
        <v>86.477669029137132</v>
      </c>
      <c r="F83" s="71">
        <f>IF($G82=0,0,F82/$G82%)</f>
        <v>0</v>
      </c>
      <c r="G83" s="73">
        <f t="shared" si="3"/>
        <v>100</v>
      </c>
      <c r="I83" s="36"/>
      <c r="J83" s="56"/>
    </row>
    <row r="84" spans="1:10" ht="16.05" customHeight="1" x14ac:dyDescent="0.2">
      <c r="A84" s="8"/>
      <c r="B84" s="8" t="s">
        <v>27</v>
      </c>
      <c r="C84" s="59" t="s">
        <v>11</v>
      </c>
      <c r="D84" s="73">
        <v>125.8</v>
      </c>
      <c r="E84" s="73">
        <v>0.4</v>
      </c>
      <c r="F84" s="73">
        <v>0</v>
      </c>
      <c r="G84" s="73">
        <f t="shared" si="3"/>
        <v>126.2</v>
      </c>
      <c r="I84" s="36"/>
      <c r="J84" s="56"/>
    </row>
    <row r="85" spans="1:10" ht="16.05" customHeight="1" x14ac:dyDescent="0.2">
      <c r="A85" s="8"/>
      <c r="B85" s="8"/>
      <c r="C85" s="60" t="s">
        <v>12</v>
      </c>
      <c r="D85" s="71">
        <f>IF($G84=0,0,D84/$G84%)</f>
        <v>99.68304278922345</v>
      </c>
      <c r="E85" s="71">
        <f>IF($G84=0,0,E84/$G84%)</f>
        <v>0.31695721077654521</v>
      </c>
      <c r="F85" s="71">
        <f>IF($G84=0,0,F84/$G84%)</f>
        <v>0</v>
      </c>
      <c r="G85" s="73">
        <f t="shared" si="3"/>
        <v>100</v>
      </c>
      <c r="I85" s="36"/>
      <c r="J85" s="56"/>
    </row>
    <row r="86" spans="1:10" ht="16.05" customHeight="1" x14ac:dyDescent="0.2">
      <c r="A86" s="8"/>
      <c r="B86" s="8"/>
      <c r="C86" s="59" t="s">
        <v>13</v>
      </c>
      <c r="D86" s="73">
        <v>529.4</v>
      </c>
      <c r="E86" s="73">
        <v>0</v>
      </c>
      <c r="F86" s="73">
        <v>0</v>
      </c>
      <c r="G86" s="73">
        <f t="shared" si="3"/>
        <v>529.4</v>
      </c>
      <c r="I86" s="36"/>
      <c r="J86" s="56"/>
    </row>
    <row r="87" spans="1:10" ht="16.05" customHeight="1" x14ac:dyDescent="0.2">
      <c r="A87" s="8"/>
      <c r="B87" s="8"/>
      <c r="C87" s="60" t="s">
        <v>12</v>
      </c>
      <c r="D87" s="71">
        <f>IF($G86=0,0,D86/$G86%)</f>
        <v>100</v>
      </c>
      <c r="E87" s="71">
        <f>IF($G86=0,0,E86/$G86%)</f>
        <v>0</v>
      </c>
      <c r="F87" s="71">
        <f>IF($G86=0,0,F86/$G86%)</f>
        <v>0</v>
      </c>
      <c r="G87" s="73">
        <f t="shared" si="3"/>
        <v>100</v>
      </c>
      <c r="I87" s="36"/>
      <c r="J87" s="56"/>
    </row>
    <row r="88" spans="1:10" ht="16.05" customHeight="1" x14ac:dyDescent="0.2">
      <c r="A88" s="8"/>
      <c r="B88" s="8"/>
      <c r="C88" s="59" t="s">
        <v>14</v>
      </c>
      <c r="D88" s="73">
        <f>SUM(D84,D86)</f>
        <v>655.19999999999993</v>
      </c>
      <c r="E88" s="73">
        <f>SUM(E84,E86)</f>
        <v>0.4</v>
      </c>
      <c r="F88" s="73">
        <f>SUM(F84,F86)</f>
        <v>0</v>
      </c>
      <c r="G88" s="73">
        <f t="shared" si="3"/>
        <v>655.59999999999991</v>
      </c>
      <c r="I88" s="36"/>
      <c r="J88" s="56"/>
    </row>
    <row r="89" spans="1:10" ht="16.05" customHeight="1" x14ac:dyDescent="0.2">
      <c r="A89" s="8"/>
      <c r="B89" s="12"/>
      <c r="C89" s="60" t="s">
        <v>12</v>
      </c>
      <c r="D89" s="71">
        <f>IF($G88=0,0,D88/$G88%)</f>
        <v>99.938987187309337</v>
      </c>
      <c r="E89" s="71">
        <f>IF($G88=0,0,E88/$G88%)</f>
        <v>6.1012812690665053E-2</v>
      </c>
      <c r="F89" s="71">
        <f>IF($G88=0,0,F88/$G88%)</f>
        <v>0</v>
      </c>
      <c r="G89" s="73">
        <f t="shared" si="3"/>
        <v>100</v>
      </c>
      <c r="I89" s="36"/>
      <c r="J89" s="56"/>
    </row>
    <row r="90" spans="1:10" ht="16.05" customHeight="1" x14ac:dyDescent="0.2">
      <c r="A90" s="8"/>
      <c r="B90" s="8" t="s">
        <v>28</v>
      </c>
      <c r="C90" s="59" t="s">
        <v>11</v>
      </c>
      <c r="D90" s="73">
        <v>0</v>
      </c>
      <c r="E90" s="73">
        <v>971.4</v>
      </c>
      <c r="F90" s="73">
        <v>0</v>
      </c>
      <c r="G90" s="73">
        <f t="shared" si="3"/>
        <v>971.4</v>
      </c>
      <c r="I90" s="36"/>
      <c r="J90" s="56"/>
    </row>
    <row r="91" spans="1:10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100</v>
      </c>
      <c r="F91" s="71">
        <f>IF($G90=0,0,F90/$G90%)</f>
        <v>0</v>
      </c>
      <c r="G91" s="73">
        <f t="shared" si="3"/>
        <v>100</v>
      </c>
      <c r="I91" s="36"/>
      <c r="J91" s="56"/>
    </row>
    <row r="92" spans="1:10" ht="16.05" customHeight="1" x14ac:dyDescent="0.2">
      <c r="A92" s="8"/>
      <c r="B92" s="8"/>
      <c r="C92" s="59" t="s">
        <v>13</v>
      </c>
      <c r="D92" s="73"/>
      <c r="E92" s="73">
        <v>0</v>
      </c>
      <c r="F92" s="73">
        <v>0</v>
      </c>
      <c r="G92" s="73">
        <f t="shared" si="3"/>
        <v>0</v>
      </c>
      <c r="I92" s="36"/>
      <c r="J92" s="56"/>
    </row>
    <row r="93" spans="1:10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  <c r="I93" s="36"/>
      <c r="J93" s="56"/>
    </row>
    <row r="94" spans="1:10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971.4</v>
      </c>
      <c r="F94" s="73">
        <f>SUM(F90,F92)</f>
        <v>0</v>
      </c>
      <c r="G94" s="73">
        <f t="shared" si="3"/>
        <v>971.4</v>
      </c>
      <c r="I94" s="36"/>
      <c r="J94" s="56"/>
    </row>
    <row r="95" spans="1:10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100</v>
      </c>
      <c r="F95" s="71">
        <f>IF($G94=0,0,F94/$G94%)</f>
        <v>0</v>
      </c>
      <c r="G95" s="73">
        <f t="shared" si="3"/>
        <v>100</v>
      </c>
      <c r="I95" s="36"/>
      <c r="J95" s="56"/>
    </row>
    <row r="96" spans="1:10" ht="16.05" customHeight="1" x14ac:dyDescent="0.2">
      <c r="A96" s="8"/>
      <c r="B96" s="8" t="s">
        <v>29</v>
      </c>
      <c r="C96" s="59" t="s">
        <v>11</v>
      </c>
      <c r="D96" s="73">
        <v>29.700000000000003</v>
      </c>
      <c r="E96" s="73">
        <v>25</v>
      </c>
      <c r="F96" s="73">
        <v>0</v>
      </c>
      <c r="G96" s="73">
        <f t="shared" si="3"/>
        <v>54.7</v>
      </c>
      <c r="I96" s="36"/>
      <c r="J96" s="56"/>
    </row>
    <row r="97" spans="1:10" ht="16.05" customHeight="1" x14ac:dyDescent="0.2">
      <c r="A97" s="8"/>
      <c r="B97" s="8"/>
      <c r="C97" s="60" t="s">
        <v>12</v>
      </c>
      <c r="D97" s="71">
        <f>IF($G96=0,0,D96/$G96%)</f>
        <v>54.296160877513714</v>
      </c>
      <c r="E97" s="71">
        <f>IF($G96=0,0,E96/$G96%)</f>
        <v>45.703839122486286</v>
      </c>
      <c r="F97" s="71">
        <f>IF($G96=0,0,F96/$G96%)</f>
        <v>0</v>
      </c>
      <c r="G97" s="73">
        <f t="shared" si="3"/>
        <v>100</v>
      </c>
      <c r="I97" s="36"/>
      <c r="J97" s="56"/>
    </row>
    <row r="98" spans="1:10" ht="16.05" customHeight="1" x14ac:dyDescent="0.2">
      <c r="A98" s="8"/>
      <c r="B98" s="8"/>
      <c r="C98" s="59" t="s">
        <v>13</v>
      </c>
      <c r="D98" s="73">
        <v>69.900000000000006</v>
      </c>
      <c r="E98" s="73">
        <v>0</v>
      </c>
      <c r="F98" s="73">
        <v>0</v>
      </c>
      <c r="G98" s="73">
        <f t="shared" si="3"/>
        <v>69.900000000000006</v>
      </c>
      <c r="I98" s="36"/>
      <c r="J98" s="56"/>
    </row>
    <row r="99" spans="1:10" ht="16.05" customHeight="1" x14ac:dyDescent="0.2">
      <c r="A99" s="8"/>
      <c r="B99" s="8"/>
      <c r="C99" s="60" t="s">
        <v>12</v>
      </c>
      <c r="D99" s="71">
        <f>IF($G98=0,0,D98/$G98%)</f>
        <v>100</v>
      </c>
      <c r="E99" s="71">
        <f>IF($G98=0,0,E98/$G98%)</f>
        <v>0</v>
      </c>
      <c r="F99" s="71">
        <f>IF($G98=0,0,F98/$G98%)</f>
        <v>0</v>
      </c>
      <c r="G99" s="73">
        <f t="shared" si="3"/>
        <v>100</v>
      </c>
      <c r="I99" s="36"/>
      <c r="J99" s="56"/>
    </row>
    <row r="100" spans="1:10" ht="16.05" customHeight="1" x14ac:dyDescent="0.2">
      <c r="A100" s="8"/>
      <c r="B100" s="8"/>
      <c r="C100" s="59" t="s">
        <v>14</v>
      </c>
      <c r="D100" s="73">
        <f>SUM(D96,D98)</f>
        <v>99.600000000000009</v>
      </c>
      <c r="E100" s="73">
        <f>SUM(E96,E98)</f>
        <v>25</v>
      </c>
      <c r="F100" s="73">
        <f>SUM(F96,F98)</f>
        <v>0</v>
      </c>
      <c r="G100" s="73">
        <f t="shared" si="3"/>
        <v>124.60000000000001</v>
      </c>
      <c r="I100" s="36"/>
      <c r="J100" s="56"/>
    </row>
    <row r="101" spans="1:10" ht="16.05" customHeight="1" x14ac:dyDescent="0.2">
      <c r="A101" s="8"/>
      <c r="B101" s="12"/>
      <c r="C101" s="60" t="s">
        <v>12</v>
      </c>
      <c r="D101" s="71">
        <f>IF($G100=0,0,D100/$G100%)</f>
        <v>79.935794542536129</v>
      </c>
      <c r="E101" s="71">
        <f>IF($G100=0,0,E100/$G100%)</f>
        <v>20.064205457463885</v>
      </c>
      <c r="F101" s="71">
        <f>IF($G100=0,0,F100/$G100%)</f>
        <v>0</v>
      </c>
      <c r="G101" s="73">
        <f t="shared" si="3"/>
        <v>100.00000000000001</v>
      </c>
      <c r="I101" s="36"/>
      <c r="J101" s="56"/>
    </row>
    <row r="102" spans="1:10" ht="16.05" customHeight="1" x14ac:dyDescent="0.2">
      <c r="A102" s="8"/>
      <c r="B102" s="8" t="s">
        <v>30</v>
      </c>
      <c r="C102" s="59" t="s">
        <v>11</v>
      </c>
      <c r="D102" s="73">
        <v>540.70000000000005</v>
      </c>
      <c r="E102" s="73">
        <v>16.399999999999999</v>
      </c>
      <c r="F102" s="73">
        <v>0</v>
      </c>
      <c r="G102" s="73">
        <f t="shared" si="3"/>
        <v>557.1</v>
      </c>
      <c r="I102" s="36"/>
      <c r="J102" s="56"/>
    </row>
    <row r="103" spans="1:10" ht="16.05" customHeight="1" x14ac:dyDescent="0.2">
      <c r="A103" s="8"/>
      <c r="B103" s="8"/>
      <c r="C103" s="60" t="s">
        <v>12</v>
      </c>
      <c r="D103" s="71">
        <f>IF($G102=0,0,D102/$G102%)</f>
        <v>97.056183809010946</v>
      </c>
      <c r="E103" s="71">
        <f>IF($G102=0,0,E102/$G102%)</f>
        <v>2.9438161909890499</v>
      </c>
      <c r="F103" s="71">
        <f>IF($G102=0,0,F102/$G102%)</f>
        <v>0</v>
      </c>
      <c r="G103" s="73">
        <f t="shared" si="3"/>
        <v>100</v>
      </c>
      <c r="I103" s="36"/>
      <c r="J103" s="56"/>
    </row>
    <row r="104" spans="1:10" ht="16.05" customHeight="1" x14ac:dyDescent="0.2">
      <c r="A104" s="8"/>
      <c r="B104" s="8"/>
      <c r="C104" s="59" t="s">
        <v>13</v>
      </c>
      <c r="D104" s="73">
        <v>150.69999999999999</v>
      </c>
      <c r="E104" s="73">
        <v>0</v>
      </c>
      <c r="F104" s="73">
        <v>0</v>
      </c>
      <c r="G104" s="73">
        <f t="shared" si="3"/>
        <v>150.69999999999999</v>
      </c>
      <c r="I104" s="36"/>
      <c r="J104" s="56"/>
    </row>
    <row r="105" spans="1:10" ht="16.05" customHeight="1" x14ac:dyDescent="0.2">
      <c r="A105" s="8"/>
      <c r="B105" s="8"/>
      <c r="C105" s="60" t="s">
        <v>12</v>
      </c>
      <c r="D105" s="71">
        <f>IF($G104=0,0,D104/$G104%)</f>
        <v>100</v>
      </c>
      <c r="E105" s="71">
        <f>IF($G104=0,0,E104/$G104%)</f>
        <v>0</v>
      </c>
      <c r="F105" s="71">
        <f>IF($G104=0,0,F104/$G104%)</f>
        <v>0</v>
      </c>
      <c r="G105" s="73">
        <f t="shared" si="3"/>
        <v>100</v>
      </c>
      <c r="I105" s="36"/>
      <c r="J105" s="56"/>
    </row>
    <row r="106" spans="1:10" ht="16.05" customHeight="1" x14ac:dyDescent="0.2">
      <c r="A106" s="8"/>
      <c r="B106" s="8"/>
      <c r="C106" s="59" t="s">
        <v>14</v>
      </c>
      <c r="D106" s="73">
        <f>SUM(D102,D104)</f>
        <v>691.40000000000009</v>
      </c>
      <c r="E106" s="73">
        <f>SUM(E102,E104)</f>
        <v>16.399999999999999</v>
      </c>
      <c r="F106" s="73">
        <f>SUM(F102,F104)</f>
        <v>0</v>
      </c>
      <c r="G106" s="73">
        <f t="shared" si="3"/>
        <v>707.80000000000007</v>
      </c>
      <c r="I106" s="36"/>
      <c r="J106" s="56"/>
    </row>
    <row r="107" spans="1:10" ht="16.05" customHeight="1" x14ac:dyDescent="0.2">
      <c r="A107" s="8"/>
      <c r="B107" s="12"/>
      <c r="C107" s="60" t="s">
        <v>12</v>
      </c>
      <c r="D107" s="71">
        <f>IF($G106=0,0,D106/$G106%)</f>
        <v>97.682961288499584</v>
      </c>
      <c r="E107" s="71">
        <f>IF($G106=0,0,E106/$G106%)</f>
        <v>2.3170387115004236</v>
      </c>
      <c r="F107" s="71">
        <f>IF($G106=0,0,F106/$G106%)</f>
        <v>0</v>
      </c>
      <c r="G107" s="73">
        <f t="shared" si="3"/>
        <v>100.00000000000001</v>
      </c>
      <c r="I107" s="36"/>
      <c r="J107" s="56"/>
    </row>
    <row r="108" spans="1:10" ht="16.05" customHeight="1" x14ac:dyDescent="0.2">
      <c r="A108" s="8"/>
      <c r="B108" s="8" t="s">
        <v>31</v>
      </c>
      <c r="C108" s="59" t="s">
        <v>11</v>
      </c>
      <c r="D108" s="73"/>
      <c r="E108" s="73"/>
      <c r="F108" s="73"/>
      <c r="G108" s="73">
        <f t="shared" si="3"/>
        <v>0</v>
      </c>
      <c r="I108" s="36"/>
      <c r="J108" s="56"/>
    </row>
    <row r="109" spans="1:10" ht="16.05" customHeight="1" x14ac:dyDescent="0.2">
      <c r="A109" s="8"/>
      <c r="B109" s="8"/>
      <c r="C109" s="60" t="s">
        <v>12</v>
      </c>
      <c r="D109" s="71">
        <f>IF($G108=0,0,D108/$G108%)</f>
        <v>0</v>
      </c>
      <c r="E109" s="71">
        <f>IF($G108=0,0,E108/$G108%)</f>
        <v>0</v>
      </c>
      <c r="F109" s="71">
        <f>IF($G108=0,0,F108/$G108%)</f>
        <v>0</v>
      </c>
      <c r="G109" s="73">
        <f t="shared" si="3"/>
        <v>0</v>
      </c>
      <c r="I109" s="36"/>
      <c r="J109" s="56"/>
    </row>
    <row r="110" spans="1:10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3"/>
        <v>0</v>
      </c>
      <c r="I110" s="36"/>
      <c r="J110" s="56"/>
    </row>
    <row r="111" spans="1:10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  <c r="I111" s="36"/>
      <c r="J111" s="56"/>
    </row>
    <row r="112" spans="1:10" ht="16.05" customHeight="1" x14ac:dyDescent="0.2">
      <c r="A112" s="8"/>
      <c r="B112" s="8"/>
      <c r="C112" s="59" t="s">
        <v>14</v>
      </c>
      <c r="D112" s="73">
        <f>SUM(D108,D110)</f>
        <v>0</v>
      </c>
      <c r="E112" s="73">
        <f>SUM(E108,E110)</f>
        <v>0</v>
      </c>
      <c r="F112" s="73">
        <f>SUM(F108,F110)</f>
        <v>0</v>
      </c>
      <c r="G112" s="73">
        <f t="shared" si="3"/>
        <v>0</v>
      </c>
      <c r="I112" s="36"/>
      <c r="J112" s="56"/>
    </row>
    <row r="113" spans="1:10" ht="16.05" customHeight="1" x14ac:dyDescent="0.2">
      <c r="A113" s="8"/>
      <c r="B113" s="12"/>
      <c r="C113" s="60" t="s">
        <v>12</v>
      </c>
      <c r="D113" s="71">
        <f>IF($G112=0,0,D112/$G112%)</f>
        <v>0</v>
      </c>
      <c r="E113" s="71">
        <f>IF($G112=0,0,E112/$G112%)</f>
        <v>0</v>
      </c>
      <c r="F113" s="71">
        <f>IF($G112=0,0,F112/$G112%)</f>
        <v>0</v>
      </c>
      <c r="G113" s="73">
        <f t="shared" si="3"/>
        <v>0</v>
      </c>
      <c r="I113" s="36"/>
      <c r="J113" s="56"/>
    </row>
    <row r="114" spans="1:10" ht="16.05" customHeight="1" x14ac:dyDescent="0.2">
      <c r="A114" s="8"/>
      <c r="B114" s="8" t="s">
        <v>32</v>
      </c>
      <c r="C114" s="59" t="s">
        <v>11</v>
      </c>
      <c r="D114" s="73"/>
      <c r="E114" s="73"/>
      <c r="F114" s="73"/>
      <c r="G114" s="73">
        <f t="shared" si="3"/>
        <v>0</v>
      </c>
      <c r="I114" s="36"/>
      <c r="J114" s="56"/>
    </row>
    <row r="115" spans="1:10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3"/>
        <v>0</v>
      </c>
      <c r="I115" s="36"/>
      <c r="J115" s="56"/>
    </row>
    <row r="116" spans="1:10" ht="16.05" customHeight="1" x14ac:dyDescent="0.2">
      <c r="A116" s="8"/>
      <c r="B116" s="8"/>
      <c r="C116" s="59" t="s">
        <v>13</v>
      </c>
      <c r="D116" s="73">
        <v>6</v>
      </c>
      <c r="E116" s="73">
        <v>0</v>
      </c>
      <c r="F116" s="73">
        <v>0</v>
      </c>
      <c r="G116" s="73">
        <f t="shared" si="3"/>
        <v>6</v>
      </c>
      <c r="I116" s="36"/>
      <c r="J116" s="56"/>
    </row>
    <row r="117" spans="1:10" ht="16.05" customHeight="1" x14ac:dyDescent="0.2">
      <c r="A117" s="8"/>
      <c r="B117" s="8"/>
      <c r="C117" s="60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3"/>
        <v>100</v>
      </c>
      <c r="I117" s="36"/>
      <c r="J117" s="56"/>
    </row>
    <row r="118" spans="1:10" ht="16.05" customHeight="1" x14ac:dyDescent="0.2">
      <c r="A118" s="8"/>
      <c r="B118" s="8"/>
      <c r="C118" s="59" t="s">
        <v>14</v>
      </c>
      <c r="D118" s="73">
        <f>SUM(D114,D116)</f>
        <v>6</v>
      </c>
      <c r="E118" s="73">
        <f>SUM(E114,E116)</f>
        <v>0</v>
      </c>
      <c r="F118" s="73">
        <f>SUM(F114,F116)</f>
        <v>0</v>
      </c>
      <c r="G118" s="73">
        <f t="shared" si="3"/>
        <v>6</v>
      </c>
      <c r="I118" s="36"/>
      <c r="J118" s="56"/>
    </row>
    <row r="119" spans="1:10" ht="16.05" customHeight="1" x14ac:dyDescent="0.2">
      <c r="A119" s="8"/>
      <c r="B119" s="12"/>
      <c r="C119" s="60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3"/>
        <v>100</v>
      </c>
      <c r="I119" s="36"/>
      <c r="J119" s="56"/>
    </row>
    <row r="120" spans="1:10" ht="16.05" customHeight="1" x14ac:dyDescent="0.2">
      <c r="A120" s="8"/>
      <c r="B120" s="8" t="s">
        <v>33</v>
      </c>
      <c r="C120" s="59" t="s">
        <v>11</v>
      </c>
      <c r="D120" s="73">
        <v>67.5</v>
      </c>
      <c r="E120" s="73">
        <v>0</v>
      </c>
      <c r="F120" s="73">
        <v>0</v>
      </c>
      <c r="G120" s="73">
        <f t="shared" si="3"/>
        <v>67.5</v>
      </c>
      <c r="I120" s="36"/>
      <c r="J120" s="56"/>
    </row>
    <row r="121" spans="1:10" ht="16.05" customHeight="1" x14ac:dyDescent="0.2">
      <c r="A121" s="8"/>
      <c r="B121" s="8"/>
      <c r="C121" s="60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3"/>
        <v>100</v>
      </c>
      <c r="I121" s="36"/>
      <c r="J121" s="56"/>
    </row>
    <row r="122" spans="1:10" ht="16.05" customHeight="1" x14ac:dyDescent="0.2">
      <c r="A122" s="8"/>
      <c r="B122" s="8"/>
      <c r="C122" s="59" t="s">
        <v>13</v>
      </c>
      <c r="D122" s="73">
        <v>3.3</v>
      </c>
      <c r="E122" s="73">
        <v>0</v>
      </c>
      <c r="F122" s="73">
        <v>0</v>
      </c>
      <c r="G122" s="73">
        <f t="shared" si="3"/>
        <v>3.3</v>
      </c>
      <c r="I122" s="36"/>
      <c r="J122" s="56"/>
    </row>
    <row r="123" spans="1:10" ht="16.05" customHeight="1" x14ac:dyDescent="0.2">
      <c r="A123" s="8"/>
      <c r="B123" s="8"/>
      <c r="C123" s="60" t="s">
        <v>12</v>
      </c>
      <c r="D123" s="71">
        <f>IF($G122=0,0,D122/$G122%)</f>
        <v>99.999999999999986</v>
      </c>
      <c r="E123" s="71">
        <f>IF($G122=0,0,E122/$G122%)</f>
        <v>0</v>
      </c>
      <c r="F123" s="71">
        <f>IF($G122=0,0,F122/$G122%)</f>
        <v>0</v>
      </c>
      <c r="G123" s="73">
        <f t="shared" si="3"/>
        <v>99.999999999999986</v>
      </c>
      <c r="I123" s="36"/>
      <c r="J123" s="56"/>
    </row>
    <row r="124" spans="1:10" ht="16.05" customHeight="1" x14ac:dyDescent="0.2">
      <c r="A124" s="8"/>
      <c r="B124" s="8"/>
      <c r="C124" s="59" t="s">
        <v>14</v>
      </c>
      <c r="D124" s="73">
        <f>SUM(D120,D122)</f>
        <v>70.8</v>
      </c>
      <c r="E124" s="73">
        <f>SUM(E120,E122)</f>
        <v>0</v>
      </c>
      <c r="F124" s="73">
        <f>SUM(F120,F122)</f>
        <v>0</v>
      </c>
      <c r="G124" s="73">
        <f t="shared" si="3"/>
        <v>70.8</v>
      </c>
      <c r="I124" s="36"/>
      <c r="J124" s="56"/>
    </row>
    <row r="125" spans="1:10" ht="16.05" customHeight="1" x14ac:dyDescent="0.2">
      <c r="A125" s="8"/>
      <c r="B125" s="12"/>
      <c r="C125" s="60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3"/>
        <v>100</v>
      </c>
      <c r="I125" s="36"/>
      <c r="J125" s="56"/>
    </row>
    <row r="126" spans="1:10" ht="16.05" customHeight="1" x14ac:dyDescent="0.2">
      <c r="A126" s="8"/>
      <c r="B126" s="8" t="s">
        <v>34</v>
      </c>
      <c r="C126" s="59" t="s">
        <v>11</v>
      </c>
      <c r="D126" s="73">
        <v>23.7</v>
      </c>
      <c r="E126" s="73">
        <v>0</v>
      </c>
      <c r="F126" s="73">
        <v>0</v>
      </c>
      <c r="G126" s="73">
        <f t="shared" si="3"/>
        <v>23.7</v>
      </c>
      <c r="I126" s="36"/>
      <c r="J126" s="56"/>
    </row>
    <row r="127" spans="1:10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3"/>
        <v>100</v>
      </c>
      <c r="I127" s="36"/>
      <c r="J127" s="56"/>
    </row>
    <row r="128" spans="1:10" ht="16.05" customHeight="1" x14ac:dyDescent="0.2">
      <c r="A128" s="8"/>
      <c r="B128" s="8"/>
      <c r="C128" s="59" t="s">
        <v>13</v>
      </c>
      <c r="D128" s="73"/>
      <c r="E128" s="73">
        <v>0</v>
      </c>
      <c r="F128" s="73">
        <v>0</v>
      </c>
      <c r="G128" s="73">
        <f t="shared" si="3"/>
        <v>0</v>
      </c>
      <c r="I128" s="36"/>
      <c r="J128" s="56"/>
    </row>
    <row r="129" spans="1:10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  <c r="I129" s="36"/>
      <c r="J129" s="56"/>
    </row>
    <row r="130" spans="1:10" ht="16.05" customHeight="1" x14ac:dyDescent="0.2">
      <c r="A130" s="8"/>
      <c r="B130" s="8"/>
      <c r="C130" s="59" t="s">
        <v>14</v>
      </c>
      <c r="D130" s="73">
        <f>SUM(D126,D128)</f>
        <v>23.7</v>
      </c>
      <c r="E130" s="73">
        <f>SUM(E126,E128)</f>
        <v>0</v>
      </c>
      <c r="F130" s="73">
        <f>SUM(F126,F128)</f>
        <v>0</v>
      </c>
      <c r="G130" s="73">
        <f t="shared" si="3"/>
        <v>23.7</v>
      </c>
      <c r="I130" s="36"/>
      <c r="J130" s="56"/>
    </row>
    <row r="131" spans="1:10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  <c r="I131" s="36"/>
      <c r="J131" s="56"/>
    </row>
    <row r="132" spans="1:10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  <c r="I132" s="36"/>
      <c r="J132" s="56"/>
    </row>
    <row r="133" spans="1:10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  <c r="I133" s="36"/>
      <c r="J133" s="56"/>
    </row>
    <row r="134" spans="1:10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  <c r="I134" s="36"/>
      <c r="J134" s="56"/>
    </row>
    <row r="135" spans="1:10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  <c r="I135" s="36"/>
      <c r="J135" s="56"/>
    </row>
    <row r="136" spans="1:10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  <c r="I136" s="36"/>
      <c r="J136" s="56"/>
    </row>
    <row r="137" spans="1:10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  <c r="I137" s="36"/>
      <c r="J137" s="56"/>
    </row>
    <row r="138" spans="1:10" ht="16.05" customHeight="1" x14ac:dyDescent="0.2">
      <c r="A138" s="8"/>
      <c r="B138" s="8" t="s">
        <v>36</v>
      </c>
      <c r="C138" s="59" t="s">
        <v>11</v>
      </c>
      <c r="D138" s="73">
        <v>8.5</v>
      </c>
      <c r="E138" s="73">
        <v>0</v>
      </c>
      <c r="F138" s="73">
        <v>0</v>
      </c>
      <c r="G138" s="73">
        <f t="shared" si="4"/>
        <v>8.5</v>
      </c>
      <c r="I138" s="36"/>
      <c r="J138" s="56"/>
    </row>
    <row r="139" spans="1:10" ht="16.05" customHeight="1" x14ac:dyDescent="0.2">
      <c r="A139" s="8"/>
      <c r="B139" s="8"/>
      <c r="C139" s="60" t="s">
        <v>12</v>
      </c>
      <c r="D139" s="71">
        <f>IF($G138=0,0,D138/$G138%)</f>
        <v>99.999999999999986</v>
      </c>
      <c r="E139" s="71">
        <f>IF($G138=0,0,E138/$G138%)</f>
        <v>0</v>
      </c>
      <c r="F139" s="71">
        <f>IF($G138=0,0,F138/$G138%)</f>
        <v>0</v>
      </c>
      <c r="G139" s="73">
        <f t="shared" si="4"/>
        <v>99.999999999999986</v>
      </c>
      <c r="I139" s="36"/>
      <c r="J139" s="56"/>
    </row>
    <row r="140" spans="1:10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  <c r="I140" s="36"/>
      <c r="J140" s="56"/>
    </row>
    <row r="141" spans="1:10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  <c r="I141" s="36"/>
      <c r="J141" s="56"/>
    </row>
    <row r="142" spans="1:10" ht="16.05" customHeight="1" x14ac:dyDescent="0.2">
      <c r="A142" s="8"/>
      <c r="B142" s="8"/>
      <c r="C142" s="59" t="s">
        <v>14</v>
      </c>
      <c r="D142" s="73">
        <f>SUM(D138,D140)</f>
        <v>8.5</v>
      </c>
      <c r="E142" s="73">
        <f>SUM(E138,E140)</f>
        <v>0</v>
      </c>
      <c r="F142" s="73">
        <f>SUM(F138,F140)</f>
        <v>0</v>
      </c>
      <c r="G142" s="73">
        <f t="shared" si="4"/>
        <v>8.5</v>
      </c>
      <c r="I142" s="36"/>
      <c r="J142" s="56"/>
    </row>
    <row r="143" spans="1:10" ht="16.05" customHeight="1" x14ac:dyDescent="0.2">
      <c r="A143" s="8"/>
      <c r="B143" s="12"/>
      <c r="C143" s="60" t="s">
        <v>12</v>
      </c>
      <c r="D143" s="71">
        <f>IF($G142=0,0,D142/$G142%)</f>
        <v>99.999999999999986</v>
      </c>
      <c r="E143" s="71">
        <f>IF($G142=0,0,E142/$G142%)</f>
        <v>0</v>
      </c>
      <c r="F143" s="71">
        <f>IF($G142=0,0,F142/$G142%)</f>
        <v>0</v>
      </c>
      <c r="G143" s="73">
        <f t="shared" si="4"/>
        <v>99.999999999999986</v>
      </c>
      <c r="I143" s="36"/>
      <c r="J143" s="56"/>
    </row>
    <row r="144" spans="1:10" ht="16.05" customHeight="1" x14ac:dyDescent="0.2">
      <c r="A144" s="8"/>
      <c r="B144" s="8" t="s">
        <v>37</v>
      </c>
      <c r="C144" s="59" t="s">
        <v>11</v>
      </c>
      <c r="D144" s="73"/>
      <c r="E144" s="73"/>
      <c r="F144" s="73"/>
      <c r="G144" s="73">
        <f t="shared" si="4"/>
        <v>0</v>
      </c>
      <c r="I144" s="36"/>
      <c r="J144" s="56"/>
    </row>
    <row r="145" spans="1:10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4"/>
        <v>0</v>
      </c>
      <c r="I145" s="36"/>
      <c r="J145" s="56"/>
    </row>
    <row r="146" spans="1:10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  <c r="I146" s="36"/>
      <c r="J146" s="56"/>
    </row>
    <row r="147" spans="1:10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  <c r="I147" s="36"/>
      <c r="J147" s="56"/>
    </row>
    <row r="148" spans="1:10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4"/>
        <v>0</v>
      </c>
      <c r="I148" s="36"/>
      <c r="J148" s="56"/>
    </row>
    <row r="149" spans="1:10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4"/>
        <v>0</v>
      </c>
      <c r="I149" s="36"/>
      <c r="J149" s="56"/>
    </row>
    <row r="150" spans="1:10" ht="16.05" customHeight="1" x14ac:dyDescent="0.2">
      <c r="A150" s="8"/>
      <c r="B150" s="8" t="s">
        <v>38</v>
      </c>
      <c r="C150" s="59" t="s">
        <v>11</v>
      </c>
      <c r="D150" s="73">
        <v>127.1</v>
      </c>
      <c r="E150" s="73">
        <v>0</v>
      </c>
      <c r="F150" s="73">
        <v>0</v>
      </c>
      <c r="G150" s="73">
        <f t="shared" si="4"/>
        <v>127.1</v>
      </c>
      <c r="I150" s="36"/>
      <c r="J150" s="56"/>
    </row>
    <row r="151" spans="1:10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  <c r="I151" s="36"/>
      <c r="J151" s="56"/>
    </row>
    <row r="152" spans="1:10" ht="16.05" customHeight="1" x14ac:dyDescent="0.2">
      <c r="A152" s="8"/>
      <c r="B152" s="8"/>
      <c r="C152" s="59" t="s">
        <v>13</v>
      </c>
      <c r="D152" s="73">
        <v>202.60000000000002</v>
      </c>
      <c r="E152" s="73">
        <v>0</v>
      </c>
      <c r="F152" s="73">
        <v>0</v>
      </c>
      <c r="G152" s="73">
        <f t="shared" si="4"/>
        <v>202.60000000000002</v>
      </c>
      <c r="I152" s="36"/>
      <c r="J152" s="56"/>
    </row>
    <row r="153" spans="1:10" ht="16.05" customHeight="1" x14ac:dyDescent="0.2">
      <c r="A153" s="8"/>
      <c r="B153" s="8"/>
      <c r="C153" s="60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4"/>
        <v>100</v>
      </c>
      <c r="I153" s="36"/>
      <c r="J153" s="56"/>
    </row>
    <row r="154" spans="1:10" ht="16.05" customHeight="1" x14ac:dyDescent="0.2">
      <c r="A154" s="8"/>
      <c r="B154" s="8"/>
      <c r="C154" s="59" t="s">
        <v>14</v>
      </c>
      <c r="D154" s="73">
        <f>SUM(D150,D152)</f>
        <v>329.70000000000005</v>
      </c>
      <c r="E154" s="73">
        <f>SUM(E150,E152)</f>
        <v>0</v>
      </c>
      <c r="F154" s="73">
        <f>SUM(F150,F152)</f>
        <v>0</v>
      </c>
      <c r="G154" s="73">
        <f t="shared" si="4"/>
        <v>329.70000000000005</v>
      </c>
      <c r="I154" s="36"/>
      <c r="J154" s="56"/>
    </row>
    <row r="155" spans="1:10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4"/>
        <v>100</v>
      </c>
      <c r="I155" s="36"/>
      <c r="J155" s="56"/>
    </row>
    <row r="156" spans="1:10" ht="16.05" customHeight="1" x14ac:dyDescent="0.2">
      <c r="A156" s="8"/>
      <c r="B156" s="8" t="s">
        <v>39</v>
      </c>
      <c r="C156" s="59" t="s">
        <v>11</v>
      </c>
      <c r="D156" s="73"/>
      <c r="E156" s="73"/>
      <c r="F156" s="73"/>
      <c r="G156" s="73">
        <f t="shared" si="4"/>
        <v>0</v>
      </c>
      <c r="I156" s="36"/>
      <c r="J156" s="56"/>
    </row>
    <row r="157" spans="1:10" ht="16.05" customHeight="1" x14ac:dyDescent="0.2">
      <c r="A157" s="8"/>
      <c r="B157" s="8"/>
      <c r="C157" s="60" t="s">
        <v>12</v>
      </c>
      <c r="D157" s="71">
        <f>IF($G156=0,0,D156/$G156%)</f>
        <v>0</v>
      </c>
      <c r="E157" s="71">
        <f>IF($G156=0,0,E156/$G156%)</f>
        <v>0</v>
      </c>
      <c r="F157" s="71">
        <f>IF($G156=0,0,F156/$G156%)</f>
        <v>0</v>
      </c>
      <c r="G157" s="73">
        <f t="shared" si="4"/>
        <v>0</v>
      </c>
      <c r="I157" s="36"/>
      <c r="J157" s="56"/>
    </row>
    <row r="158" spans="1:10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4"/>
        <v>0</v>
      </c>
      <c r="I158" s="36"/>
      <c r="J158" s="56"/>
    </row>
    <row r="159" spans="1:10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  <c r="I159" s="36"/>
      <c r="J159" s="56"/>
    </row>
    <row r="160" spans="1:10" ht="16.05" customHeight="1" x14ac:dyDescent="0.2">
      <c r="A160" s="8"/>
      <c r="B160" s="8"/>
      <c r="C160" s="59" t="s">
        <v>14</v>
      </c>
      <c r="D160" s="73">
        <f>SUM(D156,D158)</f>
        <v>0</v>
      </c>
      <c r="E160" s="73">
        <f>SUM(E156,E158)</f>
        <v>0</v>
      </c>
      <c r="F160" s="73">
        <f>SUM(F156,F158)</f>
        <v>0</v>
      </c>
      <c r="G160" s="73">
        <f t="shared" si="4"/>
        <v>0</v>
      </c>
      <c r="I160" s="36"/>
      <c r="J160" s="56"/>
    </row>
    <row r="161" spans="1:10" ht="16.05" customHeight="1" x14ac:dyDescent="0.2">
      <c r="A161" s="8"/>
      <c r="B161" s="12"/>
      <c r="C161" s="60" t="s">
        <v>12</v>
      </c>
      <c r="D161" s="71">
        <f>IF($G160=0,0,D160/$G160%)</f>
        <v>0</v>
      </c>
      <c r="E161" s="71">
        <f>IF($G160=0,0,E160/$G160%)</f>
        <v>0</v>
      </c>
      <c r="F161" s="71">
        <f>IF($G160=0,0,F160/$G160%)</f>
        <v>0</v>
      </c>
      <c r="G161" s="73">
        <f t="shared" si="4"/>
        <v>0</v>
      </c>
      <c r="I161" s="36"/>
      <c r="J161" s="56"/>
    </row>
    <row r="162" spans="1:10" ht="16.05" customHeight="1" x14ac:dyDescent="0.2">
      <c r="A162" s="8"/>
      <c r="B162" s="8" t="s">
        <v>40</v>
      </c>
      <c r="C162" s="59" t="s">
        <v>11</v>
      </c>
      <c r="D162" s="73">
        <v>96.2</v>
      </c>
      <c r="E162" s="73">
        <v>0</v>
      </c>
      <c r="F162" s="73">
        <v>0</v>
      </c>
      <c r="G162" s="73">
        <f t="shared" si="4"/>
        <v>96.2</v>
      </c>
      <c r="I162" s="36"/>
      <c r="J162" s="56"/>
    </row>
    <row r="163" spans="1:10" ht="16.05" customHeight="1" x14ac:dyDescent="0.2">
      <c r="A163" s="8"/>
      <c r="B163" s="8"/>
      <c r="C163" s="60" t="s">
        <v>12</v>
      </c>
      <c r="D163" s="71">
        <f>IF($G162=0,0,D162/$G162%)</f>
        <v>100</v>
      </c>
      <c r="E163" s="71">
        <f>IF($G162=0,0,E162/$G162%)</f>
        <v>0</v>
      </c>
      <c r="F163" s="71">
        <f>IF($G162=0,0,F162/$G162%)</f>
        <v>0</v>
      </c>
      <c r="G163" s="73">
        <f t="shared" si="4"/>
        <v>100</v>
      </c>
      <c r="I163" s="36"/>
      <c r="J163" s="56"/>
    </row>
    <row r="164" spans="1:10" ht="16.05" customHeight="1" x14ac:dyDescent="0.2">
      <c r="A164" s="8"/>
      <c r="B164" s="8"/>
      <c r="C164" s="59" t="s">
        <v>13</v>
      </c>
      <c r="D164" s="73">
        <v>0.2</v>
      </c>
      <c r="E164" s="73">
        <v>0</v>
      </c>
      <c r="F164" s="73">
        <v>0</v>
      </c>
      <c r="G164" s="73">
        <f t="shared" si="4"/>
        <v>0.2</v>
      </c>
      <c r="I164" s="36"/>
      <c r="J164" s="56"/>
    </row>
    <row r="165" spans="1:10" ht="16.05" customHeight="1" x14ac:dyDescent="0.2">
      <c r="A165" s="8"/>
      <c r="B165" s="8"/>
      <c r="C165" s="60" t="s">
        <v>12</v>
      </c>
      <c r="D165" s="71">
        <f>IF($G164=0,0,D164/$G164%)</f>
        <v>100</v>
      </c>
      <c r="E165" s="71">
        <f>IF($G164=0,0,E164/$G164%)</f>
        <v>0</v>
      </c>
      <c r="F165" s="71">
        <f>IF($G164=0,0,F164/$G164%)</f>
        <v>0</v>
      </c>
      <c r="G165" s="73">
        <f t="shared" si="4"/>
        <v>100</v>
      </c>
      <c r="I165" s="36"/>
      <c r="J165" s="56"/>
    </row>
    <row r="166" spans="1:10" ht="16.05" customHeight="1" x14ac:dyDescent="0.2">
      <c r="A166" s="8"/>
      <c r="B166" s="8"/>
      <c r="C166" s="59" t="s">
        <v>14</v>
      </c>
      <c r="D166" s="73">
        <f>SUM(D162,D164)</f>
        <v>96.4</v>
      </c>
      <c r="E166" s="73">
        <f>SUM(E162,E164)</f>
        <v>0</v>
      </c>
      <c r="F166" s="73">
        <f>SUM(F162,F164)</f>
        <v>0</v>
      </c>
      <c r="G166" s="73">
        <f t="shared" si="4"/>
        <v>96.4</v>
      </c>
      <c r="I166" s="36"/>
      <c r="J166" s="56"/>
    </row>
    <row r="167" spans="1:10" ht="16.05" customHeight="1" x14ac:dyDescent="0.2">
      <c r="A167" s="8"/>
      <c r="B167" s="12"/>
      <c r="C167" s="60" t="s">
        <v>12</v>
      </c>
      <c r="D167" s="71">
        <f>IF($G166=0,0,D166/$G166%)</f>
        <v>100</v>
      </c>
      <c r="E167" s="71">
        <f>IF($G166=0,0,E166/$G166%)</f>
        <v>0</v>
      </c>
      <c r="F167" s="71">
        <f>IF($G166=0,0,F166/$G166%)</f>
        <v>0</v>
      </c>
      <c r="G167" s="73">
        <f t="shared" si="4"/>
        <v>100</v>
      </c>
      <c r="I167" s="36"/>
      <c r="J167" s="56"/>
    </row>
    <row r="168" spans="1:10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  <c r="I168" s="36"/>
      <c r="J168" s="56"/>
    </row>
    <row r="169" spans="1:10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  <c r="I169" s="36"/>
      <c r="J169" s="56"/>
    </row>
    <row r="170" spans="1:10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  <c r="I170" s="36"/>
      <c r="J170" s="56"/>
    </row>
    <row r="171" spans="1:10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  <c r="I171" s="36"/>
      <c r="J171" s="56"/>
    </row>
    <row r="172" spans="1:10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  <c r="I172" s="36"/>
      <c r="J172" s="56"/>
    </row>
    <row r="173" spans="1:10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  <c r="I173" s="36"/>
      <c r="J173" s="56"/>
    </row>
    <row r="174" spans="1:10" ht="16.05" customHeight="1" x14ac:dyDescent="0.2">
      <c r="A174" s="8"/>
      <c r="B174" s="8" t="s">
        <v>42</v>
      </c>
      <c r="C174" s="59" t="s">
        <v>11</v>
      </c>
      <c r="D174" s="73"/>
      <c r="E174" s="73"/>
      <c r="F174" s="73"/>
      <c r="G174" s="73">
        <f t="shared" si="4"/>
        <v>0</v>
      </c>
      <c r="I174" s="36"/>
      <c r="J174" s="56"/>
    </row>
    <row r="175" spans="1:10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  <c r="I175" s="36"/>
      <c r="J175" s="56"/>
    </row>
    <row r="176" spans="1:10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36"/>
      <c r="J176" s="56"/>
    </row>
    <row r="177" spans="1:10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36"/>
      <c r="J177" s="56"/>
    </row>
    <row r="178" spans="1:10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  <c r="I178" s="36"/>
      <c r="J178" s="56"/>
    </row>
    <row r="179" spans="1:10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  <c r="I179" s="36"/>
      <c r="J179" s="56"/>
    </row>
    <row r="180" spans="1:10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  <c r="I180" s="36"/>
      <c r="J180" s="56"/>
    </row>
    <row r="181" spans="1:10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  <c r="I181" s="36"/>
      <c r="J181" s="56"/>
    </row>
    <row r="182" spans="1:10" ht="16.05" customHeight="1" x14ac:dyDescent="0.2">
      <c r="A182" s="8"/>
      <c r="B182" s="8"/>
      <c r="C182" s="59" t="s">
        <v>13</v>
      </c>
      <c r="D182" s="73">
        <v>0</v>
      </c>
      <c r="E182" s="73">
        <v>92.6</v>
      </c>
      <c r="F182" s="73">
        <v>0</v>
      </c>
      <c r="G182" s="73">
        <f t="shared" si="4"/>
        <v>92.6</v>
      </c>
      <c r="I182" s="36"/>
      <c r="J182" s="56"/>
    </row>
    <row r="183" spans="1:10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100</v>
      </c>
      <c r="F183" s="71">
        <f>IF($G182=0,0,F182/$G182%)</f>
        <v>0</v>
      </c>
      <c r="G183" s="73">
        <f t="shared" si="4"/>
        <v>100</v>
      </c>
      <c r="I183" s="36"/>
      <c r="J183" s="56"/>
    </row>
    <row r="184" spans="1:10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92.6</v>
      </c>
      <c r="F184" s="73">
        <f>SUM(F180,F182)</f>
        <v>0</v>
      </c>
      <c r="G184" s="73">
        <f t="shared" si="4"/>
        <v>92.6</v>
      </c>
      <c r="I184" s="36"/>
      <c r="J184" s="56"/>
    </row>
    <row r="185" spans="1:10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100</v>
      </c>
      <c r="F185" s="71">
        <f>IF($G184=0,0,F184/$G184%)</f>
        <v>0</v>
      </c>
      <c r="G185" s="73">
        <f t="shared" si="4"/>
        <v>100</v>
      </c>
      <c r="I185" s="36"/>
      <c r="J185" s="56"/>
    </row>
    <row r="186" spans="1:10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  <c r="I186" s="36"/>
      <c r="J186" s="56"/>
    </row>
    <row r="187" spans="1:10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  <c r="I187" s="36"/>
      <c r="J187" s="56"/>
    </row>
    <row r="188" spans="1:10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  <c r="I188" s="36"/>
      <c r="J188" s="56"/>
    </row>
    <row r="189" spans="1:10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  <c r="I189" s="36"/>
      <c r="J189" s="56"/>
    </row>
    <row r="190" spans="1:10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  <c r="I190" s="36"/>
      <c r="J190" s="56"/>
    </row>
    <row r="191" spans="1:10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  <c r="I191" s="36"/>
      <c r="J191" s="56"/>
    </row>
    <row r="192" spans="1:10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  <c r="I192" s="36"/>
      <c r="J192" s="56"/>
    </row>
    <row r="193" spans="1:10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  <c r="I193" s="36"/>
      <c r="J193" s="56"/>
    </row>
    <row r="194" spans="1:10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36"/>
      <c r="J194" s="56"/>
    </row>
    <row r="195" spans="1:10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36"/>
      <c r="J195" s="56"/>
    </row>
    <row r="196" spans="1:10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  <c r="I196" s="36"/>
      <c r="J196" s="56"/>
    </row>
    <row r="197" spans="1:10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  <c r="I197" s="36"/>
      <c r="J197" s="56"/>
    </row>
    <row r="198" spans="1:10" ht="16.05" customHeight="1" x14ac:dyDescent="0.2">
      <c r="A198" s="8"/>
      <c r="B198" s="8" t="s">
        <v>46</v>
      </c>
      <c r="C198" s="59" t="s">
        <v>11</v>
      </c>
      <c r="D198" s="73">
        <v>0.5</v>
      </c>
      <c r="E198" s="73">
        <v>0</v>
      </c>
      <c r="F198" s="73">
        <v>0</v>
      </c>
      <c r="G198" s="73">
        <f t="shared" si="4"/>
        <v>0.5</v>
      </c>
      <c r="I198" s="36"/>
      <c r="J198" s="56"/>
    </row>
    <row r="199" spans="1:10" ht="16.05" customHeight="1" x14ac:dyDescent="0.2">
      <c r="A199" s="8"/>
      <c r="B199" s="8"/>
      <c r="C199" s="60" t="s">
        <v>12</v>
      </c>
      <c r="D199" s="71">
        <f>IF($G198=0,0,D198/$G198%)</f>
        <v>100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100</v>
      </c>
      <c r="I199" s="36"/>
      <c r="J199" s="56"/>
    </row>
    <row r="200" spans="1:10" ht="16.05" customHeight="1" x14ac:dyDescent="0.2">
      <c r="A200" s="8"/>
      <c r="B200" s="8"/>
      <c r="C200" s="59" t="s">
        <v>13</v>
      </c>
      <c r="D200" s="73">
        <v>4.0999999999999996</v>
      </c>
      <c r="E200" s="73">
        <v>0</v>
      </c>
      <c r="F200" s="73">
        <v>0</v>
      </c>
      <c r="G200" s="73">
        <f t="shared" si="5"/>
        <v>4.0999999999999996</v>
      </c>
      <c r="I200" s="36"/>
      <c r="J200" s="56"/>
    </row>
    <row r="201" spans="1:10" ht="16.05" customHeight="1" x14ac:dyDescent="0.2">
      <c r="A201" s="8"/>
      <c r="B201" s="8"/>
      <c r="C201" s="60" t="s">
        <v>12</v>
      </c>
      <c r="D201" s="71">
        <f>IF($G200=0,0,D200/$G200%)</f>
        <v>100</v>
      </c>
      <c r="E201" s="71">
        <f>IF($G200=0,0,E200/$G200%)</f>
        <v>0</v>
      </c>
      <c r="F201" s="71">
        <f>IF($G200=0,0,F200/$G200%)</f>
        <v>0</v>
      </c>
      <c r="G201" s="73">
        <f t="shared" si="5"/>
        <v>100</v>
      </c>
      <c r="I201" s="36"/>
      <c r="J201" s="56"/>
    </row>
    <row r="202" spans="1:10" ht="16.05" customHeight="1" x14ac:dyDescent="0.2">
      <c r="A202" s="8"/>
      <c r="B202" s="8"/>
      <c r="C202" s="59" t="s">
        <v>14</v>
      </c>
      <c r="D202" s="73">
        <f>SUM(D198,D200)</f>
        <v>4.5999999999999996</v>
      </c>
      <c r="E202" s="73">
        <f>SUM(E198,E200)</f>
        <v>0</v>
      </c>
      <c r="F202" s="73">
        <f>SUM(F198,F200)</f>
        <v>0</v>
      </c>
      <c r="G202" s="73">
        <f t="shared" si="5"/>
        <v>4.5999999999999996</v>
      </c>
      <c r="I202" s="36"/>
      <c r="J202" s="56"/>
    </row>
    <row r="203" spans="1:10" ht="16.05" customHeight="1" x14ac:dyDescent="0.2">
      <c r="A203" s="8"/>
      <c r="B203" s="12"/>
      <c r="C203" s="60" t="s">
        <v>12</v>
      </c>
      <c r="D203" s="71">
        <f>IF($G202=0,0,D202/$G202%)</f>
        <v>100</v>
      </c>
      <c r="E203" s="71">
        <f>IF($G202=0,0,E202/$G202%)</f>
        <v>0</v>
      </c>
      <c r="F203" s="71">
        <f>IF($G202=0,0,F202/$G202%)</f>
        <v>0</v>
      </c>
      <c r="G203" s="73">
        <f t="shared" si="5"/>
        <v>100</v>
      </c>
      <c r="I203" s="36"/>
      <c r="J203" s="56"/>
    </row>
    <row r="204" spans="1:10" ht="16.05" customHeight="1" x14ac:dyDescent="0.2">
      <c r="A204" s="8"/>
      <c r="B204" s="8" t="s">
        <v>47</v>
      </c>
      <c r="C204" s="59" t="s">
        <v>11</v>
      </c>
      <c r="D204" s="73"/>
      <c r="E204" s="73"/>
      <c r="F204" s="73">
        <v>0</v>
      </c>
      <c r="G204" s="73">
        <f t="shared" si="5"/>
        <v>0</v>
      </c>
      <c r="I204" s="36"/>
      <c r="J204" s="56"/>
    </row>
    <row r="205" spans="1:10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  <c r="I205" s="36"/>
      <c r="J205" s="56"/>
    </row>
    <row r="206" spans="1:10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  <c r="I206" s="36"/>
      <c r="J206" s="56"/>
    </row>
    <row r="207" spans="1:10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  <c r="I207" s="36"/>
      <c r="J207" s="56"/>
    </row>
    <row r="208" spans="1:10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  <c r="I208" s="36"/>
      <c r="J208" s="56"/>
    </row>
    <row r="209" spans="1:10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  <c r="I209" s="36"/>
      <c r="J209" s="56"/>
    </row>
    <row r="210" spans="1:10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  <c r="I210" s="36"/>
      <c r="J210" s="56"/>
    </row>
    <row r="211" spans="1:10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  <c r="I211" s="36"/>
      <c r="J211" s="56"/>
    </row>
    <row r="212" spans="1:10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36"/>
      <c r="J212" s="56"/>
    </row>
    <row r="213" spans="1:10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36"/>
      <c r="J213" s="56"/>
    </row>
    <row r="214" spans="1:10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  <c r="I214" s="36"/>
      <c r="J214" s="56"/>
    </row>
    <row r="215" spans="1:10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  <c r="I215" s="36"/>
      <c r="J215" s="56"/>
    </row>
    <row r="216" spans="1:10" ht="16.05" customHeight="1" x14ac:dyDescent="0.2">
      <c r="A216" s="8"/>
      <c r="B216" s="8" t="s">
        <v>49</v>
      </c>
      <c r="C216" s="59" t="s">
        <v>11</v>
      </c>
      <c r="D216" s="73">
        <v>77</v>
      </c>
      <c r="E216" s="73">
        <v>4.4000000000000004</v>
      </c>
      <c r="F216" s="73">
        <v>0</v>
      </c>
      <c r="G216" s="73">
        <f t="shared" si="5"/>
        <v>81.400000000000006</v>
      </c>
      <c r="I216" s="36"/>
      <c r="J216" s="56"/>
    </row>
    <row r="217" spans="1:10" ht="16.05" customHeight="1" x14ac:dyDescent="0.2">
      <c r="A217" s="8"/>
      <c r="B217" s="8"/>
      <c r="C217" s="60" t="s">
        <v>12</v>
      </c>
      <c r="D217" s="71">
        <f>IF($G216=0,0,D216/$G216%)</f>
        <v>94.594594594594582</v>
      </c>
      <c r="E217" s="71">
        <f>IF($G216=0,0,E216/$G216%)</f>
        <v>5.4054054054054053</v>
      </c>
      <c r="F217" s="71">
        <f>IF($G216=0,0,F216/$G216%)</f>
        <v>0</v>
      </c>
      <c r="G217" s="73">
        <f t="shared" si="5"/>
        <v>99.999999999999986</v>
      </c>
      <c r="I217" s="36"/>
      <c r="J217" s="56"/>
    </row>
    <row r="218" spans="1:10" ht="16.05" customHeight="1" x14ac:dyDescent="0.2">
      <c r="A218" s="8"/>
      <c r="B218" s="8"/>
      <c r="C218" s="59" t="s">
        <v>13</v>
      </c>
      <c r="D218" s="73">
        <v>14.5</v>
      </c>
      <c r="E218" s="73">
        <v>0</v>
      </c>
      <c r="F218" s="73">
        <v>0</v>
      </c>
      <c r="G218" s="73">
        <f t="shared" si="5"/>
        <v>14.5</v>
      </c>
      <c r="I218" s="36"/>
      <c r="J218" s="56"/>
    </row>
    <row r="219" spans="1:10" ht="16.05" customHeight="1" x14ac:dyDescent="0.2">
      <c r="A219" s="8"/>
      <c r="B219" s="8"/>
      <c r="C219" s="60" t="s">
        <v>12</v>
      </c>
      <c r="D219" s="71">
        <f>IF($G218=0,0,D218/$G218%)</f>
        <v>100</v>
      </c>
      <c r="E219" s="71">
        <f>IF($G218=0,0,E218/$G218%)</f>
        <v>0</v>
      </c>
      <c r="F219" s="71">
        <f>IF($G218=0,0,F218/$G218%)</f>
        <v>0</v>
      </c>
      <c r="G219" s="73">
        <f t="shared" si="5"/>
        <v>100</v>
      </c>
      <c r="I219" s="36"/>
      <c r="J219" s="56"/>
    </row>
    <row r="220" spans="1:10" ht="16.05" customHeight="1" x14ac:dyDescent="0.2">
      <c r="A220" s="8"/>
      <c r="B220" s="8"/>
      <c r="C220" s="59" t="s">
        <v>14</v>
      </c>
      <c r="D220" s="73">
        <f>SUM(D216,D218)</f>
        <v>91.5</v>
      </c>
      <c r="E220" s="73">
        <f>SUM(E216,E218)</f>
        <v>4.4000000000000004</v>
      </c>
      <c r="F220" s="73">
        <f>SUM(F216,F218)</f>
        <v>0</v>
      </c>
      <c r="G220" s="73">
        <f t="shared" si="5"/>
        <v>95.9</v>
      </c>
      <c r="I220" s="36"/>
      <c r="J220" s="56"/>
    </row>
    <row r="221" spans="1:10" ht="16.05" customHeight="1" x14ac:dyDescent="0.2">
      <c r="A221" s="8"/>
      <c r="B221" s="12"/>
      <c r="C221" s="60" t="s">
        <v>12</v>
      </c>
      <c r="D221" s="71">
        <f>IF($G220=0,0,D220/$G220%)</f>
        <v>95.411887382690296</v>
      </c>
      <c r="E221" s="71">
        <f>IF($G220=0,0,E220/$G220%)</f>
        <v>4.5881126173096973</v>
      </c>
      <c r="F221" s="71">
        <f>IF($G220=0,0,F220/$G220%)</f>
        <v>0</v>
      </c>
      <c r="G221" s="73">
        <f t="shared" si="5"/>
        <v>100</v>
      </c>
      <c r="I221" s="36"/>
      <c r="J221" s="56"/>
    </row>
    <row r="222" spans="1:10" ht="16.05" customHeight="1" x14ac:dyDescent="0.2">
      <c r="A222" s="8"/>
      <c r="B222" s="8" t="s">
        <v>50</v>
      </c>
      <c r="C222" s="59" t="s">
        <v>11</v>
      </c>
      <c r="D222" s="73">
        <v>8.4</v>
      </c>
      <c r="E222" s="73">
        <v>0.1</v>
      </c>
      <c r="F222" s="73">
        <v>1</v>
      </c>
      <c r="G222" s="73">
        <f t="shared" si="5"/>
        <v>9.5</v>
      </c>
      <c r="I222" s="36"/>
      <c r="J222" s="56"/>
    </row>
    <row r="223" spans="1:10" ht="16.05" customHeight="1" x14ac:dyDescent="0.2">
      <c r="A223" s="8"/>
      <c r="B223" s="8"/>
      <c r="C223" s="60" t="s">
        <v>12</v>
      </c>
      <c r="D223" s="71">
        <f>IF($G222=0,0,D222/$G222%)</f>
        <v>88.421052631578945</v>
      </c>
      <c r="E223" s="71">
        <f>IF($G222=0,0,E222/$G222%)</f>
        <v>1.0526315789473684</v>
      </c>
      <c r="F223" s="71">
        <f>IF($G222=0,0,F222/$G222%)</f>
        <v>10.526315789473685</v>
      </c>
      <c r="G223" s="73">
        <f t="shared" si="5"/>
        <v>100</v>
      </c>
      <c r="I223" s="36"/>
      <c r="J223" s="56"/>
    </row>
    <row r="224" spans="1:10" ht="16.05" customHeight="1" x14ac:dyDescent="0.2">
      <c r="A224" s="8"/>
      <c r="B224" s="8"/>
      <c r="C224" s="59" t="s">
        <v>13</v>
      </c>
      <c r="D224" s="73">
        <v>0.6</v>
      </c>
      <c r="E224" s="73">
        <v>0.1</v>
      </c>
      <c r="F224" s="73">
        <v>0.7</v>
      </c>
      <c r="G224" s="73">
        <f t="shared" si="5"/>
        <v>1.4</v>
      </c>
      <c r="I224" s="36"/>
      <c r="J224" s="56"/>
    </row>
    <row r="225" spans="1:10" ht="16.05" customHeight="1" x14ac:dyDescent="0.2">
      <c r="A225" s="8"/>
      <c r="B225" s="8"/>
      <c r="C225" s="60" t="s">
        <v>12</v>
      </c>
      <c r="D225" s="71">
        <f>IF($G224=0,0,D224/$G224%)</f>
        <v>42.857142857142861</v>
      </c>
      <c r="E225" s="71">
        <f>IF($G224=0,0,E224/$G224%)</f>
        <v>7.1428571428571441</v>
      </c>
      <c r="F225" s="71">
        <f>IF($G224=0,0,F224/$G224%)</f>
        <v>50</v>
      </c>
      <c r="G225" s="73">
        <f t="shared" si="5"/>
        <v>100</v>
      </c>
      <c r="I225" s="36"/>
      <c r="J225" s="56"/>
    </row>
    <row r="226" spans="1:10" ht="16.05" customHeight="1" x14ac:dyDescent="0.2">
      <c r="A226" s="8"/>
      <c r="B226" s="8"/>
      <c r="C226" s="59" t="s">
        <v>14</v>
      </c>
      <c r="D226" s="73">
        <f>SUM(D222,D224)</f>
        <v>9</v>
      </c>
      <c r="E226" s="73">
        <f>SUM(E222,E224)</f>
        <v>0.2</v>
      </c>
      <c r="F226" s="73">
        <f>SUM(F222,F224)</f>
        <v>1.7</v>
      </c>
      <c r="G226" s="73">
        <f t="shared" si="5"/>
        <v>10.899999999999999</v>
      </c>
      <c r="I226" s="36"/>
      <c r="J226" s="56"/>
    </row>
    <row r="227" spans="1:10" ht="16.05" customHeight="1" x14ac:dyDescent="0.2">
      <c r="A227" s="13"/>
      <c r="B227" s="12"/>
      <c r="C227" s="60" t="s">
        <v>12</v>
      </c>
      <c r="D227" s="71">
        <f>IF($G226=0,0,D226/$G226%)</f>
        <v>82.568807339449549</v>
      </c>
      <c r="E227" s="71">
        <f>IF($G226=0,0,E226/$G226%)</f>
        <v>1.8348623853211012</v>
      </c>
      <c r="F227" s="71">
        <f>IF($G226=0,0,F226/$G226%)</f>
        <v>15.596330275229359</v>
      </c>
      <c r="G227" s="73">
        <f t="shared" si="5"/>
        <v>100.00000000000001</v>
      </c>
      <c r="I227" s="36"/>
      <c r="J227" s="56"/>
    </row>
    <row r="228" spans="1:10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  <c r="I228" s="36"/>
      <c r="J228" s="56"/>
    </row>
    <row r="229" spans="1:10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  <c r="I229" s="36"/>
      <c r="J229" s="56"/>
    </row>
    <row r="230" spans="1:10" ht="16.05" customHeight="1" x14ac:dyDescent="0.2">
      <c r="A230" s="8"/>
      <c r="B230" s="6"/>
      <c r="C230" s="59" t="s">
        <v>13</v>
      </c>
      <c r="D230" s="73"/>
      <c r="E230" s="73"/>
      <c r="F230" s="73"/>
      <c r="G230" s="73">
        <f t="shared" si="6"/>
        <v>0</v>
      </c>
      <c r="I230" s="36"/>
      <c r="J230" s="56"/>
    </row>
    <row r="231" spans="1:10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  <c r="I231" s="36"/>
      <c r="J231" s="56"/>
    </row>
    <row r="232" spans="1:10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  <c r="I232" s="36"/>
      <c r="J232" s="56"/>
    </row>
    <row r="233" spans="1:10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  <c r="I233" s="36"/>
      <c r="J233" s="56"/>
    </row>
    <row r="234" spans="1:10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7"/>
        <v>0</v>
      </c>
      <c r="I234" s="36"/>
      <c r="J234" s="56"/>
    </row>
    <row r="235" spans="1:10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  <c r="I235" s="36"/>
      <c r="J235" s="56"/>
    </row>
    <row r="236" spans="1:10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  <c r="I236" s="36"/>
      <c r="J236" s="56"/>
    </row>
    <row r="237" spans="1:10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36"/>
      <c r="J237" s="56"/>
    </row>
    <row r="238" spans="1:10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  <c r="I238" s="36"/>
      <c r="J238" s="56"/>
    </row>
    <row r="239" spans="1:10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  <c r="I239" s="36"/>
      <c r="J239" s="56"/>
    </row>
    <row r="240" spans="1:10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36"/>
      <c r="J240" s="56"/>
    </row>
    <row r="241" spans="1:10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36"/>
      <c r="J241" s="56"/>
    </row>
    <row r="242" spans="1:10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36"/>
      <c r="J242" s="56"/>
    </row>
    <row r="243" spans="1:10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36"/>
      <c r="J243" s="56"/>
    </row>
    <row r="244" spans="1:10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36"/>
      <c r="J244" s="56"/>
    </row>
    <row r="245" spans="1:10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36"/>
      <c r="J245" s="56"/>
    </row>
    <row r="246" spans="1:10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  <c r="I246" s="36"/>
      <c r="J246" s="56"/>
    </row>
    <row r="247" spans="1:10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  <c r="I247" s="36"/>
      <c r="J247" s="56"/>
    </row>
    <row r="248" spans="1:10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  <c r="I248" s="36"/>
      <c r="J248" s="56"/>
    </row>
    <row r="249" spans="1:10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  <c r="I249" s="36"/>
      <c r="J249" s="56"/>
    </row>
    <row r="250" spans="1:10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  <c r="I250" s="36"/>
      <c r="J250" s="56"/>
    </row>
    <row r="251" spans="1:10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  <c r="I251" s="36"/>
      <c r="J251" s="56"/>
    </row>
    <row r="252" spans="1:10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  <c r="I252" s="36"/>
      <c r="J252" s="56"/>
    </row>
    <row r="253" spans="1:10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  <c r="I253" s="36"/>
      <c r="J253" s="56"/>
    </row>
    <row r="254" spans="1:10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  <c r="I254" s="36"/>
      <c r="J254" s="56"/>
    </row>
    <row r="255" spans="1:10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  <c r="I255" s="36"/>
      <c r="J255" s="56"/>
    </row>
    <row r="256" spans="1:10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  <c r="I256" s="36"/>
      <c r="J256" s="56"/>
    </row>
    <row r="257" spans="1:10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  <c r="I257" s="36"/>
      <c r="J257" s="56"/>
    </row>
    <row r="258" spans="1:10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  <c r="I258" s="36"/>
      <c r="J258" s="56"/>
    </row>
    <row r="259" spans="1:10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  <c r="I259" s="36"/>
      <c r="J259" s="56"/>
    </row>
    <row r="260" spans="1:10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36"/>
      <c r="J260" s="56"/>
    </row>
    <row r="261" spans="1:10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36"/>
      <c r="J261" s="56"/>
    </row>
    <row r="262" spans="1:10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  <c r="I262" s="36"/>
      <c r="J262" s="56"/>
    </row>
    <row r="263" spans="1:10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  <c r="I263" s="36"/>
      <c r="J263" s="56"/>
    </row>
    <row r="264" spans="1:10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  <c r="I264" s="36"/>
      <c r="J264" s="56"/>
    </row>
    <row r="265" spans="1:10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  <c r="I265" s="36"/>
      <c r="J265" s="56"/>
    </row>
    <row r="266" spans="1:10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36"/>
      <c r="J266" s="56"/>
    </row>
    <row r="267" spans="1:10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36"/>
      <c r="J267" s="56"/>
    </row>
    <row r="268" spans="1:10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  <c r="I268" s="36"/>
      <c r="J268" s="56"/>
    </row>
    <row r="269" spans="1:10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  <c r="I269" s="36"/>
      <c r="J269" s="56"/>
    </row>
    <row r="270" spans="1:10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36"/>
      <c r="J270" s="56"/>
    </row>
    <row r="271" spans="1:10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36"/>
      <c r="J271" s="56"/>
    </row>
    <row r="272" spans="1:10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36"/>
      <c r="J272" s="56"/>
    </row>
    <row r="273" spans="1:10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36"/>
      <c r="J273" s="56"/>
    </row>
    <row r="274" spans="1:10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36"/>
      <c r="J274" s="56"/>
    </row>
    <row r="275" spans="1:10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36"/>
      <c r="J275" s="56"/>
    </row>
    <row r="276" spans="1:10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36"/>
      <c r="J276" s="56"/>
    </row>
    <row r="277" spans="1:10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36"/>
      <c r="J277" s="56"/>
    </row>
    <row r="278" spans="1:10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36"/>
      <c r="J278" s="56"/>
    </row>
    <row r="279" spans="1:10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36"/>
      <c r="J279" s="56"/>
    </row>
    <row r="280" spans="1:10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36"/>
      <c r="J280" s="56"/>
    </row>
    <row r="281" spans="1:10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36"/>
      <c r="J281" s="56"/>
    </row>
    <row r="282" spans="1:10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36"/>
      <c r="J282" s="56"/>
    </row>
    <row r="283" spans="1:10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36"/>
      <c r="J283" s="56"/>
    </row>
    <row r="284" spans="1:10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36"/>
      <c r="J284" s="56"/>
    </row>
    <row r="285" spans="1:10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36"/>
      <c r="J285" s="56"/>
    </row>
    <row r="286" spans="1:10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36"/>
      <c r="J286" s="56"/>
    </row>
    <row r="287" spans="1:10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36"/>
      <c r="J287" s="56"/>
    </row>
    <row r="288" spans="1:10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36"/>
      <c r="J288" s="56"/>
    </row>
    <row r="289" spans="1:10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36"/>
      <c r="J289" s="56"/>
    </row>
    <row r="290" spans="1:10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36"/>
      <c r="J290" s="56"/>
    </row>
    <row r="291" spans="1:10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36"/>
      <c r="J291" s="56"/>
    </row>
    <row r="292" spans="1:10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36"/>
      <c r="J292" s="56"/>
    </row>
    <row r="293" spans="1:10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36"/>
      <c r="J293" s="56"/>
    </row>
    <row r="294" spans="1:10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  <c r="I294" s="36"/>
      <c r="J294" s="56"/>
    </row>
    <row r="295" spans="1:10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  <c r="I295" s="36"/>
      <c r="J295" s="56"/>
    </row>
    <row r="296" spans="1:10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  <c r="I296" s="36"/>
      <c r="J296" s="56"/>
    </row>
    <row r="297" spans="1:10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  <c r="I297" s="36"/>
      <c r="J297" s="56"/>
    </row>
    <row r="298" spans="1:10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  <c r="I298" s="36"/>
      <c r="J298" s="56"/>
    </row>
    <row r="299" spans="1:10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  <c r="I299" s="36"/>
      <c r="J299" s="56"/>
    </row>
    <row r="300" spans="1:10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  <c r="I300" s="36"/>
      <c r="J300" s="56"/>
    </row>
    <row r="301" spans="1:10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  <c r="I301" s="36"/>
      <c r="J301" s="56"/>
    </row>
    <row r="302" spans="1:10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  <c r="I302" s="36"/>
      <c r="J302" s="56"/>
    </row>
    <row r="303" spans="1:10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  <c r="I303" s="36"/>
      <c r="J303" s="56"/>
    </row>
    <row r="304" spans="1:10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  <c r="I304" s="36"/>
      <c r="J304" s="56"/>
    </row>
    <row r="305" spans="1:10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  <c r="I305" s="36"/>
      <c r="J305" s="56"/>
    </row>
    <row r="306" spans="1:10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209477.40000000002</v>
      </c>
      <c r="F306" s="73">
        <v>0</v>
      </c>
      <c r="G306" s="73">
        <f t="shared" si="7"/>
        <v>209477.40000000002</v>
      </c>
      <c r="I306" s="36"/>
      <c r="J306" s="56"/>
    </row>
    <row r="307" spans="1:10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I307" s="36"/>
      <c r="J307" s="56"/>
    </row>
    <row r="308" spans="1:10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7"/>
        <v>0</v>
      </c>
      <c r="I308" s="36"/>
      <c r="J308" s="56"/>
    </row>
    <row r="309" spans="1:10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36"/>
      <c r="J309" s="56"/>
    </row>
    <row r="310" spans="1:10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209477.40000000002</v>
      </c>
      <c r="F310" s="73">
        <f>SUM(F306,F308)</f>
        <v>0</v>
      </c>
      <c r="G310" s="73">
        <f t="shared" si="7"/>
        <v>209477.40000000002</v>
      </c>
      <c r="I310" s="36"/>
      <c r="J310" s="56"/>
    </row>
    <row r="311" spans="1:10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I311" s="36"/>
      <c r="J311" s="56"/>
    </row>
    <row r="312" spans="1:10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35.5</v>
      </c>
      <c r="E312" s="73">
        <f>SUM(E318,E324,E330,E336,E342,E348,E354,E360,E366)</f>
        <v>11722.6</v>
      </c>
      <c r="F312" s="73">
        <f>SUM(F318,F324,F330,F336,F342,F348,F354,F360,F366)</f>
        <v>0</v>
      </c>
      <c r="G312" s="73">
        <f t="shared" si="7"/>
        <v>11758.1</v>
      </c>
      <c r="I312" s="36"/>
      <c r="J312" s="56"/>
    </row>
    <row r="313" spans="1:10" ht="16.05" customHeight="1" x14ac:dyDescent="0.2">
      <c r="A313" s="8"/>
      <c r="B313" s="16"/>
      <c r="C313" s="60" t="s">
        <v>12</v>
      </c>
      <c r="D313" s="71">
        <f>IF($G312=0,0,D312/$G312%)</f>
        <v>0.30191952781486803</v>
      </c>
      <c r="E313" s="71">
        <f>IF($G312=0,0,E312/$G312%)</f>
        <v>99.698080472185126</v>
      </c>
      <c r="F313" s="71">
        <f>IF($G312=0,0,F312/$G312%)</f>
        <v>0</v>
      </c>
      <c r="G313" s="73">
        <f t="shared" si="7"/>
        <v>100</v>
      </c>
      <c r="I313" s="36"/>
      <c r="J313" s="56"/>
    </row>
    <row r="314" spans="1:10" ht="16.05" customHeight="1" x14ac:dyDescent="0.2">
      <c r="A314" s="8"/>
      <c r="B314" s="16"/>
      <c r="C314" s="59" t="s">
        <v>13</v>
      </c>
      <c r="D314" s="73">
        <f>SUM(D320,D326,D332,D338,D344,D350,D356,D362,D368)</f>
        <v>1577.8</v>
      </c>
      <c r="E314" s="73">
        <f>SUM(E320,E326,E332,E338,E344,E350,E356,E362,E368)</f>
        <v>90607.700000000012</v>
      </c>
      <c r="F314" s="73">
        <f>SUM(F320,F326,F332,F338,F344,F350,F356,F362,F368)</f>
        <v>218</v>
      </c>
      <c r="G314" s="73">
        <f t="shared" si="7"/>
        <v>92403.500000000015</v>
      </c>
      <c r="I314" s="36"/>
      <c r="J314" s="56"/>
    </row>
    <row r="315" spans="1:10" ht="16.05" customHeight="1" x14ac:dyDescent="0.2">
      <c r="A315" s="8"/>
      <c r="B315" s="16"/>
      <c r="C315" s="60" t="s">
        <v>12</v>
      </c>
      <c r="D315" s="71">
        <f>IF($G314=0,0,D314/$G314%)</f>
        <v>1.7075110791257904</v>
      </c>
      <c r="E315" s="71">
        <f>IF($G314=0,0,E314/$G314%)</f>
        <v>98.056567121375267</v>
      </c>
      <c r="F315" s="71">
        <f>IF($G314=0,0,F314/$G314%)</f>
        <v>0.23592179949893669</v>
      </c>
      <c r="G315" s="73">
        <f t="shared" si="7"/>
        <v>100</v>
      </c>
      <c r="I315" s="36"/>
      <c r="J315" s="56"/>
    </row>
    <row r="316" spans="1:10" ht="16.05" customHeight="1" x14ac:dyDescent="0.2">
      <c r="A316" s="8"/>
      <c r="B316" s="16"/>
      <c r="C316" s="59" t="s">
        <v>14</v>
      </c>
      <c r="D316" s="73">
        <f>SUM(D322,D328,D334,D340,D346,D352,D358,D364,D370)</f>
        <v>1613.3</v>
      </c>
      <c r="E316" s="73">
        <f>SUM(E322,E328,E334,E340,E346,E352,E358,E364,E370)</f>
        <v>102330.3</v>
      </c>
      <c r="F316" s="73">
        <f>SUM(F322,F328,F334,F340,F346,F352,F358,F364,F370)</f>
        <v>218</v>
      </c>
      <c r="G316" s="73">
        <f t="shared" si="7"/>
        <v>104161.60000000001</v>
      </c>
      <c r="I316" s="36"/>
      <c r="J316" s="56"/>
    </row>
    <row r="317" spans="1:10" ht="16.05" customHeight="1" x14ac:dyDescent="0.2">
      <c r="A317" s="8"/>
      <c r="B317" s="14"/>
      <c r="C317" s="60" t="s">
        <v>12</v>
      </c>
      <c r="D317" s="71">
        <f>IF($G316=0,0,D316/$G316%)</f>
        <v>1.5488433357398503</v>
      </c>
      <c r="E317" s="71">
        <f>IF($G316=0,0,E316/$G316%)</f>
        <v>98.24186648438581</v>
      </c>
      <c r="F317" s="71">
        <f>IF($G316=0,0,F316/$G316%)</f>
        <v>0.20929017987434909</v>
      </c>
      <c r="G317" s="73">
        <f t="shared" si="7"/>
        <v>100</v>
      </c>
      <c r="I317" s="36"/>
      <c r="J317" s="56"/>
    </row>
    <row r="318" spans="1:10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822.2</v>
      </c>
      <c r="F318" s="73">
        <v>0</v>
      </c>
      <c r="G318" s="73">
        <f t="shared" si="7"/>
        <v>822.2</v>
      </c>
      <c r="I318" s="36"/>
      <c r="J318" s="56"/>
    </row>
    <row r="319" spans="1:10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99.999999999999986</v>
      </c>
      <c r="F319" s="71">
        <f>IF($G318=0,0,F318/$G318%)</f>
        <v>0</v>
      </c>
      <c r="G319" s="73">
        <f t="shared" si="7"/>
        <v>99.999999999999986</v>
      </c>
      <c r="I319" s="36"/>
      <c r="J319" s="56"/>
    </row>
    <row r="320" spans="1:10" ht="16.05" customHeight="1" x14ac:dyDescent="0.2">
      <c r="A320" s="8"/>
      <c r="B320" s="8"/>
      <c r="C320" s="59" t="s">
        <v>13</v>
      </c>
      <c r="D320" s="73">
        <v>0</v>
      </c>
      <c r="E320" s="73">
        <v>45116.9</v>
      </c>
      <c r="F320" s="73">
        <v>0</v>
      </c>
      <c r="G320" s="73">
        <f t="shared" si="7"/>
        <v>45116.9</v>
      </c>
      <c r="I320" s="36"/>
      <c r="J320" s="56"/>
    </row>
    <row r="321" spans="1:10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7"/>
        <v>100</v>
      </c>
      <c r="I321" s="36"/>
      <c r="J321" s="56"/>
    </row>
    <row r="322" spans="1:10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45939.1</v>
      </c>
      <c r="F322" s="73">
        <f>SUM(F318,F320)</f>
        <v>0</v>
      </c>
      <c r="G322" s="73">
        <f t="shared" si="7"/>
        <v>45939.1</v>
      </c>
      <c r="I322" s="36"/>
      <c r="J322" s="56"/>
    </row>
    <row r="323" spans="1:10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7"/>
        <v>100</v>
      </c>
      <c r="I323" s="36"/>
      <c r="J323" s="56"/>
    </row>
    <row r="324" spans="1:10" ht="16.05" customHeight="1" x14ac:dyDescent="0.2">
      <c r="A324" s="8"/>
      <c r="B324" s="8" t="s">
        <v>67</v>
      </c>
      <c r="C324" s="59" t="s">
        <v>11</v>
      </c>
      <c r="D324" s="73"/>
      <c r="E324" s="73"/>
      <c r="F324" s="73"/>
      <c r="G324" s="73">
        <f t="shared" si="7"/>
        <v>0</v>
      </c>
      <c r="I324" s="36"/>
      <c r="J324" s="56"/>
    </row>
    <row r="325" spans="1:10" ht="16.05" customHeight="1" x14ac:dyDescent="0.2">
      <c r="A325" s="8"/>
      <c r="B325" s="8"/>
      <c r="C325" s="60" t="s">
        <v>12</v>
      </c>
      <c r="D325" s="71">
        <f>IF($G324=0,0,D324/$G324%)</f>
        <v>0</v>
      </c>
      <c r="E325" s="71">
        <f>IF($G324=0,0,E324/$G324%)</f>
        <v>0</v>
      </c>
      <c r="F325" s="71">
        <f>IF($G324=0,0,F324/$G324%)</f>
        <v>0</v>
      </c>
      <c r="G325" s="73">
        <f t="shared" si="7"/>
        <v>0</v>
      </c>
      <c r="I325" s="36"/>
      <c r="J325" s="56"/>
    </row>
    <row r="326" spans="1:10" ht="16.05" customHeight="1" x14ac:dyDescent="0.2">
      <c r="A326" s="8"/>
      <c r="B326" s="8"/>
      <c r="C326" s="59" t="s">
        <v>13</v>
      </c>
      <c r="D326" s="73"/>
      <c r="E326" s="73"/>
      <c r="F326" s="73"/>
      <c r="G326" s="73">
        <f t="shared" si="7"/>
        <v>0</v>
      </c>
      <c r="I326" s="36"/>
      <c r="J326" s="56"/>
    </row>
    <row r="327" spans="1:10" ht="16.05" customHeight="1" x14ac:dyDescent="0.2">
      <c r="A327" s="8"/>
      <c r="B327" s="8"/>
      <c r="C327" s="60" t="s">
        <v>12</v>
      </c>
      <c r="D327" s="71">
        <f>IF($G326=0,0,D326/$G326%)</f>
        <v>0</v>
      </c>
      <c r="E327" s="71">
        <f>IF($G326=0,0,E326/$G326%)</f>
        <v>0</v>
      </c>
      <c r="F327" s="71">
        <f>IF($G326=0,0,F326/$G326%)</f>
        <v>0</v>
      </c>
      <c r="G327" s="73">
        <f t="shared" si="7"/>
        <v>0</v>
      </c>
      <c r="I327" s="36"/>
      <c r="J327" s="56"/>
    </row>
    <row r="328" spans="1:10" ht="16.05" customHeight="1" x14ac:dyDescent="0.2">
      <c r="A328" s="8"/>
      <c r="B328" s="8"/>
      <c r="C328" s="59" t="s">
        <v>14</v>
      </c>
      <c r="D328" s="73">
        <f>SUM(D324,D326)</f>
        <v>0</v>
      </c>
      <c r="E328" s="73">
        <f>SUM(E324,E326)</f>
        <v>0</v>
      </c>
      <c r="F328" s="73">
        <f>SUM(F324,F326)</f>
        <v>0</v>
      </c>
      <c r="G328" s="73">
        <f t="shared" si="7"/>
        <v>0</v>
      </c>
      <c r="I328" s="36"/>
      <c r="J328" s="56"/>
    </row>
    <row r="329" spans="1:10" ht="16.05" customHeight="1" x14ac:dyDescent="0.2">
      <c r="A329" s="8"/>
      <c r="B329" s="12"/>
      <c r="C329" s="60" t="s">
        <v>12</v>
      </c>
      <c r="D329" s="71">
        <f>IF($G328=0,0,D328/$G328%)</f>
        <v>0</v>
      </c>
      <c r="E329" s="71">
        <f>IF($G328=0,0,E328/$G328%)</f>
        <v>0</v>
      </c>
      <c r="F329" s="71">
        <f>IF($G328=0,0,F328/$G328%)</f>
        <v>0</v>
      </c>
      <c r="G329" s="73">
        <f t="shared" si="7"/>
        <v>0</v>
      </c>
      <c r="I329" s="36"/>
      <c r="J329" s="56"/>
    </row>
    <row r="330" spans="1:10" ht="16.05" customHeight="1" x14ac:dyDescent="0.2">
      <c r="A330" s="8"/>
      <c r="B330" s="8" t="s">
        <v>68</v>
      </c>
      <c r="C330" s="59" t="s">
        <v>11</v>
      </c>
      <c r="D330" s="73">
        <v>35.5</v>
      </c>
      <c r="E330" s="73">
        <v>113</v>
      </c>
      <c r="F330" s="73">
        <v>0</v>
      </c>
      <c r="G330" s="73">
        <f t="shared" si="7"/>
        <v>148.5</v>
      </c>
      <c r="I330" s="36"/>
      <c r="J330" s="56"/>
    </row>
    <row r="331" spans="1:10" ht="16.05" customHeight="1" x14ac:dyDescent="0.2">
      <c r="A331" s="8"/>
      <c r="B331" s="8"/>
      <c r="C331" s="60" t="s">
        <v>12</v>
      </c>
      <c r="D331" s="71">
        <f>IF($G330=0,0,D330/$G330%)</f>
        <v>23.905723905723903</v>
      </c>
      <c r="E331" s="71">
        <f>IF($G330=0,0,E330/$G330%)</f>
        <v>76.094276094276083</v>
      </c>
      <c r="F331" s="71">
        <f>IF($G330=0,0,F330/$G330%)</f>
        <v>0</v>
      </c>
      <c r="G331" s="73">
        <f t="shared" si="7"/>
        <v>99.999999999999986</v>
      </c>
      <c r="I331" s="36"/>
      <c r="J331" s="56"/>
    </row>
    <row r="332" spans="1:10" ht="16.05" customHeight="1" x14ac:dyDescent="0.2">
      <c r="A332" s="8"/>
      <c r="B332" s="8"/>
      <c r="C332" s="59" t="s">
        <v>13</v>
      </c>
      <c r="D332" s="73">
        <v>1577.8</v>
      </c>
      <c r="E332" s="73">
        <v>1783.8</v>
      </c>
      <c r="F332" s="73">
        <v>0</v>
      </c>
      <c r="G332" s="73">
        <f t="shared" si="7"/>
        <v>3361.6</v>
      </c>
      <c r="I332" s="36"/>
      <c r="J332" s="56"/>
    </row>
    <row r="333" spans="1:10" ht="16.05" customHeight="1" x14ac:dyDescent="0.2">
      <c r="A333" s="8"/>
      <c r="B333" s="8"/>
      <c r="C333" s="60" t="s">
        <v>12</v>
      </c>
      <c r="D333" s="71">
        <f>IF($G332=0,0,D332/$G332%)</f>
        <v>46.935982865302236</v>
      </c>
      <c r="E333" s="71">
        <f>IF($G332=0,0,E332/$G332%)</f>
        <v>53.064017134697764</v>
      </c>
      <c r="F333" s="71">
        <f>IF($G332=0,0,F332/$G332%)</f>
        <v>0</v>
      </c>
      <c r="G333" s="73">
        <f t="shared" si="7"/>
        <v>100</v>
      </c>
      <c r="I333" s="36"/>
      <c r="J333" s="56"/>
    </row>
    <row r="334" spans="1:10" ht="16.05" customHeight="1" x14ac:dyDescent="0.2">
      <c r="A334" s="8"/>
      <c r="B334" s="8"/>
      <c r="C334" s="59" t="s">
        <v>14</v>
      </c>
      <c r="D334" s="73">
        <f>SUM(D330,D332)</f>
        <v>1613.3</v>
      </c>
      <c r="E334" s="73">
        <f>SUM(E330,E332)</f>
        <v>1896.8</v>
      </c>
      <c r="F334" s="73">
        <f>SUM(F330,F332)</f>
        <v>0</v>
      </c>
      <c r="G334" s="73">
        <f t="shared" si="7"/>
        <v>3510.1</v>
      </c>
      <c r="I334" s="36"/>
      <c r="J334" s="56"/>
    </row>
    <row r="335" spans="1:10" ht="16.05" customHeight="1" x14ac:dyDescent="0.2">
      <c r="A335" s="8"/>
      <c r="B335" s="12"/>
      <c r="C335" s="60" t="s">
        <v>12</v>
      </c>
      <c r="D335" s="71">
        <f>IF($G334=0,0,D334/$G334%)</f>
        <v>45.961653514144899</v>
      </c>
      <c r="E335" s="71">
        <f>IF($G334=0,0,E334/$G334%)</f>
        <v>54.038346485855101</v>
      </c>
      <c r="F335" s="71">
        <f>IF($G334=0,0,F334/$G334%)</f>
        <v>0</v>
      </c>
      <c r="G335" s="73">
        <f t="shared" si="7"/>
        <v>100</v>
      </c>
      <c r="I335" s="36"/>
      <c r="J335" s="56"/>
    </row>
    <row r="336" spans="1:10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36"/>
      <c r="J336" s="56"/>
    </row>
    <row r="337" spans="1:10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36"/>
      <c r="J337" s="56"/>
    </row>
    <row r="338" spans="1:10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  <c r="I338" s="36"/>
      <c r="J338" s="56"/>
    </row>
    <row r="339" spans="1:10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  <c r="I339" s="36"/>
      <c r="J339" s="56"/>
    </row>
    <row r="340" spans="1:10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  <c r="I340" s="36"/>
      <c r="J340" s="56"/>
    </row>
    <row r="341" spans="1:10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  <c r="I341" s="36"/>
      <c r="J341" s="56"/>
    </row>
    <row r="342" spans="1:10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829.4</v>
      </c>
      <c r="F342" s="73">
        <v>0</v>
      </c>
      <c r="G342" s="73">
        <f t="shared" si="7"/>
        <v>829.4</v>
      </c>
      <c r="I342" s="36"/>
      <c r="J342" s="56"/>
    </row>
    <row r="343" spans="1:10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99.999999999999986</v>
      </c>
      <c r="F343" s="71">
        <f>IF($G342=0,0,F342/$G342%)</f>
        <v>0</v>
      </c>
      <c r="G343" s="73">
        <f t="shared" si="7"/>
        <v>99.999999999999986</v>
      </c>
      <c r="I343" s="36"/>
      <c r="J343" s="56"/>
    </row>
    <row r="344" spans="1:10" ht="16.05" customHeight="1" x14ac:dyDescent="0.2">
      <c r="A344" s="8"/>
      <c r="B344" s="8"/>
      <c r="C344" s="59" t="s">
        <v>13</v>
      </c>
      <c r="D344" s="73">
        <v>0</v>
      </c>
      <c r="E344" s="73">
        <v>26843.5</v>
      </c>
      <c r="F344" s="73">
        <v>0</v>
      </c>
      <c r="G344" s="73">
        <f t="shared" si="7"/>
        <v>26843.5</v>
      </c>
      <c r="I344" s="36"/>
      <c r="J344" s="56"/>
    </row>
    <row r="345" spans="1:10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7"/>
        <v>100</v>
      </c>
      <c r="I345" s="36"/>
      <c r="J345" s="56"/>
    </row>
    <row r="346" spans="1:10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27672.9</v>
      </c>
      <c r="F346" s="73">
        <f>SUM(F342,F344)</f>
        <v>0</v>
      </c>
      <c r="G346" s="73">
        <f t="shared" si="7"/>
        <v>27672.9</v>
      </c>
      <c r="I346" s="36"/>
      <c r="J346" s="56"/>
    </row>
    <row r="347" spans="1:10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99.999999999999986</v>
      </c>
      <c r="F347" s="71">
        <f>IF($G346=0,0,F346/$G346%)</f>
        <v>0</v>
      </c>
      <c r="G347" s="73">
        <f t="shared" si="7"/>
        <v>99.999999999999986</v>
      </c>
      <c r="I347" s="36"/>
      <c r="J347" s="56"/>
    </row>
    <row r="348" spans="1:10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7"/>
        <v>0</v>
      </c>
      <c r="I348" s="36"/>
      <c r="J348" s="56"/>
    </row>
    <row r="349" spans="1:10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7"/>
        <v>0</v>
      </c>
      <c r="I349" s="36"/>
      <c r="J349" s="56"/>
    </row>
    <row r="350" spans="1:10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36"/>
      <c r="J350" s="56"/>
    </row>
    <row r="351" spans="1:10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36"/>
      <c r="J351" s="56"/>
    </row>
    <row r="352" spans="1:10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7"/>
        <v>0</v>
      </c>
      <c r="I352" s="36"/>
      <c r="J352" s="56"/>
    </row>
    <row r="353" spans="1:10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7"/>
        <v>0</v>
      </c>
      <c r="I353" s="36"/>
      <c r="J353" s="56"/>
    </row>
    <row r="354" spans="1:10" ht="16.05" customHeight="1" x14ac:dyDescent="0.2">
      <c r="A354" s="8"/>
      <c r="B354" s="8" t="s">
        <v>72</v>
      </c>
      <c r="C354" s="59" t="s">
        <v>11</v>
      </c>
      <c r="D354" s="73">
        <v>0</v>
      </c>
      <c r="E354" s="73">
        <v>6461.5000000000009</v>
      </c>
      <c r="F354" s="73">
        <v>0</v>
      </c>
      <c r="G354" s="73">
        <f t="shared" si="7"/>
        <v>6461.5000000000009</v>
      </c>
      <c r="I354" s="36"/>
      <c r="J354" s="56"/>
    </row>
    <row r="355" spans="1:10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100</v>
      </c>
      <c r="F355" s="71">
        <f>IF($G354=0,0,F354/$G354%)</f>
        <v>0</v>
      </c>
      <c r="G355" s="73">
        <f t="shared" si="7"/>
        <v>100</v>
      </c>
      <c r="I355" s="36"/>
      <c r="J355" s="56"/>
    </row>
    <row r="356" spans="1:10" ht="16.05" customHeight="1" x14ac:dyDescent="0.2">
      <c r="A356" s="8"/>
      <c r="B356" s="8"/>
      <c r="C356" s="59" t="s">
        <v>13</v>
      </c>
      <c r="D356" s="73">
        <v>0</v>
      </c>
      <c r="E356" s="73">
        <v>8966</v>
      </c>
      <c r="F356" s="73">
        <v>218</v>
      </c>
      <c r="G356" s="73">
        <f t="shared" si="7"/>
        <v>9184</v>
      </c>
      <c r="I356" s="36"/>
      <c r="J356" s="56"/>
    </row>
    <row r="357" spans="1:10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97.62630662020905</v>
      </c>
      <c r="F357" s="71">
        <f>IF($G356=0,0,F356/$G356%)</f>
        <v>2.3736933797909407</v>
      </c>
      <c r="G357" s="73">
        <f t="shared" si="7"/>
        <v>99.999999999999986</v>
      </c>
      <c r="I357" s="36"/>
      <c r="J357" s="56"/>
    </row>
    <row r="358" spans="1:10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15427.5</v>
      </c>
      <c r="F358" s="73">
        <f>SUM(F354,F356)</f>
        <v>218</v>
      </c>
      <c r="G358" s="73">
        <f t="shared" si="7"/>
        <v>15645.5</v>
      </c>
      <c r="I358" s="36"/>
      <c r="J358" s="56"/>
    </row>
    <row r="359" spans="1:10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98.606628103927633</v>
      </c>
      <c r="F359" s="71">
        <f>IF($G358=0,0,F358/$G358%)</f>
        <v>1.3933718960723529</v>
      </c>
      <c r="G359" s="73">
        <f t="shared" si="7"/>
        <v>99.999999999999986</v>
      </c>
      <c r="I359" s="36"/>
      <c r="J359" s="56"/>
    </row>
    <row r="360" spans="1:10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  <c r="I360" s="36"/>
      <c r="J360" s="56"/>
    </row>
    <row r="361" spans="1:10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  <c r="I361" s="36"/>
      <c r="J361" s="56"/>
    </row>
    <row r="362" spans="1:10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7"/>
        <v>0</v>
      </c>
      <c r="I362" s="36"/>
      <c r="J362" s="56"/>
    </row>
    <row r="363" spans="1:10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7"/>
        <v>0</v>
      </c>
      <c r="I363" s="36"/>
      <c r="J363" s="56"/>
    </row>
    <row r="364" spans="1:10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7"/>
        <v>0</v>
      </c>
      <c r="I364" s="36"/>
      <c r="J364" s="56"/>
    </row>
    <row r="365" spans="1:10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7"/>
        <v>0</v>
      </c>
      <c r="I365" s="36"/>
      <c r="J365" s="56"/>
    </row>
    <row r="366" spans="1:10" ht="16.05" customHeight="1" x14ac:dyDescent="0.2">
      <c r="A366" s="8"/>
      <c r="B366" s="8" t="s">
        <v>74</v>
      </c>
      <c r="C366" s="59" t="s">
        <v>11</v>
      </c>
      <c r="D366" s="73">
        <v>0</v>
      </c>
      <c r="E366" s="73">
        <v>3496.5</v>
      </c>
      <c r="F366" s="73">
        <v>0</v>
      </c>
      <c r="G366" s="73">
        <f t="shared" si="7"/>
        <v>3496.5</v>
      </c>
      <c r="I366" s="36"/>
      <c r="J366" s="56"/>
    </row>
    <row r="367" spans="1:10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99.999999999999986</v>
      </c>
      <c r="F367" s="71">
        <f>IF($G366=0,0,F366/$G366%)</f>
        <v>0</v>
      </c>
      <c r="G367" s="73">
        <f t="shared" si="7"/>
        <v>99.999999999999986</v>
      </c>
      <c r="I367" s="36"/>
      <c r="J367" s="56"/>
    </row>
    <row r="368" spans="1:10" ht="16.05" customHeight="1" x14ac:dyDescent="0.2">
      <c r="A368" s="8"/>
      <c r="B368" s="8"/>
      <c r="C368" s="59" t="s">
        <v>13</v>
      </c>
      <c r="D368" s="73">
        <v>0</v>
      </c>
      <c r="E368" s="73">
        <v>7897.5</v>
      </c>
      <c r="F368" s="73">
        <v>0</v>
      </c>
      <c r="G368" s="73">
        <f t="shared" si="7"/>
        <v>7897.5</v>
      </c>
      <c r="I368" s="36"/>
      <c r="J368" s="56"/>
    </row>
    <row r="369" spans="1:10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100.00000000000001</v>
      </c>
      <c r="F369" s="71">
        <f>IF($G368=0,0,F368/$G368%)</f>
        <v>0</v>
      </c>
      <c r="G369" s="73">
        <f t="shared" si="7"/>
        <v>100.00000000000001</v>
      </c>
      <c r="I369" s="36"/>
      <c r="J369" s="56"/>
    </row>
    <row r="370" spans="1:10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11394</v>
      </c>
      <c r="F370" s="73">
        <f>SUM(F366,F368)</f>
        <v>0</v>
      </c>
      <c r="G370" s="73">
        <f t="shared" si="7"/>
        <v>11394</v>
      </c>
      <c r="I370" s="36"/>
      <c r="J370" s="56"/>
    </row>
    <row r="371" spans="1:10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7"/>
        <v>100</v>
      </c>
      <c r="I371" s="36"/>
      <c r="J371" s="56"/>
    </row>
    <row r="372" spans="1:10" ht="16.05" customHeight="1" x14ac:dyDescent="0.2">
      <c r="A372" s="5" t="s">
        <v>75</v>
      </c>
      <c r="B372" s="15"/>
      <c r="C372" s="61" t="s">
        <v>11</v>
      </c>
      <c r="D372" s="73">
        <v>0</v>
      </c>
      <c r="E372" s="73">
        <v>40520.300000000003</v>
      </c>
      <c r="F372" s="73">
        <v>0</v>
      </c>
      <c r="G372" s="73">
        <f t="shared" si="7"/>
        <v>40520.300000000003</v>
      </c>
      <c r="I372" s="36"/>
      <c r="J372" s="56"/>
    </row>
    <row r="373" spans="1:10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100</v>
      </c>
      <c r="F373" s="71">
        <f>IF($G372=0,0,F372/$G372%)</f>
        <v>0</v>
      </c>
      <c r="G373" s="73">
        <f t="shared" si="7"/>
        <v>100</v>
      </c>
      <c r="I373" s="36"/>
      <c r="J373" s="56"/>
    </row>
    <row r="374" spans="1:10" ht="16.05" customHeight="1" x14ac:dyDescent="0.2">
      <c r="A374" s="8"/>
      <c r="B374" s="16"/>
      <c r="C374" s="61" t="s">
        <v>13</v>
      </c>
      <c r="D374" s="73">
        <v>0</v>
      </c>
      <c r="E374" s="73">
        <v>80877.7</v>
      </c>
      <c r="F374" s="73">
        <v>0</v>
      </c>
      <c r="G374" s="73">
        <f t="shared" si="7"/>
        <v>80877.7</v>
      </c>
      <c r="I374" s="36"/>
      <c r="J374" s="56"/>
    </row>
    <row r="375" spans="1:10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100</v>
      </c>
      <c r="F375" s="71">
        <f>IF($G374=0,0,F374/$G374%)</f>
        <v>0</v>
      </c>
      <c r="G375" s="73">
        <f t="shared" si="7"/>
        <v>100</v>
      </c>
      <c r="I375" s="36"/>
      <c r="J375" s="56"/>
    </row>
    <row r="376" spans="1:10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121398</v>
      </c>
      <c r="F376" s="73">
        <f>SUM(F372,F374)</f>
        <v>0</v>
      </c>
      <c r="G376" s="73">
        <f t="shared" si="7"/>
        <v>121398</v>
      </c>
      <c r="I376" s="36"/>
      <c r="J376" s="56"/>
    </row>
    <row r="377" spans="1:10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100</v>
      </c>
      <c r="F377" s="71">
        <f>IF($G376=0,0,F376/$G376%)</f>
        <v>0</v>
      </c>
      <c r="G377" s="73">
        <f t="shared" si="7"/>
        <v>100</v>
      </c>
      <c r="I377" s="36"/>
      <c r="J377" s="56"/>
    </row>
    <row r="378" spans="1:10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36"/>
    </row>
    <row r="379" spans="1:10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36"/>
    </row>
    <row r="380" spans="1:10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36"/>
    </row>
    <row r="381" spans="1:10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36"/>
    </row>
    <row r="382" spans="1:10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36"/>
    </row>
    <row r="383" spans="1:10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36"/>
    </row>
    <row r="384" spans="1:10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35235.799999999996</v>
      </c>
      <c r="E384" s="73">
        <f>SUM(E372,E312,E306,E228,E36,E6)</f>
        <v>325937.30000000005</v>
      </c>
      <c r="F384" s="73">
        <f>SUM(F372,F312,F306,F228,F36,F6)</f>
        <v>3629.5</v>
      </c>
      <c r="G384" s="73">
        <f t="shared" si="7"/>
        <v>364802.60000000003</v>
      </c>
      <c r="I384" s="3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9.658867562895658</v>
      </c>
      <c r="E385" s="71">
        <f>IF($G384=0,0,E384/$G384%)</f>
        <v>89.346210800032679</v>
      </c>
      <c r="F385" s="71">
        <f>IF($G384=0,0,F384/$G384%)</f>
        <v>0.99492163707166548</v>
      </c>
      <c r="G385" s="73">
        <f t="shared" si="7"/>
        <v>100.00000000000001</v>
      </c>
      <c r="I385" s="3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275874.59999999998</v>
      </c>
      <c r="E386" s="73">
        <f>SUM(E374,E314,E308,E230,E38,E8)</f>
        <v>244923.00000000003</v>
      </c>
      <c r="F386" s="73">
        <f>SUM(F374,F314,F308,F230,F38,F8)</f>
        <v>218.7</v>
      </c>
      <c r="G386" s="73">
        <f t="shared" si="7"/>
        <v>521016.3</v>
      </c>
      <c r="I386" s="3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52.949322314868077</v>
      </c>
      <c r="E387" s="71">
        <f>IF($G386=0,0,E386/$G386%)</f>
        <v>47.008702031011325</v>
      </c>
      <c r="F387" s="71">
        <f>IF($G386=0,0,F386/$G386%)</f>
        <v>4.1975654120610051E-2</v>
      </c>
      <c r="G387" s="73">
        <f t="shared" si="7"/>
        <v>100.00000000000001</v>
      </c>
      <c r="I387" s="36"/>
    </row>
    <row r="388" spans="1:9" ht="16.05" customHeight="1" x14ac:dyDescent="0.2">
      <c r="A388" s="8"/>
      <c r="B388" s="16"/>
      <c r="C388" s="61" t="s">
        <v>14</v>
      </c>
      <c r="D388" s="73">
        <f>SUM(D384,D386)</f>
        <v>311110.39999999997</v>
      </c>
      <c r="E388" s="73">
        <f>SUM(E384,E386)</f>
        <v>570860.30000000005</v>
      </c>
      <c r="F388" s="73">
        <f>SUM(F384,F386)</f>
        <v>3848.2</v>
      </c>
      <c r="G388" s="73">
        <f t="shared" si="7"/>
        <v>885818.89999999991</v>
      </c>
      <c r="I388" s="3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35.12121947273873</v>
      </c>
      <c r="E389" s="71">
        <f>IF($G388=0,0,E388/$G388%)</f>
        <v>64.444357644660798</v>
      </c>
      <c r="F389" s="71">
        <f>IF($G388=0,0,F388/$G388%)</f>
        <v>0.4344228826004955</v>
      </c>
      <c r="G389" s="73">
        <f t="shared" si="7"/>
        <v>100.00000000000003</v>
      </c>
      <c r="I389" s="3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78.5</v>
      </c>
      <c r="G390" s="73">
        <f t="shared" si="7"/>
        <v>78.5</v>
      </c>
      <c r="I390" s="3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7"/>
        <v>100</v>
      </c>
      <c r="I391" s="36"/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>
        <v>7655.7</v>
      </c>
      <c r="G392" s="73">
        <f t="shared" si="7"/>
        <v>7655.7</v>
      </c>
      <c r="I392" s="3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</v>
      </c>
      <c r="G393" s="73">
        <f t="shared" si="7"/>
        <v>100</v>
      </c>
      <c r="I393" s="3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7734.2</v>
      </c>
      <c r="G394" s="73">
        <f t="shared" si="7"/>
        <v>7734.2</v>
      </c>
      <c r="I394" s="3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7"/>
        <v>100</v>
      </c>
      <c r="I395" s="3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tabColor rgb="FFFF0000"/>
  </sheetPr>
  <dimension ref="A1:J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64" customWidth="1"/>
    <col min="7" max="7" width="29.109375" style="66" customWidth="1"/>
    <col min="8" max="8" width="9" style="2"/>
    <col min="9" max="9" width="11.88671875" style="2" customWidth="1"/>
    <col min="10" max="10" width="10" style="2" bestFit="1" customWidth="1"/>
    <col min="11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>
      <c r="C2" s="56"/>
    </row>
    <row r="3" spans="1:9" ht="16.05" customHeight="1" x14ac:dyDescent="0.2">
      <c r="A3" s="3" t="s">
        <v>1</v>
      </c>
      <c r="B3" s="24" t="s">
        <v>86</v>
      </c>
      <c r="C3" s="56"/>
    </row>
    <row r="4" spans="1:9" ht="16.05" customHeight="1" x14ac:dyDescent="0.2">
      <c r="C4" s="56"/>
      <c r="G4" s="67" t="s">
        <v>3</v>
      </c>
    </row>
    <row r="5" spans="1:9" ht="16.05" customHeight="1" x14ac:dyDescent="0.2">
      <c r="A5" s="80" t="s">
        <v>4</v>
      </c>
      <c r="B5" s="81"/>
      <c r="C5" s="58" t="s">
        <v>5</v>
      </c>
      <c r="D5" s="65" t="s">
        <v>6</v>
      </c>
      <c r="E5" s="65" t="s">
        <v>7</v>
      </c>
      <c r="F5" s="65" t="s">
        <v>8</v>
      </c>
      <c r="G5" s="68" t="s">
        <v>9</v>
      </c>
    </row>
    <row r="6" spans="1:9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1362.8</v>
      </c>
      <c r="F6" s="73">
        <f t="shared" si="0"/>
        <v>0.2</v>
      </c>
      <c r="G6" s="73">
        <f>SUM(D6:F6)</f>
        <v>1363</v>
      </c>
      <c r="I6" s="56"/>
    </row>
    <row r="7" spans="1:9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99.985326485693321</v>
      </c>
      <c r="F7" s="71">
        <f>IF($G6=0,0,F6/$G6%)</f>
        <v>1.4673514306676448E-2</v>
      </c>
      <c r="G7" s="73">
        <f t="shared" ref="G7:G70" si="1">SUM(D7:F7)</f>
        <v>100</v>
      </c>
      <c r="I7" s="56"/>
    </row>
    <row r="8" spans="1:9" ht="16.05" customHeight="1" x14ac:dyDescent="0.2">
      <c r="A8" s="8"/>
      <c r="B8" s="6"/>
      <c r="C8" s="59" t="s">
        <v>13</v>
      </c>
      <c r="D8" s="73">
        <f>SUM(D14,D20,D26,D32)</f>
        <v>406.9</v>
      </c>
      <c r="E8" s="73">
        <f t="shared" si="0"/>
        <v>1317</v>
      </c>
      <c r="F8" s="73">
        <f t="shared" si="0"/>
        <v>0.1</v>
      </c>
      <c r="G8" s="73">
        <f t="shared" si="1"/>
        <v>1724</v>
      </c>
      <c r="I8" s="56"/>
    </row>
    <row r="9" spans="1:9" ht="16.05" customHeight="1" x14ac:dyDescent="0.2">
      <c r="A9" s="8"/>
      <c r="B9" s="6"/>
      <c r="C9" s="60" t="s">
        <v>12</v>
      </c>
      <c r="D9" s="71">
        <f>IF($G8=0,0,D8/$G8%)</f>
        <v>23.602088167053363</v>
      </c>
      <c r="E9" s="71">
        <f>IF($G8=0,0,E8/$G8%)</f>
        <v>76.392111368909525</v>
      </c>
      <c r="F9" s="71">
        <f>IF($G8=0,0,F8/$G8%)</f>
        <v>5.8004640371229705E-3</v>
      </c>
      <c r="G9" s="73">
        <f t="shared" si="1"/>
        <v>100.00000000000001</v>
      </c>
      <c r="I9" s="56"/>
    </row>
    <row r="10" spans="1:9" ht="16.05" customHeight="1" x14ac:dyDescent="0.2">
      <c r="A10" s="8"/>
      <c r="B10" s="6"/>
      <c r="C10" s="59" t="s">
        <v>14</v>
      </c>
      <c r="D10" s="73">
        <f>SUM(D16,D22,D28,D34)</f>
        <v>406.9</v>
      </c>
      <c r="E10" s="73">
        <f t="shared" si="0"/>
        <v>2679.8</v>
      </c>
      <c r="F10" s="73">
        <f t="shared" si="0"/>
        <v>0.30000000000000004</v>
      </c>
      <c r="G10" s="73">
        <f t="shared" si="1"/>
        <v>3087.0000000000005</v>
      </c>
      <c r="I10" s="56"/>
    </row>
    <row r="11" spans="1:9" ht="16.05" customHeight="1" x14ac:dyDescent="0.2">
      <c r="A11" s="8"/>
      <c r="B11" s="11"/>
      <c r="C11" s="60" t="s">
        <v>12</v>
      </c>
      <c r="D11" s="71">
        <f>IF($G10=0,0,D10/$G10%)</f>
        <v>13.181081956592157</v>
      </c>
      <c r="E11" s="71">
        <f>IF($G10=0,0,E10/$G10%)</f>
        <v>86.809199870424351</v>
      </c>
      <c r="F11" s="71">
        <f>IF($G10=0,0,F10/$G10%)</f>
        <v>9.7181729834791061E-3</v>
      </c>
      <c r="G11" s="73">
        <f t="shared" si="1"/>
        <v>99.999999999999986</v>
      </c>
      <c r="I11" s="56"/>
    </row>
    <row r="12" spans="1:9" ht="16.05" customHeight="1" x14ac:dyDescent="0.2">
      <c r="A12" s="8"/>
      <c r="B12" s="8" t="s">
        <v>15</v>
      </c>
      <c r="C12" s="59" t="s">
        <v>11</v>
      </c>
      <c r="D12" s="73">
        <v>0</v>
      </c>
      <c r="E12" s="73">
        <v>348</v>
      </c>
      <c r="F12" s="73">
        <v>0.2</v>
      </c>
      <c r="G12" s="73">
        <f t="shared" si="1"/>
        <v>348.2</v>
      </c>
      <c r="I12" s="56"/>
    </row>
    <row r="13" spans="1:9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99.942561746122919</v>
      </c>
      <c r="F13" s="71">
        <f>IF($G12=0,0,F12/$G12%)</f>
        <v>5.7438253877082145E-2</v>
      </c>
      <c r="G13" s="73">
        <f t="shared" si="1"/>
        <v>100</v>
      </c>
      <c r="I13" s="56"/>
    </row>
    <row r="14" spans="1:9" ht="16.05" customHeight="1" x14ac:dyDescent="0.2">
      <c r="A14" s="8"/>
      <c r="B14" s="8"/>
      <c r="C14" s="59" t="s">
        <v>13</v>
      </c>
      <c r="D14" s="73">
        <v>23.8</v>
      </c>
      <c r="E14" s="73">
        <v>92.2</v>
      </c>
      <c r="F14" s="73">
        <v>0</v>
      </c>
      <c r="G14" s="73">
        <f t="shared" si="1"/>
        <v>116</v>
      </c>
      <c r="I14" s="56"/>
    </row>
    <row r="15" spans="1:9" ht="16.05" customHeight="1" x14ac:dyDescent="0.2">
      <c r="A15" s="8"/>
      <c r="B15" s="8"/>
      <c r="C15" s="60" t="s">
        <v>12</v>
      </c>
      <c r="D15" s="71">
        <f>IF($G14=0,0,D14/$G14%)</f>
        <v>20.517241379310345</v>
      </c>
      <c r="E15" s="71">
        <f>IF($G14=0,0,E14/$G14%)</f>
        <v>79.482758620689665</v>
      </c>
      <c r="F15" s="71">
        <f>IF($G14=0,0,F14/$G14%)</f>
        <v>0</v>
      </c>
      <c r="G15" s="73">
        <f t="shared" si="1"/>
        <v>100.00000000000001</v>
      </c>
      <c r="I15" s="56"/>
    </row>
    <row r="16" spans="1:9" ht="16.05" customHeight="1" x14ac:dyDescent="0.2">
      <c r="A16" s="8"/>
      <c r="B16" s="8"/>
      <c r="C16" s="59" t="s">
        <v>14</v>
      </c>
      <c r="D16" s="73">
        <f>SUM(D12,D14)</f>
        <v>23.8</v>
      </c>
      <c r="E16" s="73">
        <f>SUM(E12,E14)</f>
        <v>440.2</v>
      </c>
      <c r="F16" s="73">
        <f>SUM(F12,F14)</f>
        <v>0.2</v>
      </c>
      <c r="G16" s="73">
        <f t="shared" si="1"/>
        <v>464.2</v>
      </c>
      <c r="I16" s="56"/>
    </row>
    <row r="17" spans="1:9" ht="16.05" customHeight="1" x14ac:dyDescent="0.2">
      <c r="A17" s="8"/>
      <c r="B17" s="12"/>
      <c r="C17" s="60" t="s">
        <v>12</v>
      </c>
      <c r="D17" s="71">
        <f>IF($G16=0,0,D16/$G16%)</f>
        <v>5.1271003877638952</v>
      </c>
      <c r="E17" s="71">
        <f>IF($G16=0,0,E16/$G16%)</f>
        <v>94.829814735028009</v>
      </c>
      <c r="F17" s="71">
        <f>IF($G16=0,0,F16/$G16%)</f>
        <v>4.3084877208099961E-2</v>
      </c>
      <c r="G17" s="73">
        <f t="shared" si="1"/>
        <v>100</v>
      </c>
      <c r="I17" s="56"/>
    </row>
    <row r="18" spans="1:9" ht="16.05" customHeight="1" x14ac:dyDescent="0.2">
      <c r="A18" s="8"/>
      <c r="B18" s="8" t="s">
        <v>16</v>
      </c>
      <c r="C18" s="59" t="s">
        <v>11</v>
      </c>
      <c r="D18" s="73">
        <v>0</v>
      </c>
      <c r="E18" s="73">
        <v>1014.8</v>
      </c>
      <c r="F18" s="73">
        <v>0</v>
      </c>
      <c r="G18" s="73">
        <f t="shared" si="1"/>
        <v>1014.8</v>
      </c>
      <c r="I18" s="56"/>
    </row>
    <row r="19" spans="1:9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100</v>
      </c>
      <c r="F19" s="71">
        <f>IF($G18=0,0,F18/$G18%)</f>
        <v>0</v>
      </c>
      <c r="G19" s="73">
        <f t="shared" si="1"/>
        <v>100</v>
      </c>
      <c r="I19" s="56"/>
    </row>
    <row r="20" spans="1:9" ht="16.05" customHeight="1" x14ac:dyDescent="0.2">
      <c r="A20" s="8"/>
      <c r="B20" s="8"/>
      <c r="C20" s="59" t="s">
        <v>13</v>
      </c>
      <c r="D20" s="73">
        <v>348.9</v>
      </c>
      <c r="E20" s="73">
        <v>308.3</v>
      </c>
      <c r="F20" s="73">
        <v>0.1</v>
      </c>
      <c r="G20" s="73">
        <f t="shared" si="1"/>
        <v>657.30000000000007</v>
      </c>
      <c r="I20" s="56"/>
    </row>
    <row r="21" spans="1:9" ht="16.05" customHeight="1" x14ac:dyDescent="0.2">
      <c r="A21" s="8"/>
      <c r="B21" s="8"/>
      <c r="C21" s="60" t="s">
        <v>12</v>
      </c>
      <c r="D21" s="71">
        <f>IF($G20=0,0,D20/$G20%)</f>
        <v>53.080785029666814</v>
      </c>
      <c r="E21" s="71">
        <f>IF($G20=0,0,E20/$G20%)</f>
        <v>46.904001217100259</v>
      </c>
      <c r="F21" s="71">
        <f>IF($G20=0,0,F20/$G20%)</f>
        <v>1.5213753232922561E-2</v>
      </c>
      <c r="G21" s="73">
        <f t="shared" si="1"/>
        <v>100</v>
      </c>
      <c r="I21" s="56"/>
    </row>
    <row r="22" spans="1:9" ht="16.05" customHeight="1" x14ac:dyDescent="0.2">
      <c r="A22" s="8"/>
      <c r="B22" s="8"/>
      <c r="C22" s="59" t="s">
        <v>14</v>
      </c>
      <c r="D22" s="73">
        <f>SUM(D18,D20)</f>
        <v>348.9</v>
      </c>
      <c r="E22" s="73">
        <f>SUM(E18,E20)</f>
        <v>1323.1</v>
      </c>
      <c r="F22" s="73">
        <f>SUM(F18,F20)</f>
        <v>0.1</v>
      </c>
      <c r="G22" s="73">
        <f t="shared" si="1"/>
        <v>1672.1</v>
      </c>
      <c r="I22" s="56"/>
    </row>
    <row r="23" spans="1:9" ht="16.05" customHeight="1" x14ac:dyDescent="0.2">
      <c r="A23" s="8"/>
      <c r="B23" s="12"/>
      <c r="C23" s="60" t="s">
        <v>12</v>
      </c>
      <c r="D23" s="71">
        <f>IF($G22=0,0,D22/$G22%)</f>
        <v>20.865976915256262</v>
      </c>
      <c r="E23" s="71">
        <f>IF($G22=0,0,E22/$G22%)</f>
        <v>79.128042581185326</v>
      </c>
      <c r="F23" s="71">
        <f>IF($G22=0,0,F22/$G22%)</f>
        <v>5.9805035583996172E-3</v>
      </c>
      <c r="G23" s="73">
        <f t="shared" si="1"/>
        <v>99.999999999999986</v>
      </c>
      <c r="I23" s="56"/>
    </row>
    <row r="24" spans="1:9" ht="16.05" customHeight="1" x14ac:dyDescent="0.2">
      <c r="A24" s="8"/>
      <c r="B24" s="8" t="s">
        <v>17</v>
      </c>
      <c r="C24" s="59" t="s">
        <v>11</v>
      </c>
      <c r="D24" s="73"/>
      <c r="E24" s="73"/>
      <c r="F24" s="73">
        <v>0</v>
      </c>
      <c r="G24" s="73">
        <f t="shared" si="1"/>
        <v>0</v>
      </c>
      <c r="I24" s="56"/>
    </row>
    <row r="25" spans="1:9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56"/>
    </row>
    <row r="26" spans="1:9" ht="16.05" customHeight="1" x14ac:dyDescent="0.2">
      <c r="A26" s="8"/>
      <c r="B26" s="8"/>
      <c r="C26" s="59" t="s">
        <v>13</v>
      </c>
      <c r="D26" s="73">
        <v>34.200000000000003</v>
      </c>
      <c r="E26" s="73">
        <v>916.5</v>
      </c>
      <c r="F26" s="73">
        <v>0</v>
      </c>
      <c r="G26" s="73">
        <f t="shared" si="1"/>
        <v>950.7</v>
      </c>
      <c r="I26" s="56"/>
    </row>
    <row r="27" spans="1:9" ht="16.05" customHeight="1" x14ac:dyDescent="0.2">
      <c r="A27" s="8"/>
      <c r="B27" s="8"/>
      <c r="C27" s="60" t="s">
        <v>12</v>
      </c>
      <c r="D27" s="71">
        <f>IF($G26=0,0,D26/$G26%)</f>
        <v>3.5973493215525405</v>
      </c>
      <c r="E27" s="71">
        <f>IF($G26=0,0,E26/$G26%)</f>
        <v>96.402650678447458</v>
      </c>
      <c r="F27" s="71">
        <f>IF($G26=0,0,F26/$G26%)</f>
        <v>0</v>
      </c>
      <c r="G27" s="73">
        <f t="shared" si="1"/>
        <v>100</v>
      </c>
      <c r="I27" s="56"/>
    </row>
    <row r="28" spans="1:9" ht="16.05" customHeight="1" x14ac:dyDescent="0.2">
      <c r="A28" s="8"/>
      <c r="B28" s="8"/>
      <c r="C28" s="59" t="s">
        <v>14</v>
      </c>
      <c r="D28" s="73">
        <f>SUM(D24,D26)</f>
        <v>34.200000000000003</v>
      </c>
      <c r="E28" s="73">
        <f>SUM(E24,E26)</f>
        <v>916.5</v>
      </c>
      <c r="F28" s="73">
        <f>SUM(F24,F26)</f>
        <v>0</v>
      </c>
      <c r="G28" s="73">
        <f t="shared" si="1"/>
        <v>950.7</v>
      </c>
      <c r="I28" s="56"/>
    </row>
    <row r="29" spans="1:9" ht="16.05" customHeight="1" x14ac:dyDescent="0.2">
      <c r="A29" s="8"/>
      <c r="B29" s="12"/>
      <c r="C29" s="60" t="s">
        <v>12</v>
      </c>
      <c r="D29" s="71">
        <f>IF($G28=0,0,D28/$G28%)</f>
        <v>3.5973493215525405</v>
      </c>
      <c r="E29" s="71">
        <f>IF($G28=0,0,E28/$G28%)</f>
        <v>96.402650678447458</v>
      </c>
      <c r="F29" s="71">
        <f>IF($G28=0,0,F28/$G28%)</f>
        <v>0</v>
      </c>
      <c r="G29" s="73">
        <f t="shared" si="1"/>
        <v>100</v>
      </c>
      <c r="I29" s="56"/>
    </row>
    <row r="30" spans="1:9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36"/>
    </row>
    <row r="31" spans="1:9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36"/>
    </row>
    <row r="32" spans="1:9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36"/>
    </row>
    <row r="33" spans="1:10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36"/>
    </row>
    <row r="34" spans="1:10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36"/>
    </row>
    <row r="35" spans="1:10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I35" s="36"/>
    </row>
    <row r="36" spans="1:10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16085.999999999998</v>
      </c>
      <c r="E36" s="73">
        <f>SUMIF($C$42:$C$227,"道内",E$42:E$227)</f>
        <v>65145.4</v>
      </c>
      <c r="F36" s="73">
        <f>SUMIF($C$42:$C$227,"道内",F$42:F$227)</f>
        <v>1665.4</v>
      </c>
      <c r="G36" s="73">
        <f t="shared" si="1"/>
        <v>82896.799999999988</v>
      </c>
      <c r="H36"/>
      <c r="I36" s="36"/>
    </row>
    <row r="37" spans="1:10" ht="16.05" customHeight="1" x14ac:dyDescent="0.2">
      <c r="A37" s="8"/>
      <c r="B37" s="6"/>
      <c r="C37" s="60" t="s">
        <v>12</v>
      </c>
      <c r="D37" s="71">
        <f>IF($G36=0,0,D36/$G36%)</f>
        <v>19.404850368168617</v>
      </c>
      <c r="E37" s="71">
        <f>IF($G36=0,0,E36/$G36%)</f>
        <v>78.586145665453927</v>
      </c>
      <c r="F37" s="71">
        <f>IF($G36=0,0,F36/$G36%)</f>
        <v>2.0090039663774721</v>
      </c>
      <c r="G37" s="73">
        <f t="shared" si="1"/>
        <v>100.00000000000001</v>
      </c>
      <c r="H37"/>
      <c r="I37" s="36"/>
    </row>
    <row r="38" spans="1:10" ht="16.05" customHeight="1" x14ac:dyDescent="0.2">
      <c r="A38" s="8"/>
      <c r="B38" s="6"/>
      <c r="C38" s="59" t="s">
        <v>13</v>
      </c>
      <c r="D38" s="73">
        <f>SUMIF($C$42:$C$227,"道外",D$42:D$227)</f>
        <v>117488.30000000002</v>
      </c>
      <c r="E38" s="73">
        <f t="shared" ref="E38:F38" si="2">SUMIF($C$42:$C$227,"道外",E$42:E$227)</f>
        <v>86580.4</v>
      </c>
      <c r="F38" s="73">
        <f t="shared" si="2"/>
        <v>3334.2000000000003</v>
      </c>
      <c r="G38" s="73">
        <f t="shared" si="1"/>
        <v>207402.90000000002</v>
      </c>
      <c r="H38"/>
      <c r="I38" s="36"/>
    </row>
    <row r="39" spans="1:10" ht="16.05" customHeight="1" x14ac:dyDescent="0.2">
      <c r="A39" s="8"/>
      <c r="B39" s="6"/>
      <c r="C39" s="60" t="s">
        <v>12</v>
      </c>
      <c r="D39" s="71">
        <f>IF($G38=0,0,D38/$G38%)</f>
        <v>56.647375711718588</v>
      </c>
      <c r="E39" s="71">
        <f>IF($G38=0,0,E38/$G38%)</f>
        <v>41.745028637497342</v>
      </c>
      <c r="F39" s="71">
        <f>IF($G38=0,0,F38/$G38%)</f>
        <v>1.6075956507840534</v>
      </c>
      <c r="G39" s="73">
        <f t="shared" si="1"/>
        <v>99.999999999999972</v>
      </c>
      <c r="H39"/>
      <c r="I39" s="36"/>
    </row>
    <row r="40" spans="1:10" ht="16.05" customHeight="1" x14ac:dyDescent="0.2">
      <c r="A40" s="8"/>
      <c r="B40" s="6"/>
      <c r="C40" s="59" t="s">
        <v>14</v>
      </c>
      <c r="D40" s="73">
        <f>SUM(D38,D36)</f>
        <v>133574.30000000002</v>
      </c>
      <c r="E40" s="73">
        <f>SUM(E38,E36)</f>
        <v>151725.79999999999</v>
      </c>
      <c r="F40" s="73">
        <f>SUM(F38,F36)</f>
        <v>4999.6000000000004</v>
      </c>
      <c r="G40" s="73">
        <f t="shared" si="1"/>
        <v>290299.69999999995</v>
      </c>
      <c r="H40"/>
      <c r="I40" s="36"/>
    </row>
    <row r="41" spans="1:10" ht="16.05" customHeight="1" x14ac:dyDescent="0.2">
      <c r="A41" s="8"/>
      <c r="B41" s="14"/>
      <c r="C41" s="60" t="s">
        <v>12</v>
      </c>
      <c r="D41" s="71">
        <f>IF($G40=0,0,D40/$G40%)</f>
        <v>46.01255185589239</v>
      </c>
      <c r="E41" s="71">
        <f>IF($G40=0,0,E40/$G40%)</f>
        <v>52.265227969577651</v>
      </c>
      <c r="F41" s="71">
        <f>IF($G40=0,0,F40/$G40%)</f>
        <v>1.7222201745299777</v>
      </c>
      <c r="G41" s="73">
        <f t="shared" si="1"/>
        <v>100.00000000000003</v>
      </c>
      <c r="H41"/>
      <c r="I41" s="36"/>
    </row>
    <row r="42" spans="1:10" ht="16.05" customHeight="1" x14ac:dyDescent="0.2">
      <c r="A42" s="8"/>
      <c r="B42" s="8" t="s">
        <v>20</v>
      </c>
      <c r="C42" s="59" t="s">
        <v>11</v>
      </c>
      <c r="D42" s="73">
        <v>4704.9000000000005</v>
      </c>
      <c r="E42" s="73">
        <v>57773.1</v>
      </c>
      <c r="F42" s="73">
        <v>0.4</v>
      </c>
      <c r="G42" s="73">
        <f t="shared" si="1"/>
        <v>62478.400000000001</v>
      </c>
      <c r="I42" s="36"/>
      <c r="J42" s="36"/>
    </row>
    <row r="43" spans="1:10" ht="16.05" customHeight="1" x14ac:dyDescent="0.2">
      <c r="A43" s="8"/>
      <c r="B43" s="8"/>
      <c r="C43" s="60" t="s">
        <v>12</v>
      </c>
      <c r="D43" s="71">
        <f>IF($G42=0,0,D42/$G42%)</f>
        <v>7.5304425209352361</v>
      </c>
      <c r="E43" s="71">
        <f>IF($G42=0,0,E42/$G42%)</f>
        <v>92.468917257804293</v>
      </c>
      <c r="F43" s="71">
        <f>IF($G42=0,0,F42/$G42%)</f>
        <v>6.402212604676177E-4</v>
      </c>
      <c r="G43" s="73">
        <f t="shared" ref="G43" si="3">SUM(D43:F43)</f>
        <v>100</v>
      </c>
      <c r="I43" s="36"/>
      <c r="J43" s="36"/>
    </row>
    <row r="44" spans="1:10" ht="16.05" customHeight="1" x14ac:dyDescent="0.2">
      <c r="A44" s="8"/>
      <c r="B44" s="8"/>
      <c r="C44" s="59" t="s">
        <v>13</v>
      </c>
      <c r="D44" s="73">
        <v>74097.100000000006</v>
      </c>
      <c r="E44" s="73">
        <v>74183.599999999991</v>
      </c>
      <c r="F44" s="73">
        <v>0.1</v>
      </c>
      <c r="G44" s="73">
        <f t="shared" si="1"/>
        <v>148280.80000000002</v>
      </c>
      <c r="I44" s="36"/>
      <c r="J44" s="36"/>
    </row>
    <row r="45" spans="1:10" ht="16.05" customHeight="1" x14ac:dyDescent="0.2">
      <c r="A45" s="8"/>
      <c r="B45" s="8"/>
      <c r="C45" s="60" t="s">
        <v>12</v>
      </c>
      <c r="D45" s="71">
        <f>IF($G44=0,0,D44/$G44%)</f>
        <v>49.970798646891566</v>
      </c>
      <c r="E45" s="71">
        <f>IF($G44=0,0,E44/$G44%)</f>
        <v>50.029133913493844</v>
      </c>
      <c r="F45" s="71">
        <f>IF($G44=0,0,F44/$G44%)</f>
        <v>6.7439614569114812E-5</v>
      </c>
      <c r="G45" s="73">
        <f t="shared" si="1"/>
        <v>99.999999999999986</v>
      </c>
      <c r="I45" s="36"/>
      <c r="J45" s="36"/>
    </row>
    <row r="46" spans="1:10" ht="16.05" customHeight="1" x14ac:dyDescent="0.2">
      <c r="A46" s="8"/>
      <c r="B46" s="8"/>
      <c r="C46" s="59" t="s">
        <v>14</v>
      </c>
      <c r="D46" s="73">
        <f>SUM(D42,D44)</f>
        <v>78802</v>
      </c>
      <c r="E46" s="73">
        <f>SUM(E42,E44)</f>
        <v>131956.69999999998</v>
      </c>
      <c r="F46" s="73">
        <f>SUM(F42,F44)</f>
        <v>0.5</v>
      </c>
      <c r="G46" s="73">
        <f t="shared" si="1"/>
        <v>210759.19999999998</v>
      </c>
      <c r="I46" s="36"/>
      <c r="J46" s="36"/>
    </row>
    <row r="47" spans="1:10" ht="16.05" customHeight="1" x14ac:dyDescent="0.2">
      <c r="A47" s="8"/>
      <c r="B47" s="12"/>
      <c r="C47" s="60" t="s">
        <v>12</v>
      </c>
      <c r="D47" s="71">
        <f>IF($G46=0,0,D46/$G46%)</f>
        <v>37.389589635944724</v>
      </c>
      <c r="E47" s="71">
        <f>IF($G46=0,0,E46/$G46%)</f>
        <v>62.610173126487481</v>
      </c>
      <c r="F47" s="71">
        <f>IF($G46=0,0,F46/$G46%)</f>
        <v>2.3723756780249692E-4</v>
      </c>
      <c r="G47" s="73">
        <f t="shared" si="1"/>
        <v>100</v>
      </c>
      <c r="I47" s="36"/>
      <c r="J47" s="36"/>
    </row>
    <row r="48" spans="1:10" ht="16.05" customHeight="1" x14ac:dyDescent="0.2">
      <c r="A48" s="8"/>
      <c r="B48" s="8" t="s">
        <v>21</v>
      </c>
      <c r="C48" s="59" t="s">
        <v>11</v>
      </c>
      <c r="D48" s="73">
        <v>445.2</v>
      </c>
      <c r="E48" s="73">
        <v>1527.9</v>
      </c>
      <c r="F48" s="73">
        <v>0</v>
      </c>
      <c r="G48" s="73">
        <f t="shared" si="1"/>
        <v>1973.1000000000001</v>
      </c>
      <c r="I48" s="36"/>
      <c r="J48" s="36"/>
    </row>
    <row r="49" spans="1:10" ht="16.05" customHeight="1" x14ac:dyDescent="0.2">
      <c r="A49" s="8"/>
      <c r="B49" s="8"/>
      <c r="C49" s="60" t="s">
        <v>12</v>
      </c>
      <c r="D49" s="71">
        <f>IF($G48=0,0,D48/$G48%)</f>
        <v>22.563478789721756</v>
      </c>
      <c r="E49" s="71">
        <f>IF($G48=0,0,E48/$G48%)</f>
        <v>77.436521210278244</v>
      </c>
      <c r="F49" s="71">
        <f>IF($G48=0,0,F48/$G48%)</f>
        <v>0</v>
      </c>
      <c r="G49" s="73">
        <f t="shared" si="1"/>
        <v>100</v>
      </c>
      <c r="I49" s="36"/>
      <c r="J49" s="36"/>
    </row>
    <row r="50" spans="1:10" ht="16.05" customHeight="1" x14ac:dyDescent="0.2">
      <c r="A50" s="8"/>
      <c r="B50" s="8"/>
      <c r="C50" s="59" t="s">
        <v>13</v>
      </c>
      <c r="D50" s="73">
        <v>4307.1000000000004</v>
      </c>
      <c r="E50" s="73">
        <v>1479.6</v>
      </c>
      <c r="F50" s="73">
        <v>0.8</v>
      </c>
      <c r="G50" s="73">
        <f t="shared" si="1"/>
        <v>5787.5000000000009</v>
      </c>
      <c r="I50" s="36"/>
      <c r="J50" s="36"/>
    </row>
    <row r="51" spans="1:10" ht="16.05" customHeight="1" x14ac:dyDescent="0.2">
      <c r="A51" s="8"/>
      <c r="B51" s="8"/>
      <c r="C51" s="60" t="s">
        <v>12</v>
      </c>
      <c r="D51" s="71">
        <f>IF($G50=0,0,D50/$G50%)</f>
        <v>74.420734341252697</v>
      </c>
      <c r="E51" s="71">
        <f>IF($G50=0,0,E50/$G50%)</f>
        <v>25.56544276457883</v>
      </c>
      <c r="F51" s="71">
        <f>IF($G50=0,0,F50/$G50%)</f>
        <v>1.3822894168466522E-2</v>
      </c>
      <c r="G51" s="73">
        <f t="shared" si="1"/>
        <v>100</v>
      </c>
      <c r="I51" s="36"/>
      <c r="J51" s="36"/>
    </row>
    <row r="52" spans="1:10" ht="16.05" customHeight="1" x14ac:dyDescent="0.2">
      <c r="A52" s="8"/>
      <c r="B52" s="8"/>
      <c r="C52" s="59" t="s">
        <v>14</v>
      </c>
      <c r="D52" s="73">
        <f>SUM(D48,D50)</f>
        <v>4752.3</v>
      </c>
      <c r="E52" s="73">
        <f>SUM(E48,E50)</f>
        <v>3007.5</v>
      </c>
      <c r="F52" s="73">
        <f>SUM(F48,F50)</f>
        <v>0.8</v>
      </c>
      <c r="G52" s="73">
        <f t="shared" si="1"/>
        <v>7760.6</v>
      </c>
      <c r="I52" s="36"/>
      <c r="J52" s="36"/>
    </row>
    <row r="53" spans="1:10" ht="16.05" customHeight="1" x14ac:dyDescent="0.2">
      <c r="A53" s="8"/>
      <c r="B53" s="12"/>
      <c r="C53" s="60" t="s">
        <v>12</v>
      </c>
      <c r="D53" s="71">
        <f>IF($G52=0,0,D52/$G52%)</f>
        <v>61.236244620261317</v>
      </c>
      <c r="E53" s="71">
        <f>IF($G52=0,0,E52/$G52%)</f>
        <v>38.753446898435683</v>
      </c>
      <c r="F53" s="71">
        <f>IF($G52=0,0,F52/$G52%)</f>
        <v>1.0308481302992036E-2</v>
      </c>
      <c r="G53" s="73">
        <f t="shared" si="1"/>
        <v>99.999999999999986</v>
      </c>
      <c r="I53" s="36"/>
      <c r="J53" s="36"/>
    </row>
    <row r="54" spans="1:10" ht="16.05" customHeight="1" x14ac:dyDescent="0.2">
      <c r="A54" s="8"/>
      <c r="B54" s="8" t="s">
        <v>22</v>
      </c>
      <c r="C54" s="59" t="s">
        <v>11</v>
      </c>
      <c r="D54" s="73">
        <v>2808.7999999999997</v>
      </c>
      <c r="E54" s="73">
        <v>2433.6</v>
      </c>
      <c r="F54" s="73">
        <v>675.90000000000009</v>
      </c>
      <c r="G54" s="73">
        <f t="shared" si="1"/>
        <v>5918.2999999999993</v>
      </c>
      <c r="I54" s="36"/>
      <c r="J54" s="36"/>
    </row>
    <row r="55" spans="1:10" ht="16.05" customHeight="1" x14ac:dyDescent="0.2">
      <c r="A55" s="8"/>
      <c r="B55" s="8"/>
      <c r="C55" s="60" t="s">
        <v>12</v>
      </c>
      <c r="D55" s="71">
        <f>IF($G54=0,0,D54/$G54%)</f>
        <v>47.459574539986143</v>
      </c>
      <c r="E55" s="71">
        <f>IF($G54=0,0,E54/$G54%)</f>
        <v>41.119916192149773</v>
      </c>
      <c r="F55" s="71">
        <f>IF($G54=0,0,F54/$G54%)</f>
        <v>11.420509267864086</v>
      </c>
      <c r="G55" s="73">
        <f t="shared" si="1"/>
        <v>100.00000000000001</v>
      </c>
      <c r="I55" s="36"/>
      <c r="J55" s="36"/>
    </row>
    <row r="56" spans="1:10" ht="16.05" customHeight="1" x14ac:dyDescent="0.2">
      <c r="A56" s="8"/>
      <c r="B56" s="8"/>
      <c r="C56" s="59" t="s">
        <v>13</v>
      </c>
      <c r="D56" s="73">
        <v>14370</v>
      </c>
      <c r="E56" s="73">
        <v>1033.7</v>
      </c>
      <c r="F56" s="73">
        <v>0</v>
      </c>
      <c r="G56" s="73">
        <f t="shared" si="1"/>
        <v>15403.7</v>
      </c>
      <c r="I56" s="36"/>
      <c r="J56" s="36"/>
    </row>
    <row r="57" spans="1:10" ht="16.05" customHeight="1" x14ac:dyDescent="0.2">
      <c r="A57" s="8"/>
      <c r="B57" s="8"/>
      <c r="C57" s="60" t="s">
        <v>12</v>
      </c>
      <c r="D57" s="71">
        <f>IF($G56=0,0,D56/$G56%)</f>
        <v>93.289274654790731</v>
      </c>
      <c r="E57" s="71">
        <f>IF($G56=0,0,E56/$G56%)</f>
        <v>6.7107253452092683</v>
      </c>
      <c r="F57" s="71">
        <f>IF($G56=0,0,F56/$G56%)</f>
        <v>0</v>
      </c>
      <c r="G57" s="73">
        <f t="shared" si="1"/>
        <v>100</v>
      </c>
      <c r="I57" s="36"/>
      <c r="J57" s="36"/>
    </row>
    <row r="58" spans="1:10" ht="16.05" customHeight="1" x14ac:dyDescent="0.2">
      <c r="A58" s="8"/>
      <c r="B58" s="8"/>
      <c r="C58" s="59" t="s">
        <v>14</v>
      </c>
      <c r="D58" s="73">
        <f>SUM(D54,D56)</f>
        <v>17178.8</v>
      </c>
      <c r="E58" s="73">
        <f>SUM(E54,E56)</f>
        <v>3467.3</v>
      </c>
      <c r="F58" s="73">
        <f>SUM(F54,F56)</f>
        <v>675.90000000000009</v>
      </c>
      <c r="G58" s="73">
        <f t="shared" si="1"/>
        <v>21322</v>
      </c>
      <c r="I58" s="36"/>
      <c r="J58" s="36"/>
    </row>
    <row r="59" spans="1:10" ht="16.05" customHeight="1" x14ac:dyDescent="0.2">
      <c r="A59" s="8"/>
      <c r="B59" s="12"/>
      <c r="C59" s="60" t="s">
        <v>12</v>
      </c>
      <c r="D59" s="71">
        <f>IF($G58=0,0,D58/$G58%)</f>
        <v>80.568426976831432</v>
      </c>
      <c r="E59" s="71">
        <f>IF($G58=0,0,E58/$G58%)</f>
        <v>16.261607729106089</v>
      </c>
      <c r="F59" s="71">
        <f>IF($G58=0,0,F58/$G58%)</f>
        <v>3.1699652940624712</v>
      </c>
      <c r="G59" s="73">
        <f t="shared" si="1"/>
        <v>99.999999999999986</v>
      </c>
      <c r="I59" s="36"/>
      <c r="J59" s="36"/>
    </row>
    <row r="60" spans="1:10" ht="16.05" customHeight="1" x14ac:dyDescent="0.2">
      <c r="A60" s="8"/>
      <c r="B60" s="8" t="s">
        <v>23</v>
      </c>
      <c r="C60" s="59" t="s">
        <v>11</v>
      </c>
      <c r="D60" s="73">
        <v>474.3</v>
      </c>
      <c r="E60" s="73">
        <v>1262.5</v>
      </c>
      <c r="F60" s="73">
        <v>0</v>
      </c>
      <c r="G60" s="73">
        <f t="shared" si="1"/>
        <v>1736.8</v>
      </c>
      <c r="I60" s="36"/>
      <c r="J60" s="36"/>
    </row>
    <row r="61" spans="1:10" ht="16.05" customHeight="1" x14ac:dyDescent="0.2">
      <c r="A61" s="8"/>
      <c r="B61" s="8"/>
      <c r="C61" s="60" t="s">
        <v>12</v>
      </c>
      <c r="D61" s="71">
        <f>IF($G60=0,0,D60/$G60%)</f>
        <v>27.30884385076002</v>
      </c>
      <c r="E61" s="71">
        <f>IF($G60=0,0,E60/$G60%)</f>
        <v>72.691156149239987</v>
      </c>
      <c r="F61" s="71">
        <f>IF($G60=0,0,F60/$G60%)</f>
        <v>0</v>
      </c>
      <c r="G61" s="73">
        <f t="shared" si="1"/>
        <v>100</v>
      </c>
      <c r="I61" s="36"/>
      <c r="J61" s="36"/>
    </row>
    <row r="62" spans="1:10" ht="16.05" customHeight="1" x14ac:dyDescent="0.2">
      <c r="A62" s="8"/>
      <c r="B62" s="8"/>
      <c r="C62" s="59" t="s">
        <v>13</v>
      </c>
      <c r="D62" s="73">
        <v>1194.7</v>
      </c>
      <c r="E62" s="73">
        <v>51.4</v>
      </c>
      <c r="F62" s="73">
        <v>0</v>
      </c>
      <c r="G62" s="73">
        <f t="shared" si="1"/>
        <v>1246.1000000000001</v>
      </c>
      <c r="I62" s="36"/>
      <c r="J62" s="36"/>
    </row>
    <row r="63" spans="1:10" ht="16.05" customHeight="1" x14ac:dyDescent="0.2">
      <c r="A63" s="8"/>
      <c r="B63" s="8"/>
      <c r="C63" s="60" t="s">
        <v>12</v>
      </c>
      <c r="D63" s="71">
        <f>IF($G62=0,0,D62/$G62%)</f>
        <v>95.875130406869417</v>
      </c>
      <c r="E63" s="71">
        <f>IF($G62=0,0,E62/$G62%)</f>
        <v>4.1248695931305663</v>
      </c>
      <c r="F63" s="71">
        <f>IF($G62=0,0,F62/$G62%)</f>
        <v>0</v>
      </c>
      <c r="G63" s="73">
        <f t="shared" si="1"/>
        <v>99.999999999999986</v>
      </c>
      <c r="I63" s="36"/>
      <c r="J63" s="36"/>
    </row>
    <row r="64" spans="1:10" ht="16.05" customHeight="1" x14ac:dyDescent="0.2">
      <c r="A64" s="8"/>
      <c r="B64" s="8"/>
      <c r="C64" s="59" t="s">
        <v>14</v>
      </c>
      <c r="D64" s="73">
        <f>SUM(D60,D62)</f>
        <v>1669</v>
      </c>
      <c r="E64" s="73">
        <f>SUM(E60,E62)</f>
        <v>1313.9</v>
      </c>
      <c r="F64" s="73">
        <f>SUM(F60,F62)</f>
        <v>0</v>
      </c>
      <c r="G64" s="73">
        <f t="shared" si="1"/>
        <v>2982.9</v>
      </c>
      <c r="I64" s="36"/>
      <c r="J64" s="36"/>
    </row>
    <row r="65" spans="1:10" ht="16.05" customHeight="1" x14ac:dyDescent="0.2">
      <c r="A65" s="8"/>
      <c r="B65" s="12"/>
      <c r="C65" s="60" t="s">
        <v>12</v>
      </c>
      <c r="D65" s="71">
        <f>IF($G64=0,0,D64/$G64%)</f>
        <v>55.952261222300443</v>
      </c>
      <c r="E65" s="71">
        <f>IF($G64=0,0,E64/$G64%)</f>
        <v>44.047738777699557</v>
      </c>
      <c r="F65" s="71">
        <f>IF($G64=0,0,F64/$G64%)</f>
        <v>0</v>
      </c>
      <c r="G65" s="73">
        <f t="shared" si="1"/>
        <v>100</v>
      </c>
      <c r="I65" s="36"/>
      <c r="J65" s="36"/>
    </row>
    <row r="66" spans="1:10" ht="16.05" customHeight="1" x14ac:dyDescent="0.2">
      <c r="A66" s="8"/>
      <c r="B66" s="8" t="s">
        <v>24</v>
      </c>
      <c r="C66" s="59" t="s">
        <v>11</v>
      </c>
      <c r="D66" s="73">
        <v>1114.8</v>
      </c>
      <c r="E66" s="73">
        <v>120.6</v>
      </c>
      <c r="F66" s="73">
        <v>0.9</v>
      </c>
      <c r="G66" s="73">
        <f t="shared" si="1"/>
        <v>1236.3</v>
      </c>
      <c r="I66" s="36"/>
      <c r="J66" s="36"/>
    </row>
    <row r="67" spans="1:10" ht="16.05" customHeight="1" x14ac:dyDescent="0.2">
      <c r="A67" s="8"/>
      <c r="B67" s="8"/>
      <c r="C67" s="60" t="s">
        <v>12</v>
      </c>
      <c r="D67" s="71">
        <f>IF($G66=0,0,D66/$G66%)</f>
        <v>90.172288279543807</v>
      </c>
      <c r="E67" s="71">
        <f>IF($G66=0,0,E66/$G66%)</f>
        <v>9.7549138558602273</v>
      </c>
      <c r="F67" s="71">
        <f>IF($G66=0,0,F66/$G66%)</f>
        <v>7.2797864595971859E-2</v>
      </c>
      <c r="G67" s="73">
        <f t="shared" si="1"/>
        <v>100</v>
      </c>
      <c r="I67" s="36"/>
      <c r="J67" s="36"/>
    </row>
    <row r="68" spans="1:10" ht="16.05" customHeight="1" x14ac:dyDescent="0.2">
      <c r="A68" s="8"/>
      <c r="B68" s="8"/>
      <c r="C68" s="59" t="s">
        <v>13</v>
      </c>
      <c r="D68" s="73">
        <v>10881.800000000001</v>
      </c>
      <c r="E68" s="73">
        <v>77.8</v>
      </c>
      <c r="F68" s="73">
        <v>0</v>
      </c>
      <c r="G68" s="73">
        <f t="shared" si="1"/>
        <v>10959.6</v>
      </c>
      <c r="I68" s="36"/>
      <c r="J68" s="36"/>
    </row>
    <row r="69" spans="1:10" ht="16.05" customHeight="1" x14ac:dyDescent="0.2">
      <c r="A69" s="8"/>
      <c r="B69" s="8"/>
      <c r="C69" s="60" t="s">
        <v>12</v>
      </c>
      <c r="D69" s="71">
        <f>IF($G68=0,0,D68/$G68%)</f>
        <v>99.290120077375093</v>
      </c>
      <c r="E69" s="71">
        <f>IF($G68=0,0,E68/$G68%)</f>
        <v>0.70987992262491328</v>
      </c>
      <c r="F69" s="71">
        <f>IF($G68=0,0,F68/$G68%)</f>
        <v>0</v>
      </c>
      <c r="G69" s="73">
        <f t="shared" si="1"/>
        <v>100</v>
      </c>
      <c r="I69" s="36"/>
      <c r="J69" s="36"/>
    </row>
    <row r="70" spans="1:10" ht="16.05" customHeight="1" x14ac:dyDescent="0.2">
      <c r="A70" s="8"/>
      <c r="B70" s="8"/>
      <c r="C70" s="59" t="s">
        <v>14</v>
      </c>
      <c r="D70" s="73">
        <f>SUM(D66,D68)</f>
        <v>11996.6</v>
      </c>
      <c r="E70" s="73">
        <f>SUM(E66,E68)</f>
        <v>198.39999999999998</v>
      </c>
      <c r="F70" s="73">
        <f>SUM(F66,F68)</f>
        <v>0.9</v>
      </c>
      <c r="G70" s="73">
        <f t="shared" si="1"/>
        <v>12195.9</v>
      </c>
      <c r="I70" s="36"/>
      <c r="J70" s="36"/>
    </row>
    <row r="71" spans="1:10" ht="16.05" customHeight="1" x14ac:dyDescent="0.2">
      <c r="A71" s="8"/>
      <c r="B71" s="12"/>
      <c r="C71" s="60" t="s">
        <v>12</v>
      </c>
      <c r="D71" s="71">
        <f>IF($G70=0,0,D70/$G70%)</f>
        <v>98.365844259136267</v>
      </c>
      <c r="E71" s="71">
        <f>IF($G70=0,0,E70/$G70%)</f>
        <v>1.6267762116776947</v>
      </c>
      <c r="F71" s="71">
        <f>IF($G70=0,0,F70/$G70%)</f>
        <v>7.3795291860379308E-3</v>
      </c>
      <c r="G71" s="73">
        <f t="shared" ref="G71:G134" si="4">SUM(D71:F71)</f>
        <v>100</v>
      </c>
      <c r="I71" s="36"/>
      <c r="J71" s="36"/>
    </row>
    <row r="72" spans="1:10" ht="16.05" customHeight="1" x14ac:dyDescent="0.2">
      <c r="A72" s="8"/>
      <c r="B72" s="8" t="s">
        <v>25</v>
      </c>
      <c r="C72" s="59" t="s">
        <v>11</v>
      </c>
      <c r="D72" s="73">
        <v>3114.6</v>
      </c>
      <c r="E72" s="73">
        <v>191.7</v>
      </c>
      <c r="F72" s="73">
        <v>361.4</v>
      </c>
      <c r="G72" s="73">
        <f t="shared" si="4"/>
        <v>3667.7</v>
      </c>
      <c r="I72" s="36"/>
      <c r="J72" s="36"/>
    </row>
    <row r="73" spans="1:10" ht="16.05" customHeight="1" x14ac:dyDescent="0.2">
      <c r="A73" s="8"/>
      <c r="B73" s="8"/>
      <c r="C73" s="60" t="s">
        <v>12</v>
      </c>
      <c r="D73" s="71">
        <f>IF($G72=0,0,D72/$G72%)</f>
        <v>84.919704446928591</v>
      </c>
      <c r="E73" s="71">
        <f>IF($G72=0,0,E72/$G72%)</f>
        <v>5.2267088366005945</v>
      </c>
      <c r="F73" s="71">
        <f>IF($G72=0,0,F72/$G72%)</f>
        <v>9.8535867164708115</v>
      </c>
      <c r="G73" s="73">
        <f t="shared" si="4"/>
        <v>100</v>
      </c>
      <c r="I73" s="36"/>
      <c r="J73" s="36"/>
    </row>
    <row r="74" spans="1:10" ht="16.05" customHeight="1" x14ac:dyDescent="0.2">
      <c r="A74" s="8"/>
      <c r="B74" s="8"/>
      <c r="C74" s="59" t="s">
        <v>13</v>
      </c>
      <c r="D74" s="73">
        <v>9837.7000000000007</v>
      </c>
      <c r="E74" s="73">
        <v>164.7</v>
      </c>
      <c r="F74" s="73">
        <v>20.000000000000004</v>
      </c>
      <c r="G74" s="73">
        <f t="shared" si="4"/>
        <v>10022.400000000001</v>
      </c>
      <c r="I74" s="36"/>
      <c r="J74" s="36"/>
    </row>
    <row r="75" spans="1:10" ht="16.05" customHeight="1" x14ac:dyDescent="0.2">
      <c r="A75" s="8"/>
      <c r="B75" s="8"/>
      <c r="C75" s="60" t="s">
        <v>12</v>
      </c>
      <c r="D75" s="71">
        <f>IF($G74=0,0,D74/$G74%)</f>
        <v>98.157128033205609</v>
      </c>
      <c r="E75" s="71">
        <f>IF($G74=0,0,E74/$G74%)</f>
        <v>1.6433189655172409</v>
      </c>
      <c r="F75" s="71">
        <f>IF($G74=0,0,F74/$G74%)</f>
        <v>0.19955300127713921</v>
      </c>
      <c r="G75" s="73">
        <f t="shared" si="4"/>
        <v>99.999999999999986</v>
      </c>
      <c r="I75" s="36"/>
      <c r="J75" s="36"/>
    </row>
    <row r="76" spans="1:10" ht="16.05" customHeight="1" x14ac:dyDescent="0.2">
      <c r="A76" s="8"/>
      <c r="B76" s="8"/>
      <c r="C76" s="59" t="s">
        <v>14</v>
      </c>
      <c r="D76" s="73">
        <f>SUM(D72,D74)</f>
        <v>12952.300000000001</v>
      </c>
      <c r="E76" s="73">
        <f>SUM(E72,E74)</f>
        <v>356.4</v>
      </c>
      <c r="F76" s="73">
        <f>SUM(F72,F74)</f>
        <v>381.4</v>
      </c>
      <c r="G76" s="73">
        <f t="shared" si="4"/>
        <v>13690.1</v>
      </c>
      <c r="I76" s="36"/>
      <c r="J76" s="36"/>
    </row>
    <row r="77" spans="1:10" ht="16.05" customHeight="1" x14ac:dyDescent="0.2">
      <c r="A77" s="8"/>
      <c r="B77" s="12"/>
      <c r="C77" s="60" t="s">
        <v>12</v>
      </c>
      <c r="D77" s="71">
        <f>IF($G76=0,0,D76/$G76%)</f>
        <v>94.610704085433994</v>
      </c>
      <c r="E77" s="71">
        <f>IF($G76=0,0,E76/$G76%)</f>
        <v>2.6033411005032829</v>
      </c>
      <c r="F77" s="71">
        <f>IF($G76=0,0,F76/$G76%)</f>
        <v>2.7859548140627166</v>
      </c>
      <c r="G77" s="73">
        <f t="shared" si="4"/>
        <v>100</v>
      </c>
      <c r="I77" s="36"/>
      <c r="J77" s="36"/>
    </row>
    <row r="78" spans="1:10" ht="16.05" customHeight="1" x14ac:dyDescent="0.2">
      <c r="A78" s="8"/>
      <c r="B78" s="8" t="s">
        <v>26</v>
      </c>
      <c r="C78" s="59" t="s">
        <v>11</v>
      </c>
      <c r="D78" s="73">
        <v>430.5</v>
      </c>
      <c r="E78" s="73">
        <v>945.39999999999986</v>
      </c>
      <c r="F78" s="73">
        <v>0</v>
      </c>
      <c r="G78" s="73">
        <f t="shared" si="4"/>
        <v>1375.8999999999999</v>
      </c>
      <c r="I78" s="36"/>
      <c r="J78" s="36"/>
    </row>
    <row r="79" spans="1:10" ht="16.05" customHeight="1" x14ac:dyDescent="0.2">
      <c r="A79" s="8"/>
      <c r="B79" s="8"/>
      <c r="C79" s="60" t="s">
        <v>12</v>
      </c>
      <c r="D79" s="71">
        <f>IF($G78=0,0,D78/$G78%)</f>
        <v>31.288611090922309</v>
      </c>
      <c r="E79" s="71">
        <f>IF($G78=0,0,E78/$G78%)</f>
        <v>68.711388909077698</v>
      </c>
      <c r="F79" s="71">
        <f>IF($G78=0,0,F78/$G78%)</f>
        <v>0</v>
      </c>
      <c r="G79" s="73">
        <f t="shared" si="4"/>
        <v>100</v>
      </c>
      <c r="I79" s="36"/>
      <c r="J79" s="36"/>
    </row>
    <row r="80" spans="1:10" ht="16.05" customHeight="1" x14ac:dyDescent="0.2">
      <c r="A80" s="8"/>
      <c r="B80" s="8"/>
      <c r="C80" s="59" t="s">
        <v>13</v>
      </c>
      <c r="D80" s="73">
        <v>21.6</v>
      </c>
      <c r="E80" s="73">
        <v>8927.7000000000007</v>
      </c>
      <c r="F80" s="73">
        <v>0</v>
      </c>
      <c r="G80" s="73">
        <f t="shared" si="4"/>
        <v>8949.3000000000011</v>
      </c>
      <c r="I80" s="36"/>
      <c r="J80" s="36"/>
    </row>
    <row r="81" spans="1:10" ht="16.05" customHeight="1" x14ac:dyDescent="0.2">
      <c r="A81" s="8"/>
      <c r="B81" s="8"/>
      <c r="C81" s="60" t="s">
        <v>12</v>
      </c>
      <c r="D81" s="71">
        <f>IF($G80=0,0,D80/$G80%)</f>
        <v>0.2413596594147028</v>
      </c>
      <c r="E81" s="71">
        <f>IF($G80=0,0,E80/$G80%)</f>
        <v>99.758640340585302</v>
      </c>
      <c r="F81" s="71">
        <f>IF($G80=0,0,F80/$G80%)</f>
        <v>0</v>
      </c>
      <c r="G81" s="73">
        <f t="shared" si="4"/>
        <v>100</v>
      </c>
      <c r="I81" s="36"/>
      <c r="J81" s="36"/>
    </row>
    <row r="82" spans="1:10" ht="16.05" customHeight="1" x14ac:dyDescent="0.2">
      <c r="A82" s="8"/>
      <c r="B82" s="8"/>
      <c r="C82" s="59" t="s">
        <v>14</v>
      </c>
      <c r="D82" s="73">
        <f>SUM(D78,D80)</f>
        <v>452.1</v>
      </c>
      <c r="E82" s="73">
        <f>SUM(E78,E80)</f>
        <v>9873.1</v>
      </c>
      <c r="F82" s="73">
        <f>SUM(F78,F80)</f>
        <v>0</v>
      </c>
      <c r="G82" s="73">
        <f t="shared" si="4"/>
        <v>10325.200000000001</v>
      </c>
      <c r="I82" s="36"/>
      <c r="J82" s="36"/>
    </row>
    <row r="83" spans="1:10" ht="16.05" customHeight="1" x14ac:dyDescent="0.2">
      <c r="A83" s="8"/>
      <c r="B83" s="12"/>
      <c r="C83" s="60" t="s">
        <v>12</v>
      </c>
      <c r="D83" s="71">
        <f>IF($G82=0,0,D82/$G82%)</f>
        <v>4.3786076783016306</v>
      </c>
      <c r="E83" s="71">
        <f>IF($G82=0,0,E82/$G82%)</f>
        <v>95.621392321698366</v>
      </c>
      <c r="F83" s="71">
        <f>IF($G82=0,0,F82/$G82%)</f>
        <v>0</v>
      </c>
      <c r="G83" s="73">
        <f t="shared" si="4"/>
        <v>100</v>
      </c>
      <c r="I83" s="36"/>
      <c r="J83" s="36"/>
    </row>
    <row r="84" spans="1:10" ht="16.05" customHeight="1" x14ac:dyDescent="0.2">
      <c r="A84" s="8"/>
      <c r="B84" s="8" t="s">
        <v>27</v>
      </c>
      <c r="C84" s="59" t="s">
        <v>11</v>
      </c>
      <c r="D84" s="73">
        <v>618.00000000000011</v>
      </c>
      <c r="E84" s="73">
        <v>128.5</v>
      </c>
      <c r="F84" s="73">
        <v>0</v>
      </c>
      <c r="G84" s="73">
        <f t="shared" si="4"/>
        <v>746.50000000000011</v>
      </c>
      <c r="I84" s="36"/>
      <c r="J84" s="36"/>
    </row>
    <row r="85" spans="1:10" ht="16.05" customHeight="1" x14ac:dyDescent="0.2">
      <c r="A85" s="8"/>
      <c r="B85" s="8"/>
      <c r="C85" s="60" t="s">
        <v>12</v>
      </c>
      <c r="D85" s="71">
        <f>IF($G84=0,0,D84/$G84%)</f>
        <v>82.786336235766925</v>
      </c>
      <c r="E85" s="71">
        <f>IF($G84=0,0,E84/$G84%)</f>
        <v>17.213663764233086</v>
      </c>
      <c r="F85" s="71">
        <f>IF($G84=0,0,F84/$G84%)</f>
        <v>0</v>
      </c>
      <c r="G85" s="73">
        <f t="shared" si="4"/>
        <v>100.00000000000001</v>
      </c>
      <c r="I85" s="36"/>
      <c r="J85" s="36"/>
    </row>
    <row r="86" spans="1:10" ht="16.05" customHeight="1" x14ac:dyDescent="0.2">
      <c r="A86" s="8"/>
      <c r="B86" s="8"/>
      <c r="C86" s="59" t="s">
        <v>13</v>
      </c>
      <c r="D86" s="73">
        <v>1104.5</v>
      </c>
      <c r="E86" s="73">
        <v>506.7</v>
      </c>
      <c r="F86" s="73">
        <v>0</v>
      </c>
      <c r="G86" s="73">
        <f t="shared" si="4"/>
        <v>1611.2</v>
      </c>
      <c r="I86" s="36"/>
      <c r="J86" s="36"/>
    </row>
    <row r="87" spans="1:10" ht="16.05" customHeight="1" x14ac:dyDescent="0.2">
      <c r="A87" s="8"/>
      <c r="B87" s="8"/>
      <c r="C87" s="60" t="s">
        <v>12</v>
      </c>
      <c r="D87" s="71">
        <f>IF($G86=0,0,D86/$G86%)</f>
        <v>68.551390268123129</v>
      </c>
      <c r="E87" s="71">
        <f>IF($G86=0,0,E86/$G86%)</f>
        <v>31.448609731876857</v>
      </c>
      <c r="F87" s="71">
        <f>IF($G86=0,0,F86/$G86%)</f>
        <v>0</v>
      </c>
      <c r="G87" s="73">
        <f t="shared" si="4"/>
        <v>99.999999999999986</v>
      </c>
      <c r="I87" s="36"/>
      <c r="J87" s="36"/>
    </row>
    <row r="88" spans="1:10" ht="16.05" customHeight="1" x14ac:dyDescent="0.2">
      <c r="A88" s="8"/>
      <c r="B88" s="8"/>
      <c r="C88" s="59" t="s">
        <v>14</v>
      </c>
      <c r="D88" s="73">
        <f>SUM(D84,D86)</f>
        <v>1722.5</v>
      </c>
      <c r="E88" s="73">
        <f>SUM(E84,E86)</f>
        <v>635.20000000000005</v>
      </c>
      <c r="F88" s="73">
        <f>SUM(F84,F86)</f>
        <v>0</v>
      </c>
      <c r="G88" s="73">
        <f t="shared" si="4"/>
        <v>2357.6999999999998</v>
      </c>
      <c r="I88" s="36"/>
      <c r="J88" s="36"/>
    </row>
    <row r="89" spans="1:10" ht="16.05" customHeight="1" x14ac:dyDescent="0.2">
      <c r="A89" s="8"/>
      <c r="B89" s="12"/>
      <c r="C89" s="60" t="s">
        <v>12</v>
      </c>
      <c r="D89" s="71">
        <f>IF($G88=0,0,D88/$G88%)</f>
        <v>73.058489205581722</v>
      </c>
      <c r="E89" s="71">
        <f>IF($G88=0,0,E88/$G88%)</f>
        <v>26.941510794418292</v>
      </c>
      <c r="F89" s="71">
        <f>IF($G88=0,0,F88/$G88%)</f>
        <v>0</v>
      </c>
      <c r="G89" s="73">
        <f t="shared" si="4"/>
        <v>100.00000000000001</v>
      </c>
      <c r="I89" s="36"/>
      <c r="J89" s="36"/>
    </row>
    <row r="90" spans="1:10" ht="16.05" customHeight="1" x14ac:dyDescent="0.2">
      <c r="A90" s="8"/>
      <c r="B90" s="8" t="s">
        <v>28</v>
      </c>
      <c r="C90" s="59" t="s">
        <v>11</v>
      </c>
      <c r="D90" s="73">
        <v>279</v>
      </c>
      <c r="E90" s="73">
        <v>375.70000000000005</v>
      </c>
      <c r="F90" s="73">
        <v>0</v>
      </c>
      <c r="G90" s="73">
        <f t="shared" si="4"/>
        <v>654.70000000000005</v>
      </c>
      <c r="I90" s="36"/>
      <c r="J90" s="36"/>
    </row>
    <row r="91" spans="1:10" ht="16.05" customHeight="1" x14ac:dyDescent="0.2">
      <c r="A91" s="8"/>
      <c r="B91" s="8"/>
      <c r="C91" s="60" t="s">
        <v>12</v>
      </c>
      <c r="D91" s="71">
        <f>IF($G90=0,0,D90/$G90%)</f>
        <v>42.614938139605925</v>
      </c>
      <c r="E91" s="71">
        <f>IF($G90=0,0,E90/$G90%)</f>
        <v>57.385061860394075</v>
      </c>
      <c r="F91" s="71">
        <f>IF($G90=0,0,F90/$G90%)</f>
        <v>0</v>
      </c>
      <c r="G91" s="73">
        <f t="shared" si="4"/>
        <v>100</v>
      </c>
      <c r="I91" s="36"/>
      <c r="J91" s="36"/>
    </row>
    <row r="92" spans="1:10" ht="16.05" customHeight="1" x14ac:dyDescent="0.2">
      <c r="A92" s="8"/>
      <c r="B92" s="8"/>
      <c r="C92" s="59" t="s">
        <v>13</v>
      </c>
      <c r="D92" s="73">
        <v>784.2</v>
      </c>
      <c r="E92" s="73">
        <v>2.2999999999999998</v>
      </c>
      <c r="F92" s="73">
        <v>0</v>
      </c>
      <c r="G92" s="73">
        <f t="shared" si="4"/>
        <v>786.5</v>
      </c>
      <c r="I92" s="36"/>
      <c r="J92" s="36"/>
    </row>
    <row r="93" spans="1:10" ht="16.05" customHeight="1" x14ac:dyDescent="0.2">
      <c r="A93" s="8"/>
      <c r="B93" s="8"/>
      <c r="C93" s="60" t="s">
        <v>12</v>
      </c>
      <c r="D93" s="71">
        <f>IF($G92=0,0,D92/$G92%)</f>
        <v>99.707565162110626</v>
      </c>
      <c r="E93" s="71">
        <f>IF($G92=0,0,E92/$G92%)</f>
        <v>0.29243483788938329</v>
      </c>
      <c r="F93" s="71">
        <f>IF($G92=0,0,F92/$G92%)</f>
        <v>0</v>
      </c>
      <c r="G93" s="73">
        <f t="shared" si="4"/>
        <v>100.00000000000001</v>
      </c>
      <c r="I93" s="36"/>
      <c r="J93" s="36"/>
    </row>
    <row r="94" spans="1:10" ht="16.05" customHeight="1" x14ac:dyDescent="0.2">
      <c r="A94" s="8"/>
      <c r="B94" s="8"/>
      <c r="C94" s="59" t="s">
        <v>14</v>
      </c>
      <c r="D94" s="73">
        <f>SUM(D90,D92)</f>
        <v>1063.2</v>
      </c>
      <c r="E94" s="73">
        <f>SUM(E90,E92)</f>
        <v>378.00000000000006</v>
      </c>
      <c r="F94" s="73">
        <f>SUM(F90,F92)</f>
        <v>0</v>
      </c>
      <c r="G94" s="73">
        <f t="shared" si="4"/>
        <v>1441.2</v>
      </c>
      <c r="I94" s="36"/>
      <c r="J94" s="36"/>
    </row>
    <row r="95" spans="1:10" ht="16.05" customHeight="1" x14ac:dyDescent="0.2">
      <c r="A95" s="8"/>
      <c r="B95" s="12"/>
      <c r="C95" s="60" t="s">
        <v>12</v>
      </c>
      <c r="D95" s="71">
        <f>IF($G94=0,0,D94/$G94%)</f>
        <v>73.771856786011654</v>
      </c>
      <c r="E95" s="71">
        <f>IF($G94=0,0,E94/$G94%)</f>
        <v>26.228143213988346</v>
      </c>
      <c r="F95" s="71">
        <f>IF($G94=0,0,F94/$G94%)</f>
        <v>0</v>
      </c>
      <c r="G95" s="73">
        <f t="shared" si="4"/>
        <v>100</v>
      </c>
      <c r="I95" s="36"/>
      <c r="J95" s="36"/>
    </row>
    <row r="96" spans="1:10" ht="16.05" customHeight="1" x14ac:dyDescent="0.2">
      <c r="A96" s="8"/>
      <c r="B96" s="8" t="s">
        <v>29</v>
      </c>
      <c r="C96" s="59" t="s">
        <v>11</v>
      </c>
      <c r="D96" s="73">
        <v>603.09999999999991</v>
      </c>
      <c r="E96" s="73">
        <v>8</v>
      </c>
      <c r="F96" s="73">
        <v>0</v>
      </c>
      <c r="G96" s="73">
        <f t="shared" si="4"/>
        <v>611.09999999999991</v>
      </c>
      <c r="I96" s="36"/>
      <c r="J96" s="36"/>
    </row>
    <row r="97" spans="1:10" ht="16.05" customHeight="1" x14ac:dyDescent="0.2">
      <c r="A97" s="8"/>
      <c r="B97" s="8"/>
      <c r="C97" s="60" t="s">
        <v>12</v>
      </c>
      <c r="D97" s="71">
        <f>IF($G96=0,0,D96/$G96%)</f>
        <v>98.690885288823438</v>
      </c>
      <c r="E97" s="71">
        <f>IF($G96=0,0,E96/$G96%)</f>
        <v>1.3091147111765671</v>
      </c>
      <c r="F97" s="71">
        <f>IF($G96=0,0,F96/$G96%)</f>
        <v>0</v>
      </c>
      <c r="G97" s="73">
        <f t="shared" si="4"/>
        <v>100</v>
      </c>
      <c r="I97" s="36"/>
      <c r="J97" s="36"/>
    </row>
    <row r="98" spans="1:10" ht="16.05" customHeight="1" x14ac:dyDescent="0.2">
      <c r="A98" s="8"/>
      <c r="B98" s="8"/>
      <c r="C98" s="59" t="s">
        <v>13</v>
      </c>
      <c r="D98" s="73">
        <v>117.60000000000001</v>
      </c>
      <c r="E98" s="73">
        <v>29.7</v>
      </c>
      <c r="F98" s="73">
        <v>0</v>
      </c>
      <c r="G98" s="73">
        <f t="shared" si="4"/>
        <v>147.30000000000001</v>
      </c>
      <c r="I98" s="36"/>
      <c r="J98" s="36"/>
    </row>
    <row r="99" spans="1:10" ht="16.05" customHeight="1" x14ac:dyDescent="0.2">
      <c r="A99" s="8"/>
      <c r="B99" s="8"/>
      <c r="C99" s="60" t="s">
        <v>12</v>
      </c>
      <c r="D99" s="71">
        <f>IF($G98=0,0,D98/$G98%)</f>
        <v>79.837067209775967</v>
      </c>
      <c r="E99" s="71">
        <f>IF($G98=0,0,E98/$G98%)</f>
        <v>20.16293279022403</v>
      </c>
      <c r="F99" s="71">
        <f>IF($G98=0,0,F98/$G98%)</f>
        <v>0</v>
      </c>
      <c r="G99" s="73">
        <f t="shared" si="4"/>
        <v>100</v>
      </c>
      <c r="I99" s="36"/>
      <c r="J99" s="36"/>
    </row>
    <row r="100" spans="1:10" ht="16.05" customHeight="1" x14ac:dyDescent="0.2">
      <c r="A100" s="8"/>
      <c r="B100" s="8"/>
      <c r="C100" s="59" t="s">
        <v>14</v>
      </c>
      <c r="D100" s="73">
        <f>SUM(D96,D98)</f>
        <v>720.69999999999993</v>
      </c>
      <c r="E100" s="73">
        <f>SUM(E96,E98)</f>
        <v>37.700000000000003</v>
      </c>
      <c r="F100" s="73">
        <f>SUM(F96,F98)</f>
        <v>0</v>
      </c>
      <c r="G100" s="73">
        <f t="shared" si="4"/>
        <v>758.4</v>
      </c>
      <c r="I100" s="36"/>
      <c r="J100" s="36"/>
    </row>
    <row r="101" spans="1:10" ht="16.05" customHeight="1" x14ac:dyDescent="0.2">
      <c r="A101" s="8"/>
      <c r="B101" s="12"/>
      <c r="C101" s="60" t="s">
        <v>12</v>
      </c>
      <c r="D101" s="71">
        <f>IF($G100=0,0,D100/$G100%)</f>
        <v>95.029008438818565</v>
      </c>
      <c r="E101" s="71">
        <f>IF($G100=0,0,E100/$G100%)</f>
        <v>4.9709915611814353</v>
      </c>
      <c r="F101" s="71">
        <f>IF($G100=0,0,F100/$G100%)</f>
        <v>0</v>
      </c>
      <c r="G101" s="73">
        <f t="shared" si="4"/>
        <v>100</v>
      </c>
      <c r="I101" s="36"/>
      <c r="J101" s="36"/>
    </row>
    <row r="102" spans="1:10" ht="16.05" customHeight="1" x14ac:dyDescent="0.2">
      <c r="A102" s="8"/>
      <c r="B102" s="8" t="s">
        <v>30</v>
      </c>
      <c r="C102" s="59" t="s">
        <v>11</v>
      </c>
      <c r="D102" s="73">
        <v>1027.7</v>
      </c>
      <c r="E102" s="73">
        <v>348</v>
      </c>
      <c r="F102" s="73">
        <v>0</v>
      </c>
      <c r="G102" s="73">
        <f t="shared" si="4"/>
        <v>1375.7</v>
      </c>
      <c r="I102" s="36"/>
      <c r="J102" s="36"/>
    </row>
    <row r="103" spans="1:10" ht="16.05" customHeight="1" x14ac:dyDescent="0.2">
      <c r="A103" s="8"/>
      <c r="B103" s="8"/>
      <c r="C103" s="60" t="s">
        <v>12</v>
      </c>
      <c r="D103" s="71">
        <f>IF($G102=0,0,D102/$G102%)</f>
        <v>74.703787162898891</v>
      </c>
      <c r="E103" s="71">
        <f>IF($G102=0,0,E102/$G102%)</f>
        <v>25.296212837101113</v>
      </c>
      <c r="F103" s="71">
        <f>IF($G102=0,0,F102/$G102%)</f>
        <v>0</v>
      </c>
      <c r="G103" s="73">
        <f t="shared" si="4"/>
        <v>100</v>
      </c>
      <c r="I103" s="36"/>
      <c r="J103" s="36"/>
    </row>
    <row r="104" spans="1:10" ht="16.05" customHeight="1" x14ac:dyDescent="0.2">
      <c r="A104" s="8"/>
      <c r="B104" s="8"/>
      <c r="C104" s="59" t="s">
        <v>13</v>
      </c>
      <c r="D104" s="73"/>
      <c r="E104" s="73">
        <v>0</v>
      </c>
      <c r="F104" s="73">
        <v>0</v>
      </c>
      <c r="G104" s="73">
        <f t="shared" si="4"/>
        <v>0</v>
      </c>
      <c r="I104" s="36"/>
      <c r="J104" s="36"/>
    </row>
    <row r="105" spans="1:10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4"/>
        <v>0</v>
      </c>
      <c r="I105" s="36"/>
      <c r="J105" s="36"/>
    </row>
    <row r="106" spans="1:10" ht="16.05" customHeight="1" x14ac:dyDescent="0.2">
      <c r="A106" s="8"/>
      <c r="B106" s="8"/>
      <c r="C106" s="59" t="s">
        <v>14</v>
      </c>
      <c r="D106" s="73">
        <f>SUM(D102,D104)</f>
        <v>1027.7</v>
      </c>
      <c r="E106" s="73">
        <f>SUM(E102,E104)</f>
        <v>348</v>
      </c>
      <c r="F106" s="73">
        <f>SUM(F102,F104)</f>
        <v>0</v>
      </c>
      <c r="G106" s="73">
        <f t="shared" si="4"/>
        <v>1375.7</v>
      </c>
      <c r="I106" s="36"/>
      <c r="J106" s="36"/>
    </row>
    <row r="107" spans="1:10" ht="16.05" customHeight="1" x14ac:dyDescent="0.2">
      <c r="A107" s="8"/>
      <c r="B107" s="12"/>
      <c r="C107" s="60" t="s">
        <v>12</v>
      </c>
      <c r="D107" s="71">
        <f>IF($G106=0,0,D106/$G106%)</f>
        <v>74.703787162898891</v>
      </c>
      <c r="E107" s="71">
        <f>IF($G106=0,0,E106/$G106%)</f>
        <v>25.296212837101113</v>
      </c>
      <c r="F107" s="71">
        <f>IF($G106=0,0,F106/$G106%)</f>
        <v>0</v>
      </c>
      <c r="G107" s="73">
        <f t="shared" si="4"/>
        <v>100</v>
      </c>
      <c r="I107" s="36"/>
      <c r="J107" s="36"/>
    </row>
    <row r="108" spans="1:10" ht="16.05" customHeight="1" x14ac:dyDescent="0.2">
      <c r="A108" s="8"/>
      <c r="B108" s="8" t="s">
        <v>31</v>
      </c>
      <c r="C108" s="59" t="s">
        <v>11</v>
      </c>
      <c r="D108" s="73">
        <v>15.5</v>
      </c>
      <c r="E108" s="73">
        <v>0</v>
      </c>
      <c r="F108" s="73">
        <v>0</v>
      </c>
      <c r="G108" s="73">
        <f t="shared" si="4"/>
        <v>15.5</v>
      </c>
      <c r="I108" s="36"/>
      <c r="J108" s="36"/>
    </row>
    <row r="109" spans="1:10" ht="16.05" customHeight="1" x14ac:dyDescent="0.2">
      <c r="A109" s="8"/>
      <c r="B109" s="8"/>
      <c r="C109" s="60" t="s">
        <v>12</v>
      </c>
      <c r="D109" s="71">
        <f>IF($G108=0,0,D108/$G108%)</f>
        <v>100</v>
      </c>
      <c r="E109" s="71">
        <f>IF($G108=0,0,E108/$G108%)</f>
        <v>0</v>
      </c>
      <c r="F109" s="71">
        <f>IF($G108=0,0,F108/$G108%)</f>
        <v>0</v>
      </c>
      <c r="G109" s="73">
        <f t="shared" si="4"/>
        <v>100</v>
      </c>
      <c r="I109" s="36"/>
      <c r="J109" s="36"/>
    </row>
    <row r="110" spans="1:10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4"/>
        <v>0</v>
      </c>
      <c r="I110" s="36"/>
      <c r="J110" s="36"/>
    </row>
    <row r="111" spans="1:10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4"/>
        <v>0</v>
      </c>
      <c r="I111" s="36"/>
      <c r="J111" s="36"/>
    </row>
    <row r="112" spans="1:10" ht="16.05" customHeight="1" x14ac:dyDescent="0.2">
      <c r="A112" s="8"/>
      <c r="B112" s="8"/>
      <c r="C112" s="59" t="s">
        <v>14</v>
      </c>
      <c r="D112" s="73">
        <f>SUM(D108,D110)</f>
        <v>15.5</v>
      </c>
      <c r="E112" s="73">
        <f>SUM(E108,E110)</f>
        <v>0</v>
      </c>
      <c r="F112" s="73">
        <f>SUM(F108,F110)</f>
        <v>0</v>
      </c>
      <c r="G112" s="73">
        <f t="shared" si="4"/>
        <v>15.5</v>
      </c>
      <c r="I112" s="36"/>
      <c r="J112" s="36"/>
    </row>
    <row r="113" spans="1:10" ht="16.05" customHeight="1" x14ac:dyDescent="0.2">
      <c r="A113" s="8"/>
      <c r="B113" s="12"/>
      <c r="C113" s="60" t="s">
        <v>12</v>
      </c>
      <c r="D113" s="71">
        <f>IF($G112=0,0,D112/$G112%)</f>
        <v>100</v>
      </c>
      <c r="E113" s="71">
        <f>IF($G112=0,0,E112/$G112%)</f>
        <v>0</v>
      </c>
      <c r="F113" s="71">
        <f>IF($G112=0,0,F112/$G112%)</f>
        <v>0</v>
      </c>
      <c r="G113" s="73">
        <f t="shared" si="4"/>
        <v>100</v>
      </c>
      <c r="I113" s="36"/>
      <c r="J113" s="36"/>
    </row>
    <row r="114" spans="1:10" ht="16.05" customHeight="1" x14ac:dyDescent="0.2">
      <c r="A114" s="8"/>
      <c r="B114" s="8" t="s">
        <v>32</v>
      </c>
      <c r="C114" s="59" t="s">
        <v>11</v>
      </c>
      <c r="D114" s="73"/>
      <c r="E114" s="73"/>
      <c r="F114" s="73"/>
      <c r="G114" s="73">
        <f t="shared" si="4"/>
        <v>0</v>
      </c>
      <c r="I114" s="36"/>
      <c r="J114" s="36"/>
    </row>
    <row r="115" spans="1:10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4"/>
        <v>0</v>
      </c>
      <c r="I115" s="36"/>
      <c r="J115" s="36"/>
    </row>
    <row r="116" spans="1:10" ht="16.05" customHeight="1" x14ac:dyDescent="0.2">
      <c r="A116" s="8"/>
      <c r="B116" s="8"/>
      <c r="C116" s="59" t="s">
        <v>13</v>
      </c>
      <c r="D116" s="73"/>
      <c r="E116" s="73"/>
      <c r="F116" s="73"/>
      <c r="G116" s="73">
        <f t="shared" si="4"/>
        <v>0</v>
      </c>
      <c r="I116" s="36"/>
      <c r="J116" s="36"/>
    </row>
    <row r="117" spans="1:10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4"/>
        <v>0</v>
      </c>
      <c r="I117" s="36"/>
      <c r="J117" s="36"/>
    </row>
    <row r="118" spans="1:10" ht="16.05" customHeight="1" x14ac:dyDescent="0.2">
      <c r="A118" s="8"/>
      <c r="B118" s="8"/>
      <c r="C118" s="59" t="s">
        <v>14</v>
      </c>
      <c r="D118" s="73">
        <f>SUM(D114,D116)</f>
        <v>0</v>
      </c>
      <c r="E118" s="73">
        <f>SUM(E114,E116)</f>
        <v>0</v>
      </c>
      <c r="F118" s="73">
        <f>SUM(F114,F116)</f>
        <v>0</v>
      </c>
      <c r="G118" s="73">
        <f t="shared" si="4"/>
        <v>0</v>
      </c>
      <c r="I118" s="36"/>
      <c r="J118" s="36"/>
    </row>
    <row r="119" spans="1:10" ht="16.05" customHeight="1" x14ac:dyDescent="0.2">
      <c r="A119" s="8"/>
      <c r="B119" s="12"/>
      <c r="C119" s="60" t="s">
        <v>12</v>
      </c>
      <c r="D119" s="71">
        <f>IF($G118=0,0,D118/$G118%)</f>
        <v>0</v>
      </c>
      <c r="E119" s="71">
        <f>IF($G118=0,0,E118/$G118%)</f>
        <v>0</v>
      </c>
      <c r="F119" s="71">
        <f>IF($G118=0,0,F118/$G118%)</f>
        <v>0</v>
      </c>
      <c r="G119" s="73">
        <f t="shared" si="4"/>
        <v>0</v>
      </c>
      <c r="I119" s="36"/>
      <c r="J119" s="36"/>
    </row>
    <row r="120" spans="1:10" ht="16.05" customHeight="1" x14ac:dyDescent="0.2">
      <c r="A120" s="8"/>
      <c r="B120" s="8" t="s">
        <v>33</v>
      </c>
      <c r="C120" s="59" t="s">
        <v>11</v>
      </c>
      <c r="D120" s="73">
        <v>39.5</v>
      </c>
      <c r="E120" s="73">
        <v>0</v>
      </c>
      <c r="F120" s="73">
        <v>0</v>
      </c>
      <c r="G120" s="73">
        <f t="shared" si="4"/>
        <v>39.5</v>
      </c>
      <c r="I120" s="36"/>
      <c r="J120" s="36"/>
    </row>
    <row r="121" spans="1:10" ht="16.05" customHeight="1" x14ac:dyDescent="0.2">
      <c r="A121" s="8"/>
      <c r="B121" s="8"/>
      <c r="C121" s="60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4"/>
        <v>100</v>
      </c>
      <c r="I121" s="36"/>
      <c r="J121" s="36"/>
    </row>
    <row r="122" spans="1:10" ht="16.05" customHeight="1" x14ac:dyDescent="0.2">
      <c r="A122" s="8"/>
      <c r="B122" s="8"/>
      <c r="C122" s="59" t="s">
        <v>13</v>
      </c>
      <c r="D122" s="73">
        <v>0.8</v>
      </c>
      <c r="E122" s="73">
        <v>0</v>
      </c>
      <c r="F122" s="73">
        <v>0</v>
      </c>
      <c r="G122" s="73">
        <f t="shared" si="4"/>
        <v>0.8</v>
      </c>
      <c r="I122" s="36"/>
      <c r="J122" s="36"/>
    </row>
    <row r="123" spans="1:10" ht="16.05" customHeight="1" x14ac:dyDescent="0.2">
      <c r="A123" s="8"/>
      <c r="B123" s="8"/>
      <c r="C123" s="60" t="s">
        <v>12</v>
      </c>
      <c r="D123" s="71">
        <f>IF($G122=0,0,D122/$G122%)</f>
        <v>100</v>
      </c>
      <c r="E123" s="71">
        <f>IF($G122=0,0,E122/$G122%)</f>
        <v>0</v>
      </c>
      <c r="F123" s="71">
        <f>IF($G122=0,0,F122/$G122%)</f>
        <v>0</v>
      </c>
      <c r="G123" s="73">
        <f t="shared" si="4"/>
        <v>100</v>
      </c>
      <c r="I123" s="36"/>
      <c r="J123" s="36"/>
    </row>
    <row r="124" spans="1:10" ht="16.05" customHeight="1" x14ac:dyDescent="0.2">
      <c r="A124" s="8"/>
      <c r="B124" s="8"/>
      <c r="C124" s="59" t="s">
        <v>14</v>
      </c>
      <c r="D124" s="73">
        <f>SUM(D120,D122)</f>
        <v>40.299999999999997</v>
      </c>
      <c r="E124" s="73">
        <f>SUM(E120,E122)</f>
        <v>0</v>
      </c>
      <c r="F124" s="73">
        <f>SUM(F120,F122)</f>
        <v>0</v>
      </c>
      <c r="G124" s="73">
        <f t="shared" si="4"/>
        <v>40.299999999999997</v>
      </c>
      <c r="I124" s="36"/>
      <c r="J124" s="36"/>
    </row>
    <row r="125" spans="1:10" ht="16.05" customHeight="1" x14ac:dyDescent="0.2">
      <c r="A125" s="8"/>
      <c r="B125" s="12"/>
      <c r="C125" s="60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4"/>
        <v>100</v>
      </c>
      <c r="I125" s="36"/>
      <c r="J125" s="36"/>
    </row>
    <row r="126" spans="1:10" ht="16.05" customHeight="1" x14ac:dyDescent="0.2">
      <c r="A126" s="8"/>
      <c r="B126" s="8" t="s">
        <v>34</v>
      </c>
      <c r="C126" s="59" t="s">
        <v>11</v>
      </c>
      <c r="D126" s="73">
        <v>141.69999999999999</v>
      </c>
      <c r="E126" s="73">
        <v>0</v>
      </c>
      <c r="F126" s="73">
        <v>0</v>
      </c>
      <c r="G126" s="73">
        <f t="shared" si="4"/>
        <v>141.69999999999999</v>
      </c>
      <c r="I126" s="36"/>
      <c r="J126" s="36"/>
    </row>
    <row r="127" spans="1:10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4"/>
        <v>100</v>
      </c>
      <c r="I127" s="36"/>
      <c r="J127" s="36"/>
    </row>
    <row r="128" spans="1:10" ht="16.05" customHeight="1" x14ac:dyDescent="0.2">
      <c r="A128" s="8"/>
      <c r="B128" s="8"/>
      <c r="C128" s="59" t="s">
        <v>13</v>
      </c>
      <c r="D128" s="73"/>
      <c r="E128" s="73"/>
      <c r="F128" s="73">
        <v>0</v>
      </c>
      <c r="G128" s="73">
        <f t="shared" si="4"/>
        <v>0</v>
      </c>
      <c r="I128" s="36"/>
      <c r="J128" s="36"/>
    </row>
    <row r="129" spans="1:10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4"/>
        <v>0</v>
      </c>
      <c r="I129" s="36"/>
      <c r="J129" s="36"/>
    </row>
    <row r="130" spans="1:10" ht="16.05" customHeight="1" x14ac:dyDescent="0.2">
      <c r="A130" s="8"/>
      <c r="B130" s="8"/>
      <c r="C130" s="59" t="s">
        <v>14</v>
      </c>
      <c r="D130" s="73">
        <f>SUM(D126,D128)</f>
        <v>141.69999999999999</v>
      </c>
      <c r="E130" s="73">
        <f>SUM(E126,E128)</f>
        <v>0</v>
      </c>
      <c r="F130" s="73">
        <f>SUM(F126,F128)</f>
        <v>0</v>
      </c>
      <c r="G130" s="73">
        <f t="shared" si="4"/>
        <v>141.69999999999999</v>
      </c>
      <c r="I130" s="36"/>
      <c r="J130" s="36"/>
    </row>
    <row r="131" spans="1:10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4"/>
        <v>100</v>
      </c>
      <c r="I131" s="36"/>
      <c r="J131" s="36"/>
    </row>
    <row r="132" spans="1:10" ht="16.05" customHeight="1" x14ac:dyDescent="0.2">
      <c r="A132" s="8"/>
      <c r="B132" s="8" t="s">
        <v>35</v>
      </c>
      <c r="C132" s="59" t="s">
        <v>11</v>
      </c>
      <c r="D132" s="73">
        <v>13.5</v>
      </c>
      <c r="E132" s="73">
        <v>1.3</v>
      </c>
      <c r="F132" s="73">
        <v>0</v>
      </c>
      <c r="G132" s="73">
        <f t="shared" si="4"/>
        <v>14.8</v>
      </c>
      <c r="I132" s="36"/>
      <c r="J132" s="36"/>
    </row>
    <row r="133" spans="1:10" ht="16.05" customHeight="1" x14ac:dyDescent="0.2">
      <c r="A133" s="8"/>
      <c r="B133" s="8"/>
      <c r="C133" s="60" t="s">
        <v>12</v>
      </c>
      <c r="D133" s="71">
        <f>IF($G132=0,0,D132/$G132%)</f>
        <v>91.21621621621621</v>
      </c>
      <c r="E133" s="71">
        <f>IF($G132=0,0,E132/$G132%)</f>
        <v>8.7837837837837824</v>
      </c>
      <c r="F133" s="71">
        <f>IF($G132=0,0,F132/$G132%)</f>
        <v>0</v>
      </c>
      <c r="G133" s="73">
        <f t="shared" si="4"/>
        <v>100</v>
      </c>
      <c r="I133" s="36"/>
      <c r="J133" s="36"/>
    </row>
    <row r="134" spans="1:10" ht="16.05" customHeight="1" x14ac:dyDescent="0.2">
      <c r="A134" s="8"/>
      <c r="B134" s="8"/>
      <c r="C134" s="59" t="s">
        <v>13</v>
      </c>
      <c r="D134" s="73">
        <v>55.3</v>
      </c>
      <c r="E134" s="73">
        <v>1.2</v>
      </c>
      <c r="F134" s="73">
        <v>0</v>
      </c>
      <c r="G134" s="73">
        <f t="shared" si="4"/>
        <v>56.5</v>
      </c>
      <c r="I134" s="36"/>
      <c r="J134" s="36"/>
    </row>
    <row r="135" spans="1:10" ht="16.05" customHeight="1" x14ac:dyDescent="0.2">
      <c r="A135" s="8"/>
      <c r="B135" s="8"/>
      <c r="C135" s="60" t="s">
        <v>12</v>
      </c>
      <c r="D135" s="71">
        <f>IF($G134=0,0,D134/$G134%)</f>
        <v>97.876106194690266</v>
      </c>
      <c r="E135" s="71">
        <f>IF($G134=0,0,E134/$G134%)</f>
        <v>2.1238938053097347</v>
      </c>
      <c r="F135" s="71">
        <f>IF($G134=0,0,F134/$G134%)</f>
        <v>0</v>
      </c>
      <c r="G135" s="73">
        <f t="shared" ref="G135:G198" si="5">SUM(D135:F135)</f>
        <v>100</v>
      </c>
      <c r="I135" s="36"/>
      <c r="J135" s="36"/>
    </row>
    <row r="136" spans="1:10" ht="16.05" customHeight="1" x14ac:dyDescent="0.2">
      <c r="A136" s="8"/>
      <c r="B136" s="8"/>
      <c r="C136" s="59" t="s">
        <v>14</v>
      </c>
      <c r="D136" s="73">
        <f>SUM(D132,D134)</f>
        <v>68.8</v>
      </c>
      <c r="E136" s="73">
        <f>SUM(E132,E134)</f>
        <v>2.5</v>
      </c>
      <c r="F136" s="73">
        <f>SUM(F132,F134)</f>
        <v>0</v>
      </c>
      <c r="G136" s="73">
        <f t="shared" si="5"/>
        <v>71.3</v>
      </c>
      <c r="I136" s="36"/>
      <c r="J136" s="36"/>
    </row>
    <row r="137" spans="1:10" ht="16.05" customHeight="1" x14ac:dyDescent="0.2">
      <c r="A137" s="8"/>
      <c r="B137" s="12"/>
      <c r="C137" s="60" t="s">
        <v>12</v>
      </c>
      <c r="D137" s="71">
        <f>IF($G136=0,0,D136/$G136%)</f>
        <v>96.493688639551195</v>
      </c>
      <c r="E137" s="71">
        <f>IF($G136=0,0,E136/$G136%)</f>
        <v>3.5063113604488079</v>
      </c>
      <c r="F137" s="71">
        <f>IF($G136=0,0,F136/$G136%)</f>
        <v>0</v>
      </c>
      <c r="G137" s="73">
        <f t="shared" si="5"/>
        <v>100</v>
      </c>
      <c r="I137" s="36"/>
      <c r="J137" s="36"/>
    </row>
    <row r="138" spans="1:10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5"/>
        <v>0</v>
      </c>
      <c r="I138" s="36"/>
      <c r="J138" s="36"/>
    </row>
    <row r="139" spans="1:10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5"/>
        <v>0</v>
      </c>
      <c r="I139" s="36"/>
      <c r="J139" s="36"/>
    </row>
    <row r="140" spans="1:10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5"/>
        <v>0</v>
      </c>
      <c r="I140" s="36"/>
      <c r="J140" s="36"/>
    </row>
    <row r="141" spans="1:10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5"/>
        <v>0</v>
      </c>
      <c r="I141" s="36"/>
      <c r="J141" s="36"/>
    </row>
    <row r="142" spans="1:10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5"/>
        <v>0</v>
      </c>
      <c r="I142" s="36"/>
      <c r="J142" s="36"/>
    </row>
    <row r="143" spans="1:10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5"/>
        <v>0</v>
      </c>
      <c r="I143" s="36"/>
      <c r="J143" s="36"/>
    </row>
    <row r="144" spans="1:10" ht="16.05" customHeight="1" x14ac:dyDescent="0.2">
      <c r="A144" s="8"/>
      <c r="B144" s="8" t="s">
        <v>37</v>
      </c>
      <c r="C144" s="59" t="s">
        <v>11</v>
      </c>
      <c r="D144" s="73">
        <v>100.3</v>
      </c>
      <c r="E144" s="73">
        <v>0</v>
      </c>
      <c r="F144" s="73">
        <v>0</v>
      </c>
      <c r="G144" s="73">
        <f t="shared" si="5"/>
        <v>100.3</v>
      </c>
      <c r="I144" s="36"/>
      <c r="J144" s="36"/>
    </row>
    <row r="145" spans="1:10" ht="16.05" customHeight="1" x14ac:dyDescent="0.2">
      <c r="A145" s="8"/>
      <c r="B145" s="8"/>
      <c r="C145" s="60" t="s">
        <v>12</v>
      </c>
      <c r="D145" s="71">
        <f>IF($G144=0,0,D144/$G144%)</f>
        <v>100.00000000000001</v>
      </c>
      <c r="E145" s="71">
        <f>IF($G144=0,0,E144/$G144%)</f>
        <v>0</v>
      </c>
      <c r="F145" s="71">
        <f>IF($G144=0,0,F144/$G144%)</f>
        <v>0</v>
      </c>
      <c r="G145" s="73">
        <f t="shared" si="5"/>
        <v>100.00000000000001</v>
      </c>
      <c r="I145" s="36"/>
      <c r="J145" s="36"/>
    </row>
    <row r="146" spans="1:10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5"/>
        <v>0</v>
      </c>
      <c r="I146" s="36"/>
      <c r="J146" s="36"/>
    </row>
    <row r="147" spans="1:10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5"/>
        <v>0</v>
      </c>
      <c r="I147" s="36"/>
      <c r="J147" s="36"/>
    </row>
    <row r="148" spans="1:10" ht="16.05" customHeight="1" x14ac:dyDescent="0.2">
      <c r="A148" s="8"/>
      <c r="B148" s="8"/>
      <c r="C148" s="59" t="s">
        <v>14</v>
      </c>
      <c r="D148" s="73">
        <f>SUM(D144,D146)</f>
        <v>100.3</v>
      </c>
      <c r="E148" s="73">
        <f>SUM(E144,E146)</f>
        <v>0</v>
      </c>
      <c r="F148" s="73">
        <f>SUM(F144,F146)</f>
        <v>0</v>
      </c>
      <c r="G148" s="73">
        <f t="shared" si="5"/>
        <v>100.3</v>
      </c>
      <c r="I148" s="36"/>
      <c r="J148" s="36"/>
    </row>
    <row r="149" spans="1:10" ht="16.05" customHeight="1" x14ac:dyDescent="0.2">
      <c r="A149" s="8"/>
      <c r="B149" s="12"/>
      <c r="C149" s="60" t="s">
        <v>12</v>
      </c>
      <c r="D149" s="71">
        <f>IF($G148=0,0,D148/$G148%)</f>
        <v>100.00000000000001</v>
      </c>
      <c r="E149" s="71">
        <f>IF($G148=0,0,E148/$G148%)</f>
        <v>0</v>
      </c>
      <c r="F149" s="71">
        <f>IF($G148=0,0,F148/$G148%)</f>
        <v>0</v>
      </c>
      <c r="G149" s="73">
        <f t="shared" si="5"/>
        <v>100.00000000000001</v>
      </c>
      <c r="I149" s="36"/>
      <c r="J149" s="36"/>
    </row>
    <row r="150" spans="1:10" ht="16.05" customHeight="1" x14ac:dyDescent="0.2">
      <c r="A150" s="8"/>
      <c r="B150" s="8" t="s">
        <v>38</v>
      </c>
      <c r="C150" s="59" t="s">
        <v>11</v>
      </c>
      <c r="D150" s="73">
        <v>142.1</v>
      </c>
      <c r="E150" s="73">
        <v>0</v>
      </c>
      <c r="F150" s="73">
        <v>0</v>
      </c>
      <c r="G150" s="73">
        <f t="shared" si="5"/>
        <v>142.1</v>
      </c>
      <c r="I150" s="36"/>
      <c r="J150" s="36"/>
    </row>
    <row r="151" spans="1:10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5"/>
        <v>100</v>
      </c>
      <c r="I151" s="36"/>
      <c r="J151" s="36"/>
    </row>
    <row r="152" spans="1:10" ht="16.05" customHeight="1" x14ac:dyDescent="0.2">
      <c r="A152" s="8"/>
      <c r="B152" s="8"/>
      <c r="C152" s="59" t="s">
        <v>13</v>
      </c>
      <c r="D152" s="73">
        <v>715.9</v>
      </c>
      <c r="E152" s="73">
        <v>0</v>
      </c>
      <c r="F152" s="73">
        <v>0</v>
      </c>
      <c r="G152" s="73">
        <f t="shared" si="5"/>
        <v>715.9</v>
      </c>
      <c r="I152" s="36"/>
      <c r="J152" s="36"/>
    </row>
    <row r="153" spans="1:10" ht="16.05" customHeight="1" x14ac:dyDescent="0.2">
      <c r="A153" s="8"/>
      <c r="B153" s="8"/>
      <c r="C153" s="60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5"/>
        <v>100</v>
      </c>
      <c r="I153" s="36"/>
      <c r="J153" s="36"/>
    </row>
    <row r="154" spans="1:10" ht="16.05" customHeight="1" x14ac:dyDescent="0.2">
      <c r="A154" s="8"/>
      <c r="B154" s="8"/>
      <c r="C154" s="59" t="s">
        <v>14</v>
      </c>
      <c r="D154" s="73">
        <f>SUM(D150,D152)</f>
        <v>858</v>
      </c>
      <c r="E154" s="73">
        <f>SUM(E150,E152)</f>
        <v>0</v>
      </c>
      <c r="F154" s="73">
        <f>SUM(F150,F152)</f>
        <v>0</v>
      </c>
      <c r="G154" s="73">
        <f t="shared" si="5"/>
        <v>858</v>
      </c>
      <c r="I154" s="36"/>
      <c r="J154" s="36"/>
    </row>
    <row r="155" spans="1:10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5"/>
        <v>100</v>
      </c>
      <c r="I155" s="36"/>
      <c r="J155" s="36"/>
    </row>
    <row r="156" spans="1:10" ht="16.05" customHeight="1" x14ac:dyDescent="0.2">
      <c r="A156" s="8"/>
      <c r="B156" s="8" t="s">
        <v>39</v>
      </c>
      <c r="C156" s="59" t="s">
        <v>11</v>
      </c>
      <c r="D156" s="73">
        <v>0.4</v>
      </c>
      <c r="E156" s="73">
        <v>0</v>
      </c>
      <c r="F156" s="73">
        <v>0</v>
      </c>
      <c r="G156" s="73">
        <f t="shared" si="5"/>
        <v>0.4</v>
      </c>
      <c r="I156" s="36"/>
      <c r="J156" s="36"/>
    </row>
    <row r="157" spans="1:10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5"/>
        <v>100</v>
      </c>
      <c r="I157" s="36"/>
      <c r="J157" s="36"/>
    </row>
    <row r="158" spans="1:10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5"/>
        <v>0</v>
      </c>
      <c r="I158" s="36"/>
      <c r="J158" s="36"/>
    </row>
    <row r="159" spans="1:10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5"/>
        <v>0</v>
      </c>
      <c r="I159" s="36"/>
      <c r="J159" s="36"/>
    </row>
    <row r="160" spans="1:10" ht="16.05" customHeight="1" x14ac:dyDescent="0.2">
      <c r="A160" s="8"/>
      <c r="B160" s="8"/>
      <c r="C160" s="59" t="s">
        <v>14</v>
      </c>
      <c r="D160" s="73">
        <f>SUM(D156,D158)</f>
        <v>0.4</v>
      </c>
      <c r="E160" s="73">
        <f>SUM(E156,E158)</f>
        <v>0</v>
      </c>
      <c r="F160" s="73">
        <f>SUM(F156,F158)</f>
        <v>0</v>
      </c>
      <c r="G160" s="73">
        <f t="shared" si="5"/>
        <v>0.4</v>
      </c>
      <c r="I160" s="36"/>
      <c r="J160" s="36"/>
    </row>
    <row r="161" spans="1:10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5"/>
        <v>100</v>
      </c>
      <c r="I161" s="36"/>
      <c r="J161" s="36"/>
    </row>
    <row r="162" spans="1:10" ht="16.05" customHeight="1" x14ac:dyDescent="0.2">
      <c r="A162" s="8"/>
      <c r="B162" s="8" t="s">
        <v>40</v>
      </c>
      <c r="C162" s="59" t="s">
        <v>11</v>
      </c>
      <c r="D162" s="73"/>
      <c r="E162" s="73"/>
      <c r="F162" s="73"/>
      <c r="G162" s="73">
        <f t="shared" si="5"/>
        <v>0</v>
      </c>
      <c r="I162" s="36"/>
      <c r="J162" s="36"/>
    </row>
    <row r="163" spans="1:10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5"/>
        <v>0</v>
      </c>
      <c r="I163" s="36"/>
      <c r="J163" s="36"/>
    </row>
    <row r="164" spans="1:10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5"/>
        <v>0</v>
      </c>
      <c r="I164" s="36"/>
      <c r="J164" s="36"/>
    </row>
    <row r="165" spans="1:10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5"/>
        <v>0</v>
      </c>
      <c r="I165" s="36"/>
      <c r="J165" s="36"/>
    </row>
    <row r="166" spans="1:10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5"/>
        <v>0</v>
      </c>
      <c r="I166" s="36"/>
      <c r="J166" s="36"/>
    </row>
    <row r="167" spans="1:10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5"/>
        <v>0</v>
      </c>
      <c r="I167" s="36"/>
      <c r="J167" s="36"/>
    </row>
    <row r="168" spans="1:10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5"/>
        <v>0</v>
      </c>
      <c r="I168" s="36"/>
      <c r="J168" s="36"/>
    </row>
    <row r="169" spans="1:10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5"/>
        <v>0</v>
      </c>
      <c r="I169" s="36"/>
      <c r="J169" s="36"/>
    </row>
    <row r="170" spans="1:10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5"/>
        <v>0</v>
      </c>
      <c r="I170" s="36"/>
      <c r="J170" s="36"/>
    </row>
    <row r="171" spans="1:10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5"/>
        <v>0</v>
      </c>
      <c r="I171" s="36"/>
      <c r="J171" s="36"/>
    </row>
    <row r="172" spans="1:10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5"/>
        <v>0</v>
      </c>
      <c r="I172" s="36"/>
      <c r="J172" s="36"/>
    </row>
    <row r="173" spans="1:10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5"/>
        <v>0</v>
      </c>
      <c r="I173" s="36"/>
      <c r="J173" s="36"/>
    </row>
    <row r="174" spans="1:10" ht="16.05" customHeight="1" x14ac:dyDescent="0.2">
      <c r="A174" s="8"/>
      <c r="B174" s="8" t="s">
        <v>42</v>
      </c>
      <c r="C174" s="59" t="s">
        <v>11</v>
      </c>
      <c r="D174" s="73">
        <v>8.8000000000000007</v>
      </c>
      <c r="E174" s="73">
        <v>1.2</v>
      </c>
      <c r="F174" s="73">
        <v>0</v>
      </c>
      <c r="G174" s="73">
        <f t="shared" si="5"/>
        <v>10</v>
      </c>
      <c r="I174" s="36"/>
      <c r="J174" s="36"/>
    </row>
    <row r="175" spans="1:10" ht="16.05" customHeight="1" x14ac:dyDescent="0.2">
      <c r="A175" s="8"/>
      <c r="B175" s="8"/>
      <c r="C175" s="60" t="s">
        <v>12</v>
      </c>
      <c r="D175" s="71">
        <f>IF($G174=0,0,D174/$G174%)</f>
        <v>88</v>
      </c>
      <c r="E175" s="71">
        <f>IF($G174=0,0,E174/$G174%)</f>
        <v>11.999999999999998</v>
      </c>
      <c r="F175" s="71">
        <f>IF($G174=0,0,F174/$G174%)</f>
        <v>0</v>
      </c>
      <c r="G175" s="73">
        <f t="shared" si="5"/>
        <v>100</v>
      </c>
      <c r="I175" s="36"/>
      <c r="J175" s="36"/>
    </row>
    <row r="176" spans="1:10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5"/>
        <v>0</v>
      </c>
      <c r="I176" s="36"/>
      <c r="J176" s="36"/>
    </row>
    <row r="177" spans="1:10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5"/>
        <v>0</v>
      </c>
      <c r="I177" s="36"/>
      <c r="J177" s="36"/>
    </row>
    <row r="178" spans="1:10" ht="16.05" customHeight="1" x14ac:dyDescent="0.2">
      <c r="A178" s="8"/>
      <c r="B178" s="8"/>
      <c r="C178" s="59" t="s">
        <v>14</v>
      </c>
      <c r="D178" s="73">
        <f>SUM(D174,D176)</f>
        <v>8.8000000000000007</v>
      </c>
      <c r="E178" s="73">
        <f>SUM(E174,E176)</f>
        <v>1.2</v>
      </c>
      <c r="F178" s="73">
        <f>SUM(F174,F176)</f>
        <v>0</v>
      </c>
      <c r="G178" s="73">
        <f t="shared" si="5"/>
        <v>10</v>
      </c>
      <c r="I178" s="36"/>
      <c r="J178" s="36"/>
    </row>
    <row r="179" spans="1:10" ht="16.05" customHeight="1" x14ac:dyDescent="0.2">
      <c r="A179" s="8"/>
      <c r="B179" s="12"/>
      <c r="C179" s="60" t="s">
        <v>12</v>
      </c>
      <c r="D179" s="71">
        <f>IF($G178=0,0,D178/$G178%)</f>
        <v>88</v>
      </c>
      <c r="E179" s="71">
        <f>IF($G178=0,0,E178/$G178%)</f>
        <v>11.999999999999998</v>
      </c>
      <c r="F179" s="71">
        <f>IF($G178=0,0,F178/$G178%)</f>
        <v>0</v>
      </c>
      <c r="G179" s="73">
        <f t="shared" si="5"/>
        <v>100</v>
      </c>
      <c r="I179" s="36"/>
      <c r="J179" s="36"/>
    </row>
    <row r="180" spans="1:10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5"/>
        <v>0</v>
      </c>
      <c r="I180" s="36"/>
      <c r="J180" s="36"/>
    </row>
    <row r="181" spans="1:10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5"/>
        <v>0</v>
      </c>
      <c r="I181" s="36"/>
      <c r="J181" s="36"/>
    </row>
    <row r="182" spans="1:10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5"/>
        <v>0</v>
      </c>
      <c r="I182" s="36"/>
      <c r="J182" s="36"/>
    </row>
    <row r="183" spans="1:10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5"/>
        <v>0</v>
      </c>
      <c r="I183" s="36"/>
      <c r="J183" s="36"/>
    </row>
    <row r="184" spans="1:10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5"/>
        <v>0</v>
      </c>
      <c r="I184" s="36"/>
      <c r="J184" s="36"/>
    </row>
    <row r="185" spans="1:10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5"/>
        <v>0</v>
      </c>
      <c r="I185" s="36"/>
      <c r="J185" s="36"/>
    </row>
    <row r="186" spans="1:10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5"/>
        <v>0</v>
      </c>
      <c r="I186" s="36"/>
      <c r="J186" s="36"/>
    </row>
    <row r="187" spans="1:10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5"/>
        <v>0</v>
      </c>
      <c r="I187" s="36"/>
      <c r="J187" s="36"/>
    </row>
    <row r="188" spans="1:10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5"/>
        <v>0</v>
      </c>
      <c r="I188" s="36"/>
      <c r="J188" s="36"/>
    </row>
    <row r="189" spans="1:10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5"/>
        <v>0</v>
      </c>
      <c r="I189" s="36"/>
      <c r="J189" s="36"/>
    </row>
    <row r="190" spans="1:10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5"/>
        <v>0</v>
      </c>
      <c r="I190" s="36"/>
      <c r="J190" s="36"/>
    </row>
    <row r="191" spans="1:10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5"/>
        <v>0</v>
      </c>
      <c r="I191" s="36"/>
      <c r="J191" s="36"/>
    </row>
    <row r="192" spans="1:10" ht="16.05" customHeight="1" x14ac:dyDescent="0.2">
      <c r="A192" s="8"/>
      <c r="B192" s="8" t="s">
        <v>45</v>
      </c>
      <c r="C192" s="59" t="s">
        <v>11</v>
      </c>
      <c r="D192" s="73">
        <v>1.1000000000000001</v>
      </c>
      <c r="E192" s="73">
        <v>24.8</v>
      </c>
      <c r="F192" s="73">
        <v>551.4</v>
      </c>
      <c r="G192" s="73">
        <f t="shared" si="5"/>
        <v>577.29999999999995</v>
      </c>
      <c r="I192" s="36"/>
      <c r="J192" s="36"/>
    </row>
    <row r="193" spans="1:10" ht="16.05" customHeight="1" x14ac:dyDescent="0.2">
      <c r="A193" s="8"/>
      <c r="B193" s="8"/>
      <c r="C193" s="60" t="s">
        <v>12</v>
      </c>
      <c r="D193" s="71">
        <f>IF($G192=0,0,D192/$G192%)</f>
        <v>0.19054217910964838</v>
      </c>
      <c r="E193" s="71">
        <f>IF($G192=0,0,E192/$G192%)</f>
        <v>4.2958600381084358</v>
      </c>
      <c r="F193" s="71">
        <f>IF($G192=0,0,F192/$G192%)</f>
        <v>95.513597782781915</v>
      </c>
      <c r="G193" s="73">
        <f t="shared" si="5"/>
        <v>100</v>
      </c>
      <c r="I193" s="36"/>
      <c r="J193" s="36"/>
    </row>
    <row r="194" spans="1:10" ht="16.05" customHeight="1" x14ac:dyDescent="0.2">
      <c r="A194" s="8"/>
      <c r="B194" s="8"/>
      <c r="C194" s="59" t="s">
        <v>13</v>
      </c>
      <c r="D194" s="73">
        <v>0</v>
      </c>
      <c r="E194" s="73">
        <v>68.099999999999994</v>
      </c>
      <c r="F194" s="73">
        <v>2604.9</v>
      </c>
      <c r="G194" s="73">
        <f t="shared" si="5"/>
        <v>2673</v>
      </c>
      <c r="I194" s="36"/>
      <c r="J194" s="36"/>
    </row>
    <row r="195" spans="1:10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2.5476992143658808</v>
      </c>
      <c r="F195" s="71">
        <f>IF($G194=0,0,F194/$G194%)</f>
        <v>97.452300785634122</v>
      </c>
      <c r="G195" s="73">
        <f t="shared" si="5"/>
        <v>100</v>
      </c>
      <c r="I195" s="36"/>
      <c r="J195" s="36"/>
    </row>
    <row r="196" spans="1:10" ht="16.05" customHeight="1" x14ac:dyDescent="0.2">
      <c r="A196" s="8"/>
      <c r="B196" s="8"/>
      <c r="C196" s="59" t="s">
        <v>14</v>
      </c>
      <c r="D196" s="73">
        <f>SUM(D192,D194)</f>
        <v>1.1000000000000001</v>
      </c>
      <c r="E196" s="73">
        <f>SUM(E192,E194)</f>
        <v>92.899999999999991</v>
      </c>
      <c r="F196" s="73">
        <f>SUM(F192,F194)</f>
        <v>3156.3</v>
      </c>
      <c r="G196" s="73">
        <f t="shared" si="5"/>
        <v>3250.3</v>
      </c>
      <c r="I196" s="36"/>
      <c r="J196" s="36"/>
    </row>
    <row r="197" spans="1:10" ht="16.05" customHeight="1" x14ac:dyDescent="0.2">
      <c r="A197" s="8"/>
      <c r="B197" s="12"/>
      <c r="C197" s="60" t="s">
        <v>12</v>
      </c>
      <c r="D197" s="71">
        <f>IF($G196=0,0,D196/$G196%)</f>
        <v>3.3843029874165466E-2</v>
      </c>
      <c r="E197" s="71">
        <f>IF($G196=0,0,E196/$G196%)</f>
        <v>2.8581977048272464</v>
      </c>
      <c r="F197" s="71">
        <f>IF($G196=0,0,F196/$G196%)</f>
        <v>97.107959265298589</v>
      </c>
      <c r="G197" s="73">
        <f t="shared" si="5"/>
        <v>100</v>
      </c>
      <c r="I197" s="36"/>
      <c r="J197" s="36"/>
    </row>
    <row r="198" spans="1:10" ht="16.05" customHeight="1" x14ac:dyDescent="0.2">
      <c r="A198" s="8"/>
      <c r="B198" s="8" t="s">
        <v>46</v>
      </c>
      <c r="C198" s="59" t="s">
        <v>11</v>
      </c>
      <c r="D198" s="73">
        <v>0</v>
      </c>
      <c r="E198" s="73">
        <v>1.8</v>
      </c>
      <c r="F198" s="73">
        <v>75.400000000000006</v>
      </c>
      <c r="G198" s="73">
        <f t="shared" si="5"/>
        <v>77.2</v>
      </c>
      <c r="I198" s="36"/>
      <c r="J198" s="36"/>
    </row>
    <row r="199" spans="1:10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2.3316062176165802</v>
      </c>
      <c r="F199" s="71">
        <f>IF($G198=0,0,F198/$G198%)</f>
        <v>97.668393782383419</v>
      </c>
      <c r="G199" s="73">
        <f t="shared" ref="G199:G227" si="6">SUM(D199:F199)</f>
        <v>100</v>
      </c>
      <c r="I199" s="36"/>
      <c r="J199" s="36"/>
    </row>
    <row r="200" spans="1:10" ht="16.05" customHeight="1" x14ac:dyDescent="0.2">
      <c r="A200" s="8"/>
      <c r="B200" s="8"/>
      <c r="C200" s="59" t="s">
        <v>13</v>
      </c>
      <c r="D200" s="73">
        <v>0</v>
      </c>
      <c r="E200" s="73">
        <v>14.8</v>
      </c>
      <c r="F200" s="73">
        <v>708.4</v>
      </c>
      <c r="G200" s="73">
        <f t="shared" si="6"/>
        <v>723.19999999999993</v>
      </c>
      <c r="I200" s="36"/>
      <c r="J200" s="36"/>
    </row>
    <row r="201" spans="1:10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2.0464601769911508</v>
      </c>
      <c r="F201" s="71">
        <f>IF($G200=0,0,F200/$G200%)</f>
        <v>97.953539823008853</v>
      </c>
      <c r="G201" s="73">
        <f t="shared" si="6"/>
        <v>100</v>
      </c>
      <c r="I201" s="36"/>
      <c r="J201" s="36"/>
    </row>
    <row r="202" spans="1:10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16.600000000000001</v>
      </c>
      <c r="F202" s="73">
        <f>SUM(F198,F200)</f>
        <v>783.8</v>
      </c>
      <c r="G202" s="73">
        <f t="shared" si="6"/>
        <v>800.4</v>
      </c>
      <c r="I202" s="36"/>
      <c r="J202" s="36"/>
    </row>
    <row r="203" spans="1:10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2.0739630184907547</v>
      </c>
      <c r="F203" s="71">
        <f>IF($G202=0,0,F202/$G202%)</f>
        <v>97.926036981509242</v>
      </c>
      <c r="G203" s="73">
        <f t="shared" si="6"/>
        <v>100</v>
      </c>
      <c r="I203" s="36"/>
      <c r="J203" s="36"/>
    </row>
    <row r="204" spans="1:10" ht="16.05" customHeight="1" x14ac:dyDescent="0.2">
      <c r="A204" s="8"/>
      <c r="B204" s="8" t="s">
        <v>47</v>
      </c>
      <c r="C204" s="59" t="s">
        <v>11</v>
      </c>
      <c r="D204" s="73">
        <v>0.9</v>
      </c>
      <c r="E204" s="73"/>
      <c r="F204" s="73"/>
      <c r="G204" s="73">
        <f t="shared" si="6"/>
        <v>0.9</v>
      </c>
      <c r="I204" s="36"/>
      <c r="J204" s="36"/>
    </row>
    <row r="205" spans="1:10" ht="16.05" customHeight="1" x14ac:dyDescent="0.2">
      <c r="A205" s="8"/>
      <c r="B205" s="8"/>
      <c r="C205" s="60" t="s">
        <v>12</v>
      </c>
      <c r="D205" s="71">
        <f>IF($G204=0,0,D204/$G204%)</f>
        <v>99.999999999999986</v>
      </c>
      <c r="E205" s="71">
        <f>IF($G204=0,0,E204/$G204%)</f>
        <v>0</v>
      </c>
      <c r="F205" s="71">
        <f>IF($G204=0,0,F204/$G204%)</f>
        <v>0</v>
      </c>
      <c r="G205" s="73">
        <f t="shared" si="6"/>
        <v>99.999999999999986</v>
      </c>
      <c r="I205" s="36"/>
      <c r="J205" s="36"/>
    </row>
    <row r="206" spans="1:10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6"/>
        <v>0</v>
      </c>
      <c r="I206" s="36"/>
      <c r="J206" s="36"/>
    </row>
    <row r="207" spans="1:10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6"/>
        <v>0</v>
      </c>
      <c r="I207" s="36"/>
      <c r="J207" s="36"/>
    </row>
    <row r="208" spans="1:10" ht="16.05" customHeight="1" x14ac:dyDescent="0.2">
      <c r="A208" s="8"/>
      <c r="B208" s="8"/>
      <c r="C208" s="59" t="s">
        <v>14</v>
      </c>
      <c r="D208" s="73">
        <f>SUM(D204,D206)</f>
        <v>0.9</v>
      </c>
      <c r="E208" s="73">
        <f>SUM(E204,E206)</f>
        <v>0</v>
      </c>
      <c r="F208" s="73">
        <f>SUM(F204,F206)</f>
        <v>0</v>
      </c>
      <c r="G208" s="73">
        <f t="shared" si="6"/>
        <v>0.9</v>
      </c>
      <c r="I208" s="36"/>
      <c r="J208" s="36"/>
    </row>
    <row r="209" spans="1:10" ht="16.05" customHeight="1" x14ac:dyDescent="0.2">
      <c r="A209" s="8"/>
      <c r="B209" s="12"/>
      <c r="C209" s="60" t="s">
        <v>12</v>
      </c>
      <c r="D209" s="71">
        <f>IF($G208=0,0,D208/$G208%)</f>
        <v>99.999999999999986</v>
      </c>
      <c r="E209" s="71">
        <f>IF($G208=0,0,E208/$G208%)</f>
        <v>0</v>
      </c>
      <c r="F209" s="71">
        <f>IF($G208=0,0,F208/$G208%)</f>
        <v>0</v>
      </c>
      <c r="G209" s="73">
        <f t="shared" si="6"/>
        <v>99.999999999999986</v>
      </c>
      <c r="I209" s="36"/>
      <c r="J209" s="36"/>
    </row>
    <row r="210" spans="1:10" ht="16.05" customHeight="1" x14ac:dyDescent="0.2">
      <c r="A210" s="8"/>
      <c r="B210" s="8" t="s">
        <v>48</v>
      </c>
      <c r="C210" s="59" t="s">
        <v>11</v>
      </c>
      <c r="D210" s="73">
        <v>1.3</v>
      </c>
      <c r="E210" s="73">
        <v>0</v>
      </c>
      <c r="F210" s="73">
        <v>0</v>
      </c>
      <c r="G210" s="73">
        <f t="shared" si="6"/>
        <v>1.3</v>
      </c>
      <c r="I210" s="36"/>
      <c r="J210" s="36"/>
    </row>
    <row r="211" spans="1:10" ht="16.05" customHeight="1" x14ac:dyDescent="0.2">
      <c r="A211" s="8"/>
      <c r="B211" s="8"/>
      <c r="C211" s="60" t="s">
        <v>12</v>
      </c>
      <c r="D211" s="71">
        <f>IF($G210=0,0,D210/$G210%)</f>
        <v>100</v>
      </c>
      <c r="E211" s="71">
        <f>IF($G210=0,0,E210/$G210%)</f>
        <v>0</v>
      </c>
      <c r="F211" s="71">
        <f>IF($G210=0,0,F210/$G210%)</f>
        <v>0</v>
      </c>
      <c r="G211" s="73">
        <f t="shared" si="6"/>
        <v>100</v>
      </c>
      <c r="I211" s="36"/>
      <c r="J211" s="36"/>
    </row>
    <row r="212" spans="1:10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6"/>
        <v>0</v>
      </c>
      <c r="I212" s="36"/>
      <c r="J212" s="36"/>
    </row>
    <row r="213" spans="1:10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6"/>
        <v>0</v>
      </c>
      <c r="I213" s="36"/>
      <c r="J213" s="36"/>
    </row>
    <row r="214" spans="1:10" ht="16.05" customHeight="1" x14ac:dyDescent="0.2">
      <c r="A214" s="8"/>
      <c r="B214" s="8"/>
      <c r="C214" s="59" t="s">
        <v>14</v>
      </c>
      <c r="D214" s="73">
        <f>SUM(D210,D212)</f>
        <v>1.3</v>
      </c>
      <c r="E214" s="73">
        <f>SUM(E210,E212)</f>
        <v>0</v>
      </c>
      <c r="F214" s="73">
        <f>SUM(F210,F212)</f>
        <v>0</v>
      </c>
      <c r="G214" s="73">
        <f t="shared" si="6"/>
        <v>1.3</v>
      </c>
      <c r="I214" s="36"/>
      <c r="J214" s="36"/>
    </row>
    <row r="215" spans="1:10" ht="16.05" customHeight="1" x14ac:dyDescent="0.2">
      <c r="A215" s="8"/>
      <c r="B215" s="12"/>
      <c r="C215" s="60" t="s">
        <v>12</v>
      </c>
      <c r="D215" s="71">
        <f>IF($G214=0,0,D214/$G214%)</f>
        <v>100</v>
      </c>
      <c r="E215" s="71">
        <f>IF($G214=0,0,E214/$G214%)</f>
        <v>0</v>
      </c>
      <c r="F215" s="71">
        <f>IF($G214=0,0,F214/$G214%)</f>
        <v>0</v>
      </c>
      <c r="G215" s="73">
        <f t="shared" si="6"/>
        <v>100</v>
      </c>
      <c r="I215" s="36"/>
      <c r="J215" s="36"/>
    </row>
    <row r="216" spans="1:10" ht="16.05" customHeight="1" x14ac:dyDescent="0.2">
      <c r="A216" s="8"/>
      <c r="B216" s="8" t="s">
        <v>49</v>
      </c>
      <c r="C216" s="59" t="s">
        <v>11</v>
      </c>
      <c r="D216" s="73"/>
      <c r="E216" s="73">
        <v>0</v>
      </c>
      <c r="F216" s="73">
        <v>0</v>
      </c>
      <c r="G216" s="73">
        <f t="shared" si="6"/>
        <v>0</v>
      </c>
      <c r="I216" s="36"/>
      <c r="J216" s="36"/>
    </row>
    <row r="217" spans="1:10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6"/>
        <v>0</v>
      </c>
      <c r="I217" s="36"/>
      <c r="J217" s="36"/>
    </row>
    <row r="218" spans="1:10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6"/>
        <v>0</v>
      </c>
      <c r="I218" s="36"/>
      <c r="J218" s="36"/>
    </row>
    <row r="219" spans="1:10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6"/>
        <v>0</v>
      </c>
      <c r="I219" s="36"/>
      <c r="J219" s="36"/>
    </row>
    <row r="220" spans="1:10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6"/>
        <v>0</v>
      </c>
      <c r="I220" s="36"/>
      <c r="J220" s="36"/>
    </row>
    <row r="221" spans="1:10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6"/>
        <v>0</v>
      </c>
      <c r="I221" s="36"/>
      <c r="J221" s="36"/>
    </row>
    <row r="222" spans="1:10" ht="16.05" customHeight="1" x14ac:dyDescent="0.2">
      <c r="A222" s="8"/>
      <c r="B222" s="8" t="s">
        <v>50</v>
      </c>
      <c r="C222" s="59" t="s">
        <v>11</v>
      </c>
      <c r="D222" s="73">
        <v>0</v>
      </c>
      <c r="E222" s="73">
        <v>1.3</v>
      </c>
      <c r="F222" s="73">
        <v>0</v>
      </c>
      <c r="G222" s="73">
        <f t="shared" si="6"/>
        <v>1.3</v>
      </c>
      <c r="I222" s="36"/>
      <c r="J222" s="36"/>
    </row>
    <row r="223" spans="1:10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100</v>
      </c>
      <c r="F223" s="71">
        <f>IF($G222=0,0,F222/$G222%)</f>
        <v>0</v>
      </c>
      <c r="G223" s="73">
        <f t="shared" si="6"/>
        <v>100</v>
      </c>
      <c r="I223" s="36"/>
      <c r="J223" s="36"/>
    </row>
    <row r="224" spans="1:10" ht="16.05" customHeight="1" x14ac:dyDescent="0.2">
      <c r="A224" s="8"/>
      <c r="B224" s="8"/>
      <c r="C224" s="59" t="s">
        <v>13</v>
      </c>
      <c r="D224" s="73">
        <v>0</v>
      </c>
      <c r="E224" s="73">
        <v>39.1</v>
      </c>
      <c r="F224" s="73">
        <v>0</v>
      </c>
      <c r="G224" s="73">
        <f t="shared" si="6"/>
        <v>39.1</v>
      </c>
      <c r="I224" s="36"/>
      <c r="J224" s="36"/>
    </row>
    <row r="225" spans="1:10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100</v>
      </c>
      <c r="F225" s="71">
        <f>IF($G224=0,0,F224/$G224%)</f>
        <v>0</v>
      </c>
      <c r="G225" s="73">
        <f t="shared" si="6"/>
        <v>100</v>
      </c>
      <c r="I225" s="36"/>
      <c r="J225" s="36"/>
    </row>
    <row r="226" spans="1:10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40.4</v>
      </c>
      <c r="F226" s="73">
        <f>SUM(F222,F224)</f>
        <v>0</v>
      </c>
      <c r="G226" s="73">
        <f t="shared" si="6"/>
        <v>40.4</v>
      </c>
      <c r="I226" s="36"/>
      <c r="J226" s="36"/>
    </row>
    <row r="227" spans="1:10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100</v>
      </c>
      <c r="F227" s="71">
        <f>IF($G226=0,0,F226/$G226%)</f>
        <v>0</v>
      </c>
      <c r="G227" s="73">
        <f t="shared" si="6"/>
        <v>100</v>
      </c>
      <c r="I227" s="36"/>
      <c r="J227" s="36"/>
    </row>
    <row r="228" spans="1:10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7">SUM(E234,E240,E246,E252,E258,E264,E270,E276,E282,E288)</f>
        <v>0</v>
      </c>
      <c r="F228" s="73">
        <f t="shared" si="7"/>
        <v>0</v>
      </c>
      <c r="G228" s="73">
        <f t="shared" si="7"/>
        <v>0</v>
      </c>
      <c r="I228" s="36"/>
    </row>
    <row r="229" spans="1:10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8">SUM(D229:F229)</f>
        <v>0</v>
      </c>
      <c r="I229" s="36"/>
    </row>
    <row r="230" spans="1:10" ht="16.05" customHeight="1" x14ac:dyDescent="0.2">
      <c r="A230" s="8"/>
      <c r="B230" s="6"/>
      <c r="C230" s="59" t="s">
        <v>13</v>
      </c>
      <c r="D230" s="73"/>
      <c r="E230" s="73"/>
      <c r="F230" s="73"/>
      <c r="G230" s="73">
        <f t="shared" si="7"/>
        <v>0</v>
      </c>
      <c r="I230" s="36"/>
    </row>
    <row r="231" spans="1:10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8"/>
        <v>0</v>
      </c>
      <c r="I231" s="36"/>
    </row>
    <row r="232" spans="1:10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7"/>
        <v>0</v>
      </c>
      <c r="F232" s="73">
        <f t="shared" si="7"/>
        <v>0</v>
      </c>
      <c r="G232" s="73">
        <f t="shared" si="7"/>
        <v>0</v>
      </c>
      <c r="I232" s="36"/>
    </row>
    <row r="233" spans="1:10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8"/>
        <v>0</v>
      </c>
      <c r="I233" s="36"/>
    </row>
    <row r="234" spans="1:10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8"/>
        <v>0</v>
      </c>
      <c r="I234" s="36"/>
    </row>
    <row r="235" spans="1:10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8"/>
        <v>0</v>
      </c>
      <c r="I235" s="36"/>
    </row>
    <row r="236" spans="1:10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8"/>
        <v>0</v>
      </c>
      <c r="I236" s="36"/>
    </row>
    <row r="237" spans="1:10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8"/>
        <v>0</v>
      </c>
      <c r="I237" s="36"/>
    </row>
    <row r="238" spans="1:10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8"/>
        <v>0</v>
      </c>
      <c r="I238" s="36"/>
    </row>
    <row r="239" spans="1:10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8"/>
        <v>0</v>
      </c>
      <c r="I239" s="36"/>
    </row>
    <row r="240" spans="1:10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8"/>
        <v>0</v>
      </c>
      <c r="I240" s="36"/>
    </row>
    <row r="241" spans="1:9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8"/>
        <v>0</v>
      </c>
      <c r="I241" s="36"/>
    </row>
    <row r="242" spans="1:9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8"/>
        <v>0</v>
      </c>
      <c r="I242" s="36"/>
    </row>
    <row r="243" spans="1:9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8"/>
        <v>0</v>
      </c>
      <c r="I243" s="36"/>
    </row>
    <row r="244" spans="1:9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8"/>
        <v>0</v>
      </c>
      <c r="I244" s="36"/>
    </row>
    <row r="245" spans="1:9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8"/>
        <v>0</v>
      </c>
      <c r="I245" s="36"/>
    </row>
    <row r="246" spans="1:9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8"/>
        <v>0</v>
      </c>
      <c r="I246" s="36"/>
    </row>
    <row r="247" spans="1:9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8"/>
        <v>0</v>
      </c>
      <c r="I247" s="36"/>
    </row>
    <row r="248" spans="1:9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8"/>
        <v>0</v>
      </c>
      <c r="I248" s="36"/>
    </row>
    <row r="249" spans="1:9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8"/>
        <v>0</v>
      </c>
      <c r="I249" s="36"/>
    </row>
    <row r="250" spans="1:9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8"/>
        <v>0</v>
      </c>
      <c r="I250" s="36"/>
    </row>
    <row r="251" spans="1:9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8"/>
        <v>0</v>
      </c>
      <c r="I251" s="36"/>
    </row>
    <row r="252" spans="1:9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8"/>
        <v>0</v>
      </c>
      <c r="I252" s="36"/>
    </row>
    <row r="253" spans="1:9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8"/>
        <v>0</v>
      </c>
      <c r="I253" s="36"/>
    </row>
    <row r="254" spans="1:9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8"/>
        <v>0</v>
      </c>
      <c r="I254" s="36"/>
    </row>
    <row r="255" spans="1:9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8"/>
        <v>0</v>
      </c>
      <c r="I255" s="36"/>
    </row>
    <row r="256" spans="1:9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8"/>
        <v>0</v>
      </c>
      <c r="I256" s="36"/>
    </row>
    <row r="257" spans="1:9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8"/>
        <v>0</v>
      </c>
      <c r="I257" s="36"/>
    </row>
    <row r="258" spans="1:9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8"/>
        <v>0</v>
      </c>
      <c r="I258" s="36"/>
    </row>
    <row r="259" spans="1:9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8"/>
        <v>0</v>
      </c>
      <c r="I259" s="36"/>
    </row>
    <row r="260" spans="1:9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8"/>
        <v>0</v>
      </c>
      <c r="I260" s="36"/>
    </row>
    <row r="261" spans="1:9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8"/>
        <v>0</v>
      </c>
      <c r="I261" s="36"/>
    </row>
    <row r="262" spans="1:9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8"/>
        <v>0</v>
      </c>
      <c r="I262" s="36"/>
    </row>
    <row r="263" spans="1:9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8"/>
        <v>0</v>
      </c>
      <c r="I263" s="36"/>
    </row>
    <row r="264" spans="1:9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8"/>
        <v>0</v>
      </c>
      <c r="I264" s="36"/>
    </row>
    <row r="265" spans="1:9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8"/>
        <v>0</v>
      </c>
      <c r="I265" s="36"/>
    </row>
    <row r="266" spans="1:9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8"/>
        <v>0</v>
      </c>
      <c r="I266" s="36"/>
    </row>
    <row r="267" spans="1:9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8"/>
        <v>0</v>
      </c>
      <c r="I267" s="36"/>
    </row>
    <row r="268" spans="1:9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8"/>
        <v>0</v>
      </c>
      <c r="I268" s="36"/>
    </row>
    <row r="269" spans="1:9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8"/>
        <v>0</v>
      </c>
      <c r="I269" s="36"/>
    </row>
    <row r="270" spans="1:9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8"/>
        <v>0</v>
      </c>
      <c r="I270" s="36"/>
    </row>
    <row r="271" spans="1:9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8"/>
        <v>0</v>
      </c>
      <c r="I271" s="36"/>
    </row>
    <row r="272" spans="1:9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8"/>
        <v>0</v>
      </c>
      <c r="I272" s="36"/>
    </row>
    <row r="273" spans="1:9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8"/>
        <v>0</v>
      </c>
      <c r="I273" s="36"/>
    </row>
    <row r="274" spans="1:9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8"/>
        <v>0</v>
      </c>
      <c r="I274" s="36"/>
    </row>
    <row r="275" spans="1:9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8"/>
        <v>0</v>
      </c>
      <c r="I275" s="36"/>
    </row>
    <row r="276" spans="1:9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8"/>
        <v>0</v>
      </c>
      <c r="I276" s="36"/>
    </row>
    <row r="277" spans="1:9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8"/>
        <v>0</v>
      </c>
      <c r="I277" s="36"/>
    </row>
    <row r="278" spans="1:9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8"/>
        <v>0</v>
      </c>
      <c r="I278" s="36"/>
    </row>
    <row r="279" spans="1:9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8"/>
        <v>0</v>
      </c>
      <c r="I279" s="36"/>
    </row>
    <row r="280" spans="1:9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8"/>
        <v>0</v>
      </c>
      <c r="I280" s="36"/>
    </row>
    <row r="281" spans="1:9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8"/>
        <v>0</v>
      </c>
      <c r="I281" s="36"/>
    </row>
    <row r="282" spans="1:9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8"/>
        <v>0</v>
      </c>
      <c r="I282" s="36"/>
    </row>
    <row r="283" spans="1:9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8"/>
        <v>0</v>
      </c>
      <c r="I283" s="36"/>
    </row>
    <row r="284" spans="1:9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8"/>
        <v>0</v>
      </c>
      <c r="I284" s="36"/>
    </row>
    <row r="285" spans="1:9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8"/>
        <v>0</v>
      </c>
      <c r="I285" s="36"/>
    </row>
    <row r="286" spans="1:9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8"/>
        <v>0</v>
      </c>
      <c r="I286" s="36"/>
    </row>
    <row r="287" spans="1:9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8"/>
        <v>0</v>
      </c>
      <c r="I287" s="36"/>
    </row>
    <row r="288" spans="1:9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8"/>
        <v>0</v>
      </c>
      <c r="I288" s="36"/>
    </row>
    <row r="289" spans="1:9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8"/>
        <v>0</v>
      </c>
      <c r="I289" s="36"/>
    </row>
    <row r="290" spans="1:9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8"/>
        <v>0</v>
      </c>
      <c r="I290" s="36"/>
    </row>
    <row r="291" spans="1:9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8"/>
        <v>0</v>
      </c>
      <c r="I291" s="36"/>
    </row>
    <row r="292" spans="1:9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8"/>
        <v>0</v>
      </c>
      <c r="I292" s="36"/>
    </row>
    <row r="293" spans="1:9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8"/>
        <v>0</v>
      </c>
      <c r="I293" s="36"/>
    </row>
    <row r="294" spans="1:9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9">SUM(D294:F294)</f>
        <v>0</v>
      </c>
      <c r="I294" s="36"/>
    </row>
    <row r="295" spans="1:9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9"/>
        <v>0</v>
      </c>
      <c r="I295" s="36"/>
    </row>
    <row r="296" spans="1:9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9"/>
        <v>0</v>
      </c>
      <c r="I296" s="36"/>
    </row>
    <row r="297" spans="1:9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9"/>
        <v>0</v>
      </c>
      <c r="I297" s="36"/>
    </row>
    <row r="298" spans="1:9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9"/>
        <v>0</v>
      </c>
      <c r="I298" s="36"/>
    </row>
    <row r="299" spans="1:9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9"/>
        <v>0</v>
      </c>
      <c r="I299" s="36"/>
    </row>
    <row r="300" spans="1:9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9"/>
        <v>0</v>
      </c>
      <c r="I300" s="36"/>
    </row>
    <row r="301" spans="1:9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9"/>
        <v>0</v>
      </c>
      <c r="I301" s="36"/>
    </row>
    <row r="302" spans="1:9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9"/>
        <v>0</v>
      </c>
      <c r="I302" s="36"/>
    </row>
    <row r="303" spans="1:9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9"/>
        <v>0</v>
      </c>
      <c r="I303" s="36"/>
    </row>
    <row r="304" spans="1:9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9"/>
        <v>0</v>
      </c>
      <c r="I304" s="36"/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9"/>
        <v>0</v>
      </c>
      <c r="I305" s="36"/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187380.1</v>
      </c>
      <c r="F306" s="73">
        <v>0</v>
      </c>
      <c r="G306" s="73">
        <f t="shared" si="8"/>
        <v>187380.1</v>
      </c>
      <c r="I306" s="3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8"/>
        <v>100</v>
      </c>
      <c r="I307" s="36"/>
    </row>
    <row r="308" spans="1:9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8"/>
        <v>0</v>
      </c>
      <c r="I308" s="3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8"/>
        <v>0</v>
      </c>
      <c r="I309" s="3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187380.1</v>
      </c>
      <c r="F310" s="73">
        <f>SUM(F306,F308)</f>
        <v>0</v>
      </c>
      <c r="G310" s="73">
        <f t="shared" si="8"/>
        <v>187380.1</v>
      </c>
      <c r="I310" s="36"/>
    </row>
    <row r="311" spans="1:9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8"/>
        <v>100</v>
      </c>
      <c r="I311" s="36"/>
    </row>
    <row r="312" spans="1:9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51252</v>
      </c>
      <c r="E312" s="73">
        <f>SUM(E318,E324,E330,E336,E342,E348,E354,E360,E366)</f>
        <v>14304.599999999999</v>
      </c>
      <c r="F312" s="73">
        <f>SUM(F318,F324,F330,F336,F342,F348,F354,F360,F366)</f>
        <v>0</v>
      </c>
      <c r="G312" s="73">
        <f t="shared" si="8"/>
        <v>65556.600000000006</v>
      </c>
      <c r="I312" s="3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78.179771373134045</v>
      </c>
      <c r="E313" s="71">
        <f>IF($G312=0,0,E312/$G312%)</f>
        <v>21.820228626865941</v>
      </c>
      <c r="F313" s="71">
        <f>IF($G312=0,0,F312/$G312%)</f>
        <v>0</v>
      </c>
      <c r="G313" s="73">
        <f t="shared" si="8"/>
        <v>99.999999999999986</v>
      </c>
      <c r="I313" s="3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74276.699999999983</v>
      </c>
      <c r="E314" s="73">
        <f>SUM(E320,E326,E332,E338,E344,E350,E356,E362,E368)</f>
        <v>105842.9</v>
      </c>
      <c r="F314" s="73">
        <f>SUM(F320,F326,F332,F338,F344,F350,F356,F362,F368)</f>
        <v>0</v>
      </c>
      <c r="G314" s="73">
        <f t="shared" si="8"/>
        <v>180119.59999999998</v>
      </c>
      <c r="I314" s="3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41.237433349840884</v>
      </c>
      <c r="E315" s="71">
        <f>IF($G314=0,0,E314/$G314%)</f>
        <v>58.762566650159123</v>
      </c>
      <c r="F315" s="71">
        <f>IF($G314=0,0,F314/$G314%)</f>
        <v>0</v>
      </c>
      <c r="G315" s="73">
        <f t="shared" si="8"/>
        <v>100</v>
      </c>
      <c r="I315" s="3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125528.69999999998</v>
      </c>
      <c r="E316" s="73">
        <f>SUM(E322,E328,E334,E340,E346,E352,E358,E364,E370)</f>
        <v>120147.5</v>
      </c>
      <c r="F316" s="73">
        <f>SUM(F322,F328,F334,F340,F346,F352,F358,F364,F370)</f>
        <v>0</v>
      </c>
      <c r="G316" s="73">
        <f t="shared" si="8"/>
        <v>245676.19999999998</v>
      </c>
      <c r="I316" s="3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51.095181381021035</v>
      </c>
      <c r="E317" s="71">
        <f>IF($G316=0,0,E316/$G316%)</f>
        <v>48.904818618978972</v>
      </c>
      <c r="F317" s="71">
        <f>IF($G316=0,0,F316/$G316%)</f>
        <v>0</v>
      </c>
      <c r="G317" s="73">
        <f t="shared" si="8"/>
        <v>100</v>
      </c>
      <c r="I317" s="36"/>
    </row>
    <row r="318" spans="1:9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720.9</v>
      </c>
      <c r="F318" s="73">
        <v>0</v>
      </c>
      <c r="G318" s="73">
        <f t="shared" si="8"/>
        <v>720.9</v>
      </c>
      <c r="I318" s="3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100</v>
      </c>
      <c r="F319" s="71">
        <f>IF($G318=0,0,F318/$G318%)</f>
        <v>0</v>
      </c>
      <c r="G319" s="73">
        <f t="shared" si="8"/>
        <v>100</v>
      </c>
      <c r="I319" s="36"/>
    </row>
    <row r="320" spans="1:9" ht="16.05" customHeight="1" x14ac:dyDescent="0.2">
      <c r="A320" s="8"/>
      <c r="B320" s="8"/>
      <c r="C320" s="59" t="s">
        <v>13</v>
      </c>
      <c r="D320" s="73">
        <v>0</v>
      </c>
      <c r="E320" s="73">
        <v>29639.7</v>
      </c>
      <c r="F320" s="73">
        <v>0</v>
      </c>
      <c r="G320" s="73">
        <f t="shared" si="8"/>
        <v>29639.7</v>
      </c>
      <c r="I320" s="3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8"/>
        <v>100</v>
      </c>
      <c r="I321" s="36"/>
    </row>
    <row r="322" spans="1:9" ht="16.05" customHeight="1" x14ac:dyDescent="0.2">
      <c r="B322" s="8"/>
      <c r="C322" s="59" t="s">
        <v>14</v>
      </c>
      <c r="D322" s="73">
        <f>SUM(D318,D320)</f>
        <v>0</v>
      </c>
      <c r="E322" s="73">
        <f>SUM(E318,E320)</f>
        <v>30360.600000000002</v>
      </c>
      <c r="F322" s="73">
        <f>SUM(F318,F320)</f>
        <v>0</v>
      </c>
      <c r="G322" s="73">
        <f t="shared" si="8"/>
        <v>30360.600000000002</v>
      </c>
      <c r="I322" s="3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100.00000000000001</v>
      </c>
      <c r="F323" s="71">
        <f>IF($G322=0,0,F322/$G322%)</f>
        <v>0</v>
      </c>
      <c r="G323" s="73">
        <f t="shared" si="8"/>
        <v>100.00000000000001</v>
      </c>
      <c r="I323" s="36"/>
    </row>
    <row r="324" spans="1:9" ht="16.05" customHeight="1" x14ac:dyDescent="0.2">
      <c r="A324" s="8"/>
      <c r="B324" s="8" t="s">
        <v>67</v>
      </c>
      <c r="C324" s="59" t="s">
        <v>11</v>
      </c>
      <c r="D324" s="73">
        <v>49151.700000000004</v>
      </c>
      <c r="E324" s="73">
        <v>443.1</v>
      </c>
      <c r="F324" s="73">
        <v>0</v>
      </c>
      <c r="G324" s="73">
        <f t="shared" si="8"/>
        <v>49594.8</v>
      </c>
      <c r="I324" s="3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99.106559558663406</v>
      </c>
      <c r="E325" s="71">
        <f>IF($G324=0,0,E324/$G324%)</f>
        <v>0.89344044133659173</v>
      </c>
      <c r="F325" s="71">
        <f>IF($G324=0,0,F324/$G324%)</f>
        <v>0</v>
      </c>
      <c r="G325" s="73">
        <f t="shared" si="8"/>
        <v>100</v>
      </c>
      <c r="I325" s="36"/>
    </row>
    <row r="326" spans="1:9" ht="16.05" customHeight="1" x14ac:dyDescent="0.2">
      <c r="A326" s="8"/>
      <c r="B326" s="8"/>
      <c r="C326" s="59" t="s">
        <v>13</v>
      </c>
      <c r="D326" s="73">
        <v>51332.6</v>
      </c>
      <c r="E326" s="73">
        <v>3710.3</v>
      </c>
      <c r="F326" s="73">
        <v>0</v>
      </c>
      <c r="G326" s="73">
        <f t="shared" si="8"/>
        <v>55042.9</v>
      </c>
      <c r="I326" s="3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93.259257778932437</v>
      </c>
      <c r="E327" s="71">
        <f>IF($G326=0,0,E326/$G326%)</f>
        <v>6.7407422210675678</v>
      </c>
      <c r="F327" s="71">
        <f>IF($G326=0,0,F326/$G326%)</f>
        <v>0</v>
      </c>
      <c r="G327" s="73">
        <f t="shared" si="8"/>
        <v>100</v>
      </c>
      <c r="I327" s="36"/>
    </row>
    <row r="328" spans="1:9" ht="16.05" customHeight="1" x14ac:dyDescent="0.2">
      <c r="A328" s="8"/>
      <c r="B328" s="8"/>
      <c r="C328" s="59" t="s">
        <v>14</v>
      </c>
      <c r="D328" s="73">
        <f>SUM(D324,D326)</f>
        <v>100484.3</v>
      </c>
      <c r="E328" s="73">
        <f>SUM(E324,E326)</f>
        <v>4153.4000000000005</v>
      </c>
      <c r="F328" s="73">
        <f>SUM(F324,F326)</f>
        <v>0</v>
      </c>
      <c r="G328" s="73">
        <f t="shared" si="8"/>
        <v>104637.7</v>
      </c>
      <c r="I328" s="3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96.030684925222943</v>
      </c>
      <c r="E329" s="71">
        <f>IF($G328=0,0,E328/$G328%)</f>
        <v>3.9693150747770649</v>
      </c>
      <c r="F329" s="71">
        <f>IF($G328=0,0,F328/$G328%)</f>
        <v>0</v>
      </c>
      <c r="G329" s="73">
        <f t="shared" si="8"/>
        <v>100.00000000000001</v>
      </c>
      <c r="I329" s="36"/>
    </row>
    <row r="330" spans="1:9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8"/>
        <v>0</v>
      </c>
      <c r="I330" s="3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8"/>
        <v>0</v>
      </c>
      <c r="I331" s="36"/>
    </row>
    <row r="332" spans="1:9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8"/>
        <v>0</v>
      </c>
      <c r="I332" s="3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8"/>
        <v>0</v>
      </c>
      <c r="I333" s="36"/>
    </row>
    <row r="334" spans="1:9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8"/>
        <v>0</v>
      </c>
      <c r="I334" s="3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8"/>
        <v>0</v>
      </c>
      <c r="I335" s="36"/>
    </row>
    <row r="336" spans="1:9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8"/>
        <v>0</v>
      </c>
      <c r="I336" s="3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8"/>
        <v>0</v>
      </c>
      <c r="I337" s="36"/>
    </row>
    <row r="338" spans="1:9" ht="16.05" customHeight="1" x14ac:dyDescent="0.2">
      <c r="A338" s="8"/>
      <c r="B338" s="8"/>
      <c r="C338" s="59" t="s">
        <v>13</v>
      </c>
      <c r="D338" s="73">
        <v>0</v>
      </c>
      <c r="E338" s="73"/>
      <c r="F338" s="73">
        <v>0</v>
      </c>
      <c r="G338" s="73">
        <f t="shared" si="8"/>
        <v>0</v>
      </c>
      <c r="I338" s="3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8"/>
        <v>0</v>
      </c>
      <c r="I339" s="3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8"/>
        <v>0</v>
      </c>
      <c r="I340" s="3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8"/>
        <v>0</v>
      </c>
      <c r="I341" s="36"/>
    </row>
    <row r="342" spans="1:9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7065.8</v>
      </c>
      <c r="F342" s="73">
        <v>0</v>
      </c>
      <c r="G342" s="73">
        <f t="shared" si="8"/>
        <v>7065.8</v>
      </c>
      <c r="I342" s="3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8"/>
        <v>100</v>
      </c>
      <c r="I343" s="36"/>
    </row>
    <row r="344" spans="1:9" ht="16.05" customHeight="1" x14ac:dyDescent="0.2">
      <c r="A344" s="8"/>
      <c r="B344" s="8"/>
      <c r="C344" s="59" t="s">
        <v>13</v>
      </c>
      <c r="D344" s="73">
        <v>0</v>
      </c>
      <c r="E344" s="73">
        <v>28152.899999999998</v>
      </c>
      <c r="F344" s="73">
        <v>0</v>
      </c>
      <c r="G344" s="73">
        <f t="shared" si="8"/>
        <v>28152.899999999998</v>
      </c>
      <c r="I344" s="3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8"/>
        <v>100</v>
      </c>
      <c r="I345" s="3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35218.699999999997</v>
      </c>
      <c r="F346" s="73">
        <f>SUM(F342,F344)</f>
        <v>0</v>
      </c>
      <c r="G346" s="73">
        <f t="shared" si="8"/>
        <v>35218.699999999997</v>
      </c>
      <c r="I346" s="3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8"/>
        <v>100</v>
      </c>
      <c r="I347" s="36"/>
    </row>
    <row r="348" spans="1:9" ht="16.05" customHeight="1" x14ac:dyDescent="0.2">
      <c r="A348" s="8"/>
      <c r="B348" s="8" t="s">
        <v>71</v>
      </c>
      <c r="C348" s="59" t="s">
        <v>11</v>
      </c>
      <c r="D348" s="73">
        <v>0</v>
      </c>
      <c r="E348" s="73">
        <v>3061.6</v>
      </c>
      <c r="F348" s="73">
        <v>0</v>
      </c>
      <c r="G348" s="73">
        <f t="shared" si="8"/>
        <v>3061.6</v>
      </c>
      <c r="I348" s="3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100</v>
      </c>
      <c r="F349" s="71">
        <f>IF($G348=0,0,F348/$G348%)</f>
        <v>0</v>
      </c>
      <c r="G349" s="73">
        <f t="shared" si="8"/>
        <v>100</v>
      </c>
      <c r="I349" s="36"/>
    </row>
    <row r="350" spans="1:9" ht="16.05" customHeight="1" x14ac:dyDescent="0.2">
      <c r="A350" s="8"/>
      <c r="B350" s="8"/>
      <c r="C350" s="59" t="s">
        <v>13</v>
      </c>
      <c r="D350" s="73">
        <v>0</v>
      </c>
      <c r="E350" s="73">
        <v>4153.0999999999995</v>
      </c>
      <c r="F350" s="73">
        <v>0</v>
      </c>
      <c r="G350" s="73">
        <f t="shared" si="8"/>
        <v>4153.0999999999995</v>
      </c>
      <c r="I350" s="3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100</v>
      </c>
      <c r="F351" s="71">
        <f>IF($G350=0,0,F350/$G350%)</f>
        <v>0</v>
      </c>
      <c r="G351" s="73">
        <f t="shared" si="8"/>
        <v>100</v>
      </c>
      <c r="I351" s="3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7214.6999999999989</v>
      </c>
      <c r="F352" s="73">
        <f>SUM(F348,F350)</f>
        <v>0</v>
      </c>
      <c r="G352" s="73">
        <f t="shared" si="8"/>
        <v>7214.6999999999989</v>
      </c>
      <c r="I352" s="3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100</v>
      </c>
      <c r="F353" s="71">
        <f>IF($G352=0,0,F352/$G352%)</f>
        <v>0</v>
      </c>
      <c r="G353" s="73">
        <f t="shared" si="8"/>
        <v>100</v>
      </c>
      <c r="I353" s="36"/>
    </row>
    <row r="354" spans="1:9" ht="16.05" customHeight="1" x14ac:dyDescent="0.2">
      <c r="A354" s="8"/>
      <c r="B354" s="8" t="s">
        <v>72</v>
      </c>
      <c r="C354" s="59" t="s">
        <v>11</v>
      </c>
      <c r="D354" s="73">
        <v>399.2</v>
      </c>
      <c r="E354" s="73">
        <v>855.3</v>
      </c>
      <c r="F354" s="73">
        <v>0</v>
      </c>
      <c r="G354" s="73">
        <f t="shared" si="8"/>
        <v>1254.5</v>
      </c>
      <c r="I354" s="3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31.821442805898762</v>
      </c>
      <c r="E355" s="71">
        <f>IF($G354=0,0,E354/$G354%)</f>
        <v>68.178557194101231</v>
      </c>
      <c r="F355" s="71">
        <f>IF($G354=0,0,F354/$G354%)</f>
        <v>0</v>
      </c>
      <c r="G355" s="73">
        <f t="shared" si="8"/>
        <v>100</v>
      </c>
      <c r="I355" s="36"/>
    </row>
    <row r="356" spans="1:9" ht="16.05" customHeight="1" x14ac:dyDescent="0.2">
      <c r="A356" s="8"/>
      <c r="B356" s="8"/>
      <c r="C356" s="59" t="s">
        <v>13</v>
      </c>
      <c r="D356" s="73">
        <v>4323.2</v>
      </c>
      <c r="E356" s="73">
        <v>10081.700000000001</v>
      </c>
      <c r="F356" s="73">
        <v>0</v>
      </c>
      <c r="G356" s="73">
        <f t="shared" si="8"/>
        <v>14404.900000000001</v>
      </c>
      <c r="I356" s="3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30.012009802220074</v>
      </c>
      <c r="E357" s="71">
        <f>IF($G356=0,0,E356/$G356%)</f>
        <v>69.987990197779922</v>
      </c>
      <c r="F357" s="71">
        <f>IF($G356=0,0,F356/$G356%)</f>
        <v>0</v>
      </c>
      <c r="G357" s="73">
        <f t="shared" si="8"/>
        <v>100</v>
      </c>
      <c r="I357" s="36"/>
    </row>
    <row r="358" spans="1:9" ht="16.05" customHeight="1" x14ac:dyDescent="0.2">
      <c r="A358" s="8"/>
      <c r="B358" s="8"/>
      <c r="C358" s="59" t="s">
        <v>14</v>
      </c>
      <c r="D358" s="73">
        <f>SUM(D354,D356)</f>
        <v>4722.3999999999996</v>
      </c>
      <c r="E358" s="73">
        <f>SUM(E354,E356)</f>
        <v>10937</v>
      </c>
      <c r="F358" s="73">
        <f>SUM(F354,F356)</f>
        <v>0</v>
      </c>
      <c r="G358" s="73">
        <f t="shared" si="8"/>
        <v>15659.4</v>
      </c>
      <c r="I358" s="3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30.15696642272373</v>
      </c>
      <c r="E359" s="71">
        <f>IF($G358=0,0,E358/$G358%)</f>
        <v>69.843033577276273</v>
      </c>
      <c r="F359" s="71">
        <f>IF($G358=0,0,F358/$G358%)</f>
        <v>0</v>
      </c>
      <c r="G359" s="73">
        <f t="shared" si="8"/>
        <v>100</v>
      </c>
      <c r="I359" s="36"/>
    </row>
    <row r="360" spans="1:9" ht="16.05" customHeight="1" x14ac:dyDescent="0.2">
      <c r="A360" s="8"/>
      <c r="B360" s="8" t="s">
        <v>73</v>
      </c>
      <c r="C360" s="59" t="s">
        <v>11</v>
      </c>
      <c r="D360" s="73">
        <v>1608.6</v>
      </c>
      <c r="E360" s="73">
        <v>367.3</v>
      </c>
      <c r="F360" s="73">
        <v>0</v>
      </c>
      <c r="G360" s="73">
        <f t="shared" si="8"/>
        <v>1975.8999999999999</v>
      </c>
      <c r="I360" s="3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81.411002581102281</v>
      </c>
      <c r="E361" s="71">
        <f>IF($G360=0,0,E360/$G360%)</f>
        <v>18.588997418897719</v>
      </c>
      <c r="F361" s="71">
        <f>IF($G360=0,0,F360/$G360%)</f>
        <v>0</v>
      </c>
      <c r="G361" s="73">
        <f t="shared" si="8"/>
        <v>100</v>
      </c>
      <c r="I361" s="36"/>
    </row>
    <row r="362" spans="1:9" ht="16.05" customHeight="1" x14ac:dyDescent="0.2">
      <c r="A362" s="8"/>
      <c r="B362" s="8"/>
      <c r="C362" s="59" t="s">
        <v>13</v>
      </c>
      <c r="D362" s="73">
        <v>18569.5</v>
      </c>
      <c r="E362" s="73">
        <v>7204.7</v>
      </c>
      <c r="F362" s="73">
        <v>0</v>
      </c>
      <c r="G362" s="73">
        <f t="shared" si="8"/>
        <v>25774.2</v>
      </c>
      <c r="I362" s="3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72.046853054604981</v>
      </c>
      <c r="E363" s="71">
        <f>IF($G362=0,0,E362/$G362%)</f>
        <v>27.953146945395005</v>
      </c>
      <c r="F363" s="71">
        <f>IF($G362=0,0,F362/$G362%)</f>
        <v>0</v>
      </c>
      <c r="G363" s="73">
        <f t="shared" si="8"/>
        <v>99.999999999999986</v>
      </c>
      <c r="I363" s="36"/>
    </row>
    <row r="364" spans="1:9" ht="16.05" customHeight="1" x14ac:dyDescent="0.2">
      <c r="A364" s="8"/>
      <c r="B364" s="8"/>
      <c r="C364" s="59" t="s">
        <v>14</v>
      </c>
      <c r="D364" s="73">
        <f>SUM(D360,D362)</f>
        <v>20178.099999999999</v>
      </c>
      <c r="E364" s="73">
        <f>SUM(E360,E362)</f>
        <v>7572</v>
      </c>
      <c r="F364" s="73">
        <f>SUM(F360,F362)</f>
        <v>0</v>
      </c>
      <c r="G364" s="73">
        <f t="shared" si="8"/>
        <v>27750.1</v>
      </c>
      <c r="I364" s="3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72.713611842840209</v>
      </c>
      <c r="E365" s="71">
        <f>IF($G364=0,0,E364/$G364%)</f>
        <v>27.286388157159795</v>
      </c>
      <c r="F365" s="71">
        <f>IF($G364=0,0,F364/$G364%)</f>
        <v>0</v>
      </c>
      <c r="G365" s="73">
        <f t="shared" si="8"/>
        <v>100</v>
      </c>
      <c r="I365" s="36"/>
    </row>
    <row r="366" spans="1:9" ht="16.05" customHeight="1" x14ac:dyDescent="0.2">
      <c r="A366" s="8"/>
      <c r="B366" s="8" t="s">
        <v>74</v>
      </c>
      <c r="C366" s="59" t="s">
        <v>11</v>
      </c>
      <c r="D366" s="73">
        <v>92.5</v>
      </c>
      <c r="E366" s="73">
        <v>1790.6</v>
      </c>
      <c r="F366" s="73">
        <v>0</v>
      </c>
      <c r="G366" s="73">
        <f t="shared" si="8"/>
        <v>1883.1</v>
      </c>
      <c r="I366" s="3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4.9121130051510811</v>
      </c>
      <c r="E367" s="71">
        <f>IF($G366=0,0,E366/$G366%)</f>
        <v>95.087886994848915</v>
      </c>
      <c r="F367" s="71">
        <f>IF($G366=0,0,F366/$G366%)</f>
        <v>0</v>
      </c>
      <c r="G367" s="73">
        <f t="shared" si="8"/>
        <v>100</v>
      </c>
      <c r="I367" s="36"/>
    </row>
    <row r="368" spans="1:9" ht="16.05" customHeight="1" x14ac:dyDescent="0.2">
      <c r="A368" s="8"/>
      <c r="B368" s="8"/>
      <c r="C368" s="59" t="s">
        <v>13</v>
      </c>
      <c r="D368" s="73">
        <v>51.4</v>
      </c>
      <c r="E368" s="73">
        <v>22900.5</v>
      </c>
      <c r="F368" s="73">
        <v>0</v>
      </c>
      <c r="G368" s="73">
        <f t="shared" si="8"/>
        <v>22951.9</v>
      </c>
      <c r="I368" s="3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0.22394660137069261</v>
      </c>
      <c r="E369" s="71">
        <f>IF($G368=0,0,E368/$G368%)</f>
        <v>99.776053398629301</v>
      </c>
      <c r="F369" s="71">
        <f>IF($G368=0,0,F368/$G368%)</f>
        <v>0</v>
      </c>
      <c r="G369" s="73">
        <f t="shared" si="8"/>
        <v>100</v>
      </c>
      <c r="I369" s="36"/>
    </row>
    <row r="370" spans="1:9" ht="16.05" customHeight="1" x14ac:dyDescent="0.2">
      <c r="A370" s="8"/>
      <c r="B370" s="8"/>
      <c r="C370" s="59" t="s">
        <v>14</v>
      </c>
      <c r="D370" s="73">
        <f>SUM(D366,D368)</f>
        <v>143.9</v>
      </c>
      <c r="E370" s="73">
        <f>SUM(E366,E368)</f>
        <v>24691.1</v>
      </c>
      <c r="F370" s="73">
        <f>SUM(F366,F368)</f>
        <v>0</v>
      </c>
      <c r="G370" s="73">
        <f t="shared" si="8"/>
        <v>24835</v>
      </c>
      <c r="I370" s="3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0.57942419971813974</v>
      </c>
      <c r="E371" s="71">
        <f>IF($G370=0,0,E370/$G370%)</f>
        <v>99.420575800281853</v>
      </c>
      <c r="F371" s="71">
        <f>IF($G370=0,0,F370/$G370%)</f>
        <v>0</v>
      </c>
      <c r="G371" s="73">
        <f t="shared" si="8"/>
        <v>99.999999999999986</v>
      </c>
      <c r="I371" s="3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>
        <v>15087.299999999997</v>
      </c>
      <c r="F372" s="73"/>
      <c r="G372" s="73">
        <f t="shared" si="8"/>
        <v>15087.299999999997</v>
      </c>
      <c r="I372" s="3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100.00000000000001</v>
      </c>
      <c r="F373" s="71">
        <f>IF($G372=0,0,F372/$G372%)</f>
        <v>0</v>
      </c>
      <c r="G373" s="73">
        <f t="shared" si="8"/>
        <v>100.00000000000001</v>
      </c>
      <c r="I373" s="36"/>
    </row>
    <row r="374" spans="1:9" ht="16.05" customHeight="1" x14ac:dyDescent="0.2">
      <c r="A374" s="8"/>
      <c r="B374" s="16"/>
      <c r="C374" s="61" t="s">
        <v>13</v>
      </c>
      <c r="D374" s="73"/>
      <c r="E374" s="73">
        <v>41723.600000000006</v>
      </c>
      <c r="F374" s="73"/>
      <c r="G374" s="73">
        <f t="shared" si="8"/>
        <v>41723.600000000006</v>
      </c>
      <c r="I374" s="3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100</v>
      </c>
      <c r="F375" s="71">
        <f>IF($G374=0,0,F374/$G374%)</f>
        <v>0</v>
      </c>
      <c r="G375" s="73">
        <f t="shared" si="8"/>
        <v>100</v>
      </c>
      <c r="I375" s="3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56810.9</v>
      </c>
      <c r="F376" s="73">
        <f>SUM(F372,F374)</f>
        <v>0</v>
      </c>
      <c r="G376" s="73">
        <f t="shared" si="8"/>
        <v>56810.9</v>
      </c>
      <c r="I376" s="3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100</v>
      </c>
      <c r="F377" s="71">
        <f>IF($G376=0,0,F376/$G376%)</f>
        <v>0</v>
      </c>
      <c r="G377" s="73">
        <f t="shared" si="8"/>
        <v>100</v>
      </c>
      <c r="I377" s="36"/>
    </row>
    <row r="378" spans="1:9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8"/>
        <v>0</v>
      </c>
      <c r="I378" s="36"/>
    </row>
    <row r="379" spans="1:9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8"/>
        <v>0</v>
      </c>
      <c r="I379" s="36"/>
    </row>
    <row r="380" spans="1:9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8"/>
        <v>0</v>
      </c>
      <c r="I380" s="36"/>
    </row>
    <row r="381" spans="1:9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8"/>
        <v>0</v>
      </c>
      <c r="I381" s="36"/>
    </row>
    <row r="382" spans="1:9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8"/>
        <v>0</v>
      </c>
      <c r="I382" s="36"/>
    </row>
    <row r="383" spans="1:9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8"/>
        <v>0</v>
      </c>
      <c r="I383" s="3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67338</v>
      </c>
      <c r="E384" s="73">
        <f>SUM(E372,E312,E306,E228,E36,E6)</f>
        <v>283280.2</v>
      </c>
      <c r="F384" s="73">
        <f>SUM(F372,F312,F306,F228,F36,F6)</f>
        <v>1665.6000000000001</v>
      </c>
      <c r="G384" s="73">
        <f t="shared" si="8"/>
        <v>352283.8</v>
      </c>
      <c r="I384" s="3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19.114702407547554</v>
      </c>
      <c r="E385" s="71">
        <f>IF($G384=0,0,E384/$G384%)</f>
        <v>80.412496969772675</v>
      </c>
      <c r="F385" s="71">
        <f>IF($G384=0,0,F384/$G384%)</f>
        <v>0.47280062267978268</v>
      </c>
      <c r="G385" s="73">
        <f t="shared" si="8"/>
        <v>100.00000000000001</v>
      </c>
      <c r="I385" s="3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192171.9</v>
      </c>
      <c r="E386" s="73">
        <f>SUM(E374,E314,E308,E230,E38,E8)</f>
        <v>235463.9</v>
      </c>
      <c r="F386" s="73">
        <f>SUM(F374,F314,F308,F230,F38,F8)</f>
        <v>3334.3</v>
      </c>
      <c r="G386" s="73">
        <f t="shared" si="8"/>
        <v>430970.1</v>
      </c>
      <c r="I386" s="3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44.590541199957954</v>
      </c>
      <c r="E387" s="71">
        <f>IF($G386=0,0,E386/$G386%)</f>
        <v>54.635785638029176</v>
      </c>
      <c r="F387" s="71">
        <f>IF($G386=0,0,F386/$G386%)</f>
        <v>0.77367316201286362</v>
      </c>
      <c r="G387" s="73">
        <f t="shared" si="8"/>
        <v>100</v>
      </c>
      <c r="I387" s="36"/>
    </row>
    <row r="388" spans="1:9" ht="16.05" customHeight="1" x14ac:dyDescent="0.2">
      <c r="A388" s="8"/>
      <c r="B388" s="16"/>
      <c r="C388" s="61" t="s">
        <v>14</v>
      </c>
      <c r="D388" s="73">
        <f>SUM(D384,D386)</f>
        <v>259509.9</v>
      </c>
      <c r="E388" s="73">
        <f>SUM(E384,E386)</f>
        <v>518744.1</v>
      </c>
      <c r="F388" s="73">
        <f>SUM(F384,F386)</f>
        <v>4999.9000000000005</v>
      </c>
      <c r="G388" s="73">
        <f t="shared" si="8"/>
        <v>783253.9</v>
      </c>
      <c r="I388" s="3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33.132283158756053</v>
      </c>
      <c r="E389" s="71">
        <f>IF($G388=0,0,E388/$G388%)</f>
        <v>66.229367003471026</v>
      </c>
      <c r="F389" s="71">
        <f>IF($G388=0,0,F388/$G388%)</f>
        <v>0.63834983777291121</v>
      </c>
      <c r="G389" s="73">
        <f t="shared" si="8"/>
        <v>99.999999999999986</v>
      </c>
      <c r="I389" s="3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4.5999999999999996</v>
      </c>
      <c r="G390" s="73">
        <f t="shared" si="8"/>
        <v>4.5999999999999996</v>
      </c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8"/>
        <v>100</v>
      </c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>
        <v>11</v>
      </c>
      <c r="G392" s="73">
        <f t="shared" si="8"/>
        <v>11</v>
      </c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</v>
      </c>
      <c r="G393" s="73">
        <f t="shared" si="8"/>
        <v>100</v>
      </c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15.6</v>
      </c>
      <c r="G394" s="73">
        <f t="shared" si="8"/>
        <v>15.6</v>
      </c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8"/>
        <v>100</v>
      </c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>
    <tabColor rgb="FFFF0000"/>
  </sheetPr>
  <dimension ref="A1:J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9" width="9" style="2"/>
    <col min="10" max="10" width="18.88671875" style="2" customWidth="1"/>
    <col min="11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10" ht="16.05" customHeight="1" x14ac:dyDescent="0.2">
      <c r="A1" s="1" t="s">
        <v>0</v>
      </c>
    </row>
    <row r="2" spans="1:10" ht="16.05" customHeight="1" x14ac:dyDescent="0.2">
      <c r="C2" s="56"/>
      <c r="D2" s="56"/>
      <c r="E2" s="56"/>
      <c r="F2" s="56"/>
      <c r="G2" s="56"/>
    </row>
    <row r="3" spans="1:10" ht="16.05" customHeight="1" x14ac:dyDescent="0.2">
      <c r="A3" s="3" t="s">
        <v>1</v>
      </c>
      <c r="B3" s="24" t="s">
        <v>87</v>
      </c>
      <c r="C3" s="56"/>
      <c r="D3" s="56"/>
      <c r="E3" s="56"/>
      <c r="F3" s="56"/>
      <c r="G3" s="56"/>
    </row>
    <row r="4" spans="1:10" ht="16.05" customHeight="1" x14ac:dyDescent="0.2">
      <c r="C4" s="56"/>
      <c r="D4" s="56"/>
      <c r="E4" s="56"/>
      <c r="F4" s="56"/>
      <c r="G4" s="57" t="s">
        <v>3</v>
      </c>
    </row>
    <row r="5" spans="1:10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10" ht="16.05" customHeight="1" x14ac:dyDescent="0.2">
      <c r="A6" s="5" t="s">
        <v>10</v>
      </c>
      <c r="B6" s="6"/>
      <c r="C6" s="59" t="s">
        <v>11</v>
      </c>
      <c r="D6" s="73"/>
      <c r="E6" s="73"/>
      <c r="F6" s="73"/>
      <c r="G6" s="73">
        <f>SUM(D6:F6)</f>
        <v>0</v>
      </c>
      <c r="I6" s="56"/>
      <c r="J6" s="56"/>
    </row>
    <row r="7" spans="1:10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0</v>
      </c>
      <c r="G7" s="73">
        <f t="shared" ref="G7:G70" si="0">SUM(D7:F7)</f>
        <v>0</v>
      </c>
      <c r="I7" s="56"/>
      <c r="J7" s="56"/>
    </row>
    <row r="8" spans="1:10" ht="16.05" customHeight="1" x14ac:dyDescent="0.2">
      <c r="A8" s="8"/>
      <c r="B8" s="6"/>
      <c r="C8" s="59" t="s">
        <v>13</v>
      </c>
      <c r="D8" s="73"/>
      <c r="E8" s="73"/>
      <c r="F8" s="73"/>
      <c r="G8" s="73">
        <f t="shared" si="0"/>
        <v>0</v>
      </c>
      <c r="I8" s="56"/>
      <c r="J8" s="56"/>
    </row>
    <row r="9" spans="1:10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0"/>
        <v>0</v>
      </c>
      <c r="I9" s="56"/>
      <c r="J9" s="56"/>
    </row>
    <row r="10" spans="1:10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ref="E10:F10" si="1">SUM(E16,E22,E28,E34)</f>
        <v>0</v>
      </c>
      <c r="F10" s="73">
        <f t="shared" si="1"/>
        <v>0</v>
      </c>
      <c r="G10" s="73">
        <f t="shared" si="0"/>
        <v>0</v>
      </c>
      <c r="I10" s="56"/>
      <c r="J10" s="56"/>
    </row>
    <row r="11" spans="1:10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0</v>
      </c>
      <c r="G11" s="73">
        <f t="shared" si="0"/>
        <v>0</v>
      </c>
      <c r="I11" s="56"/>
      <c r="J11" s="56"/>
    </row>
    <row r="12" spans="1:10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0"/>
        <v>0</v>
      </c>
      <c r="I12" s="56"/>
      <c r="J12" s="56"/>
    </row>
    <row r="13" spans="1:10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0"/>
        <v>0</v>
      </c>
      <c r="I13" s="56"/>
      <c r="J13" s="56"/>
    </row>
    <row r="14" spans="1:10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0"/>
        <v>0</v>
      </c>
      <c r="I14" s="56"/>
      <c r="J14" s="56"/>
    </row>
    <row r="15" spans="1:10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0"/>
        <v>0</v>
      </c>
      <c r="I15" s="56"/>
      <c r="J15" s="56"/>
    </row>
    <row r="16" spans="1:10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0"/>
        <v>0</v>
      </c>
      <c r="I16" s="56"/>
      <c r="J16" s="56"/>
    </row>
    <row r="17" spans="1:10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0"/>
        <v>0</v>
      </c>
      <c r="I17" s="56"/>
      <c r="J17" s="56"/>
    </row>
    <row r="18" spans="1:10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0"/>
        <v>0</v>
      </c>
      <c r="I18" s="56"/>
      <c r="J18" s="56"/>
    </row>
    <row r="19" spans="1:10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0"/>
        <v>0</v>
      </c>
      <c r="I19" s="56"/>
      <c r="J19" s="56"/>
    </row>
    <row r="20" spans="1:10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0"/>
        <v>0</v>
      </c>
      <c r="I20" s="56"/>
      <c r="J20" s="56"/>
    </row>
    <row r="21" spans="1:10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0"/>
        <v>0</v>
      </c>
      <c r="I21" s="56"/>
      <c r="J21" s="56"/>
    </row>
    <row r="22" spans="1:10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0</v>
      </c>
      <c r="G22" s="73">
        <f t="shared" si="0"/>
        <v>0</v>
      </c>
      <c r="I22" s="56"/>
      <c r="J22" s="56"/>
    </row>
    <row r="23" spans="1:10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0</v>
      </c>
      <c r="F23" s="71">
        <f>IF($G22=0,0,F22/$G22%)</f>
        <v>0</v>
      </c>
      <c r="G23" s="73">
        <f t="shared" si="0"/>
        <v>0</v>
      </c>
      <c r="I23" s="56"/>
      <c r="J23" s="56"/>
    </row>
    <row r="24" spans="1:10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0"/>
        <v>0</v>
      </c>
      <c r="I24" s="56"/>
      <c r="J24" s="56"/>
    </row>
    <row r="25" spans="1:10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0"/>
        <v>0</v>
      </c>
      <c r="I25" s="56"/>
      <c r="J25" s="56"/>
    </row>
    <row r="26" spans="1:10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0"/>
        <v>0</v>
      </c>
      <c r="I26" s="56"/>
      <c r="J26" s="56"/>
    </row>
    <row r="27" spans="1:10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0"/>
        <v>0</v>
      </c>
      <c r="I27" s="56"/>
      <c r="J27" s="56"/>
    </row>
    <row r="28" spans="1:10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0"/>
        <v>0</v>
      </c>
      <c r="I28" s="56"/>
      <c r="J28" s="56"/>
    </row>
    <row r="29" spans="1:10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0"/>
        <v>0</v>
      </c>
      <c r="I29" s="56"/>
      <c r="J29" s="56"/>
    </row>
    <row r="30" spans="1:10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0"/>
        <v>0</v>
      </c>
      <c r="I30" s="56"/>
      <c r="J30" s="56"/>
    </row>
    <row r="31" spans="1:10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0"/>
        <v>0</v>
      </c>
      <c r="I31" s="56"/>
      <c r="J31" s="56"/>
    </row>
    <row r="32" spans="1:10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0"/>
        <v>0</v>
      </c>
      <c r="I32" s="56"/>
      <c r="J32" s="56"/>
    </row>
    <row r="33" spans="1:10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0"/>
        <v>0</v>
      </c>
      <c r="I33" s="56"/>
      <c r="J33" s="56"/>
    </row>
    <row r="34" spans="1:10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0"/>
        <v>0</v>
      </c>
      <c r="I34" s="56"/>
      <c r="J34" s="56"/>
    </row>
    <row r="35" spans="1:10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0"/>
        <v>0</v>
      </c>
      <c r="H35"/>
      <c r="I35" s="56"/>
      <c r="J35" s="56"/>
    </row>
    <row r="36" spans="1:10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1568.3999999999999</v>
      </c>
      <c r="E36" s="73">
        <f>SUMIF($C$42:$C$227,"道内",E$42:E$227)</f>
        <v>41.8</v>
      </c>
      <c r="F36" s="73">
        <f>SUMIF($C$42:$C$227,"道内",F$42:F$227)</f>
        <v>0</v>
      </c>
      <c r="G36" s="73">
        <f t="shared" si="0"/>
        <v>1610.1999999999998</v>
      </c>
      <c r="H36"/>
      <c r="I36" s="56"/>
      <c r="J36" s="56"/>
    </row>
    <row r="37" spans="1:10" ht="16.05" customHeight="1" x14ac:dyDescent="0.2">
      <c r="A37" s="8"/>
      <c r="B37" s="6"/>
      <c r="C37" s="60" t="s">
        <v>12</v>
      </c>
      <c r="D37" s="71">
        <f>IF($G36=0,0,D36/$G36%)</f>
        <v>97.404049186436481</v>
      </c>
      <c r="E37" s="71">
        <f>IF($G36=0,0,E36/$G36%)</f>
        <v>2.5959508135635327</v>
      </c>
      <c r="F37" s="71">
        <f>IF($G36=0,0,F36/$G36%)</f>
        <v>0</v>
      </c>
      <c r="G37" s="73">
        <f t="shared" si="0"/>
        <v>100.00000000000001</v>
      </c>
      <c r="H37"/>
      <c r="I37" s="56"/>
      <c r="J37" s="56"/>
    </row>
    <row r="38" spans="1:10" ht="16.05" customHeight="1" x14ac:dyDescent="0.2">
      <c r="A38" s="8"/>
      <c r="B38" s="6"/>
      <c r="C38" s="59" t="s">
        <v>13</v>
      </c>
      <c r="D38" s="73">
        <f>SUMIF($C$42:$C$227,"道外",D$42:D$227)</f>
        <v>6941</v>
      </c>
      <c r="E38" s="73">
        <f t="shared" ref="E38:F38" si="2">SUMIF($C$42:$C$227,"道外",E$42:E$227)</f>
        <v>4663.8</v>
      </c>
      <c r="F38" s="73">
        <f t="shared" si="2"/>
        <v>0</v>
      </c>
      <c r="G38" s="73">
        <f t="shared" si="0"/>
        <v>11604.8</v>
      </c>
      <c r="H38"/>
      <c r="I38" s="56"/>
      <c r="J38" s="56"/>
    </row>
    <row r="39" spans="1:10" ht="16.05" customHeight="1" x14ac:dyDescent="0.2">
      <c r="A39" s="8"/>
      <c r="B39" s="6"/>
      <c r="C39" s="60" t="s">
        <v>12</v>
      </c>
      <c r="D39" s="71">
        <f>IF($G38=0,0,D38/$G38%)</f>
        <v>59.811457328002213</v>
      </c>
      <c r="E39" s="71">
        <f>IF($G38=0,0,E38/$G38%)</f>
        <v>40.188542671997801</v>
      </c>
      <c r="F39" s="71">
        <f>IF($G38=0,0,F38/$G38%)</f>
        <v>0</v>
      </c>
      <c r="G39" s="73">
        <f t="shared" si="0"/>
        <v>100.00000000000001</v>
      </c>
      <c r="H39"/>
      <c r="I39" s="56"/>
      <c r="J39" s="56"/>
    </row>
    <row r="40" spans="1:10" ht="16.05" customHeight="1" x14ac:dyDescent="0.2">
      <c r="A40" s="8"/>
      <c r="B40" s="6"/>
      <c r="C40" s="59" t="s">
        <v>14</v>
      </c>
      <c r="D40" s="73">
        <f>SUM(D38,D36)</f>
        <v>8509.4</v>
      </c>
      <c r="E40" s="73">
        <f>SUM(E38,E36)</f>
        <v>4705.6000000000004</v>
      </c>
      <c r="F40" s="73">
        <f>SUM(F38,F36)</f>
        <v>0</v>
      </c>
      <c r="G40" s="73">
        <f t="shared" si="0"/>
        <v>13215</v>
      </c>
      <c r="H40"/>
      <c r="I40" s="56"/>
      <c r="J40" s="56"/>
    </row>
    <row r="41" spans="1:10" ht="16.05" customHeight="1" x14ac:dyDescent="0.2">
      <c r="A41" s="8"/>
      <c r="B41" s="14"/>
      <c r="C41" s="60" t="s">
        <v>12</v>
      </c>
      <c r="D41" s="71">
        <f>IF($G40=0,0,D40/$G40%)</f>
        <v>64.391978811956108</v>
      </c>
      <c r="E41" s="71">
        <f>IF($G40=0,0,E40/$G40%)</f>
        <v>35.608021188043892</v>
      </c>
      <c r="F41" s="71">
        <f>IF($G40=0,0,F40/$G40%)</f>
        <v>0</v>
      </c>
      <c r="G41" s="73">
        <f t="shared" si="0"/>
        <v>100</v>
      </c>
      <c r="I41" s="56"/>
      <c r="J41" s="56"/>
    </row>
    <row r="42" spans="1:10" ht="16.05" customHeight="1" x14ac:dyDescent="0.2">
      <c r="A42" s="8"/>
      <c r="B42" s="8" t="s">
        <v>20</v>
      </c>
      <c r="C42" s="59" t="s">
        <v>11</v>
      </c>
      <c r="D42" s="73">
        <v>76.5</v>
      </c>
      <c r="E42" s="73">
        <v>41.8</v>
      </c>
      <c r="F42" s="73">
        <v>0</v>
      </c>
      <c r="G42" s="73">
        <f t="shared" si="0"/>
        <v>118.3</v>
      </c>
      <c r="I42" s="56"/>
      <c r="J42" s="56"/>
    </row>
    <row r="43" spans="1:10" ht="16.05" customHeight="1" x14ac:dyDescent="0.2">
      <c r="A43" s="8"/>
      <c r="B43" s="8"/>
      <c r="C43" s="60" t="s">
        <v>12</v>
      </c>
      <c r="D43" s="71">
        <f>IF($G42=0,0,D42/$G42%)</f>
        <v>64.666103127641591</v>
      </c>
      <c r="E43" s="71">
        <f>IF($G42=0,0,E42/$G42%)</f>
        <v>35.333896872358409</v>
      </c>
      <c r="F43" s="71">
        <f>IF($G42=0,0,F42/$G42%)</f>
        <v>0</v>
      </c>
      <c r="G43" s="73">
        <f t="shared" si="0"/>
        <v>100</v>
      </c>
      <c r="I43" s="56"/>
      <c r="J43" s="56"/>
    </row>
    <row r="44" spans="1:10" ht="16.05" customHeight="1" x14ac:dyDescent="0.2">
      <c r="A44" s="8"/>
      <c r="B44" s="8"/>
      <c r="C44" s="59" t="s">
        <v>13</v>
      </c>
      <c r="D44" s="73">
        <v>0</v>
      </c>
      <c r="E44" s="73">
        <v>4663.8</v>
      </c>
      <c r="F44" s="73">
        <v>0</v>
      </c>
      <c r="G44" s="73">
        <f t="shared" si="0"/>
        <v>4663.8</v>
      </c>
      <c r="I44" s="56"/>
      <c r="J44" s="56"/>
    </row>
    <row r="45" spans="1:10" ht="16.05" customHeight="1" x14ac:dyDescent="0.2">
      <c r="A45" s="8"/>
      <c r="B45" s="8"/>
      <c r="C45" s="60" t="s">
        <v>12</v>
      </c>
      <c r="D45" s="71">
        <f>IF($G44=0,0,D44/$G44%)</f>
        <v>0</v>
      </c>
      <c r="E45" s="71">
        <f>IF($G44=0,0,E44/$G44%)</f>
        <v>99.999999999999986</v>
      </c>
      <c r="F45" s="71">
        <f>IF($G44=0,0,F44/$G44%)</f>
        <v>0</v>
      </c>
      <c r="G45" s="73">
        <f t="shared" si="0"/>
        <v>99.999999999999986</v>
      </c>
      <c r="I45" s="56"/>
      <c r="J45" s="56"/>
    </row>
    <row r="46" spans="1:10" ht="16.05" customHeight="1" x14ac:dyDescent="0.2">
      <c r="A46" s="8"/>
      <c r="B46" s="8"/>
      <c r="C46" s="59" t="s">
        <v>14</v>
      </c>
      <c r="D46" s="73">
        <f>SUM(D42,D44)</f>
        <v>76.5</v>
      </c>
      <c r="E46" s="73">
        <f>SUM(E42,E44)</f>
        <v>4705.6000000000004</v>
      </c>
      <c r="F46" s="73">
        <f>SUM(F42,F44)</f>
        <v>0</v>
      </c>
      <c r="G46" s="73">
        <f t="shared" si="0"/>
        <v>4782.1000000000004</v>
      </c>
      <c r="I46" s="56"/>
      <c r="J46" s="56"/>
    </row>
    <row r="47" spans="1:10" ht="16.05" customHeight="1" x14ac:dyDescent="0.2">
      <c r="A47" s="8"/>
      <c r="B47" s="12"/>
      <c r="C47" s="60" t="s">
        <v>12</v>
      </c>
      <c r="D47" s="71">
        <f>IF($G46=0,0,D46/$G46%)</f>
        <v>1.5997156061144684</v>
      </c>
      <c r="E47" s="71">
        <f>IF($G46=0,0,E46/$G46%)</f>
        <v>98.400284393885528</v>
      </c>
      <c r="F47" s="71">
        <f>IF($G46=0,0,F46/$G46%)</f>
        <v>0</v>
      </c>
      <c r="G47" s="73">
        <f t="shared" si="0"/>
        <v>100</v>
      </c>
      <c r="I47" s="56"/>
      <c r="J47" s="56"/>
    </row>
    <row r="48" spans="1:10" ht="16.05" customHeight="1" x14ac:dyDescent="0.2">
      <c r="A48" s="8"/>
      <c r="B48" s="8" t="s">
        <v>21</v>
      </c>
      <c r="C48" s="59" t="s">
        <v>11</v>
      </c>
      <c r="D48" s="73">
        <v>5.5</v>
      </c>
      <c r="E48" s="73">
        <v>0</v>
      </c>
      <c r="F48" s="73">
        <v>0</v>
      </c>
      <c r="G48" s="73">
        <f t="shared" si="0"/>
        <v>5.5</v>
      </c>
      <c r="I48" s="56"/>
      <c r="J48" s="56"/>
    </row>
    <row r="49" spans="1:10" ht="16.05" customHeight="1" x14ac:dyDescent="0.2">
      <c r="A49" s="8"/>
      <c r="B49" s="8"/>
      <c r="C49" s="60" t="s">
        <v>12</v>
      </c>
      <c r="D49" s="71">
        <f>IF($G48=0,0,D48/$G48%)</f>
        <v>100</v>
      </c>
      <c r="E49" s="71">
        <f>IF($G48=0,0,E48/$G48%)</f>
        <v>0</v>
      </c>
      <c r="F49" s="71">
        <f>IF($G48=0,0,F48/$G48%)</f>
        <v>0</v>
      </c>
      <c r="G49" s="73">
        <f t="shared" si="0"/>
        <v>100</v>
      </c>
      <c r="I49" s="56"/>
      <c r="J49" s="56"/>
    </row>
    <row r="50" spans="1:10" ht="16.05" customHeight="1" x14ac:dyDescent="0.2">
      <c r="A50" s="8"/>
      <c r="B50" s="8"/>
      <c r="C50" s="59" t="s">
        <v>13</v>
      </c>
      <c r="D50" s="73"/>
      <c r="E50" s="73"/>
      <c r="F50" s="73"/>
      <c r="G50" s="73">
        <f t="shared" si="0"/>
        <v>0</v>
      </c>
      <c r="I50" s="56"/>
      <c r="J50" s="56"/>
    </row>
    <row r="51" spans="1:10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0"/>
        <v>0</v>
      </c>
      <c r="I51" s="56"/>
      <c r="J51" s="56"/>
    </row>
    <row r="52" spans="1:10" ht="16.05" customHeight="1" x14ac:dyDescent="0.2">
      <c r="A52" s="8"/>
      <c r="B52" s="8"/>
      <c r="C52" s="59" t="s">
        <v>14</v>
      </c>
      <c r="D52" s="73">
        <f>SUM(D48,D50)</f>
        <v>5.5</v>
      </c>
      <c r="E52" s="73">
        <f>SUM(E48,E50)</f>
        <v>0</v>
      </c>
      <c r="F52" s="73">
        <f>SUM(F48,F50)</f>
        <v>0</v>
      </c>
      <c r="G52" s="73">
        <f t="shared" si="0"/>
        <v>5.5</v>
      </c>
      <c r="I52" s="56"/>
      <c r="J52" s="56"/>
    </row>
    <row r="53" spans="1:10" ht="16.05" customHeight="1" x14ac:dyDescent="0.2">
      <c r="A53" s="8"/>
      <c r="B53" s="12"/>
      <c r="C53" s="60" t="s">
        <v>12</v>
      </c>
      <c r="D53" s="71">
        <f>IF($G52=0,0,D52/$G52%)</f>
        <v>100</v>
      </c>
      <c r="E53" s="71">
        <f>IF($G52=0,0,E52/$G52%)</f>
        <v>0</v>
      </c>
      <c r="F53" s="71">
        <f>IF($G52=0,0,F52/$G52%)</f>
        <v>0</v>
      </c>
      <c r="G53" s="73">
        <f t="shared" si="0"/>
        <v>100</v>
      </c>
      <c r="I53" s="56"/>
      <c r="J53" s="56"/>
    </row>
    <row r="54" spans="1:10" ht="16.05" customHeight="1" x14ac:dyDescent="0.2">
      <c r="A54" s="8"/>
      <c r="B54" s="8" t="s">
        <v>22</v>
      </c>
      <c r="C54" s="59" t="s">
        <v>11</v>
      </c>
      <c r="D54" s="73">
        <v>44.199999999999996</v>
      </c>
      <c r="E54" s="73">
        <v>0</v>
      </c>
      <c r="F54" s="73">
        <v>0</v>
      </c>
      <c r="G54" s="73">
        <f t="shared" si="0"/>
        <v>44.199999999999996</v>
      </c>
      <c r="I54" s="56"/>
      <c r="J54" s="56"/>
    </row>
    <row r="55" spans="1:10" ht="16.05" customHeight="1" x14ac:dyDescent="0.2">
      <c r="A55" s="8"/>
      <c r="B55" s="8"/>
      <c r="C55" s="60" t="s">
        <v>12</v>
      </c>
      <c r="D55" s="71">
        <f>IF($G54=0,0,D54/$G54%)</f>
        <v>100</v>
      </c>
      <c r="E55" s="71">
        <f>IF($G54=0,0,E54/$G54%)</f>
        <v>0</v>
      </c>
      <c r="F55" s="71">
        <f>IF($G54=0,0,F54/$G54%)</f>
        <v>0</v>
      </c>
      <c r="G55" s="73">
        <f t="shared" si="0"/>
        <v>100</v>
      </c>
      <c r="I55" s="56"/>
      <c r="J55" s="56"/>
    </row>
    <row r="56" spans="1:10" ht="16.05" customHeight="1" x14ac:dyDescent="0.2">
      <c r="A56" s="8"/>
      <c r="B56" s="8"/>
      <c r="C56" s="59" t="s">
        <v>13</v>
      </c>
      <c r="D56" s="73">
        <v>5</v>
      </c>
      <c r="E56" s="73">
        <v>0</v>
      </c>
      <c r="F56" s="73">
        <v>0</v>
      </c>
      <c r="G56" s="73">
        <f t="shared" si="0"/>
        <v>5</v>
      </c>
      <c r="I56" s="56"/>
      <c r="J56" s="56"/>
    </row>
    <row r="57" spans="1:10" ht="16.05" customHeight="1" x14ac:dyDescent="0.2">
      <c r="A57" s="8"/>
      <c r="B57" s="8"/>
      <c r="C57" s="60" t="s">
        <v>12</v>
      </c>
      <c r="D57" s="71">
        <f>IF($G56=0,0,D56/$G56%)</f>
        <v>100</v>
      </c>
      <c r="E57" s="71">
        <f>IF($G56=0,0,E56/$G56%)</f>
        <v>0</v>
      </c>
      <c r="F57" s="71">
        <f>IF($G56=0,0,F56/$G56%)</f>
        <v>0</v>
      </c>
      <c r="G57" s="73">
        <f t="shared" si="0"/>
        <v>100</v>
      </c>
      <c r="I57" s="56"/>
      <c r="J57" s="56"/>
    </row>
    <row r="58" spans="1:10" ht="16.05" customHeight="1" x14ac:dyDescent="0.2">
      <c r="A58" s="8"/>
      <c r="B58" s="8"/>
      <c r="C58" s="59" t="s">
        <v>14</v>
      </c>
      <c r="D58" s="73">
        <f>SUM(D54,D56)</f>
        <v>49.199999999999996</v>
      </c>
      <c r="E58" s="73">
        <f>SUM(E54,E56)</f>
        <v>0</v>
      </c>
      <c r="F58" s="73">
        <f>SUM(F54,F56)</f>
        <v>0</v>
      </c>
      <c r="G58" s="73">
        <f t="shared" si="0"/>
        <v>49.199999999999996</v>
      </c>
      <c r="I58" s="56"/>
      <c r="J58" s="56"/>
    </row>
    <row r="59" spans="1:10" ht="16.05" customHeight="1" x14ac:dyDescent="0.2">
      <c r="A59" s="8"/>
      <c r="B59" s="12"/>
      <c r="C59" s="60" t="s">
        <v>12</v>
      </c>
      <c r="D59" s="71">
        <f>IF($G58=0,0,D58/$G58%)</f>
        <v>100</v>
      </c>
      <c r="E59" s="71">
        <f>IF($G58=0,0,E58/$G58%)</f>
        <v>0</v>
      </c>
      <c r="F59" s="71">
        <f>IF($G58=0,0,F58/$G58%)</f>
        <v>0</v>
      </c>
      <c r="G59" s="73">
        <f t="shared" si="0"/>
        <v>100</v>
      </c>
      <c r="I59" s="56"/>
      <c r="J59" s="56"/>
    </row>
    <row r="60" spans="1:10" ht="16.05" customHeight="1" x14ac:dyDescent="0.2">
      <c r="A60" s="8"/>
      <c r="B60" s="8" t="s">
        <v>23</v>
      </c>
      <c r="C60" s="59" t="s">
        <v>11</v>
      </c>
      <c r="D60" s="73">
        <v>46.6</v>
      </c>
      <c r="E60" s="73">
        <v>0</v>
      </c>
      <c r="F60" s="73">
        <v>0</v>
      </c>
      <c r="G60" s="73">
        <f t="shared" si="0"/>
        <v>46.6</v>
      </c>
      <c r="I60" s="56"/>
      <c r="J60" s="56"/>
    </row>
    <row r="61" spans="1:10" ht="16.05" customHeight="1" x14ac:dyDescent="0.2">
      <c r="A61" s="8"/>
      <c r="B61" s="8"/>
      <c r="C61" s="60" t="s">
        <v>12</v>
      </c>
      <c r="D61" s="71">
        <f>IF($G60=0,0,D60/$G60%)</f>
        <v>100</v>
      </c>
      <c r="E61" s="71">
        <f>IF($G60=0,0,E60/$G60%)</f>
        <v>0</v>
      </c>
      <c r="F61" s="71">
        <f>IF($G60=0,0,F60/$G60%)</f>
        <v>0</v>
      </c>
      <c r="G61" s="73">
        <f t="shared" si="0"/>
        <v>100</v>
      </c>
      <c r="I61" s="56"/>
      <c r="J61" s="56"/>
    </row>
    <row r="62" spans="1:10" ht="16.05" customHeight="1" x14ac:dyDescent="0.2">
      <c r="A62" s="8"/>
      <c r="B62" s="8"/>
      <c r="C62" s="59" t="s">
        <v>13</v>
      </c>
      <c r="D62" s="73"/>
      <c r="E62" s="73"/>
      <c r="F62" s="73"/>
      <c r="G62" s="73">
        <f t="shared" si="0"/>
        <v>0</v>
      </c>
      <c r="I62" s="56"/>
      <c r="J62" s="56"/>
    </row>
    <row r="63" spans="1:10" ht="16.05" customHeight="1" x14ac:dyDescent="0.2">
      <c r="A63" s="8"/>
      <c r="B63" s="8"/>
      <c r="C63" s="60" t="s">
        <v>12</v>
      </c>
      <c r="D63" s="71">
        <f>IF($G62=0,0,D62/$G62%)</f>
        <v>0</v>
      </c>
      <c r="E63" s="71">
        <f>IF($G62=0,0,E62/$G62%)</f>
        <v>0</v>
      </c>
      <c r="F63" s="71">
        <f>IF($G62=0,0,F62/$G62%)</f>
        <v>0</v>
      </c>
      <c r="G63" s="73">
        <f t="shared" si="0"/>
        <v>0</v>
      </c>
      <c r="I63" s="56"/>
      <c r="J63" s="56"/>
    </row>
    <row r="64" spans="1:10" ht="16.05" customHeight="1" x14ac:dyDescent="0.2">
      <c r="A64" s="8"/>
      <c r="B64" s="8"/>
      <c r="C64" s="59" t="s">
        <v>14</v>
      </c>
      <c r="D64" s="73">
        <f>SUM(D60,D62)</f>
        <v>46.6</v>
      </c>
      <c r="E64" s="73">
        <f>SUM(E60,E62)</f>
        <v>0</v>
      </c>
      <c r="F64" s="73">
        <f>SUM(F60,F62)</f>
        <v>0</v>
      </c>
      <c r="G64" s="73">
        <f t="shared" si="0"/>
        <v>46.6</v>
      </c>
      <c r="I64" s="56"/>
      <c r="J64" s="56"/>
    </row>
    <row r="65" spans="1:10" ht="16.05" customHeight="1" x14ac:dyDescent="0.2">
      <c r="A65" s="8"/>
      <c r="B65" s="12"/>
      <c r="C65" s="60" t="s">
        <v>12</v>
      </c>
      <c r="D65" s="71">
        <f>IF($G64=0,0,D64/$G64%)</f>
        <v>100</v>
      </c>
      <c r="E65" s="71">
        <f>IF($G64=0,0,E64/$G64%)</f>
        <v>0</v>
      </c>
      <c r="F65" s="71">
        <f>IF($G64=0,0,F64/$G64%)</f>
        <v>0</v>
      </c>
      <c r="G65" s="73">
        <f t="shared" si="0"/>
        <v>100</v>
      </c>
      <c r="I65" s="56"/>
      <c r="J65" s="56"/>
    </row>
    <row r="66" spans="1:10" ht="16.05" customHeight="1" x14ac:dyDescent="0.2">
      <c r="A66" s="8"/>
      <c r="B66" s="8" t="s">
        <v>24</v>
      </c>
      <c r="C66" s="59" t="s">
        <v>11</v>
      </c>
      <c r="D66" s="73">
        <v>783.30000000000007</v>
      </c>
      <c r="E66" s="73">
        <v>0</v>
      </c>
      <c r="F66" s="73">
        <v>0</v>
      </c>
      <c r="G66" s="73">
        <f t="shared" si="0"/>
        <v>783.30000000000007</v>
      </c>
      <c r="I66" s="56"/>
      <c r="J66" s="56"/>
    </row>
    <row r="67" spans="1:10" ht="16.05" customHeight="1" x14ac:dyDescent="0.2">
      <c r="A67" s="8"/>
      <c r="B67" s="8"/>
      <c r="C67" s="60" t="s">
        <v>12</v>
      </c>
      <c r="D67" s="71">
        <f>IF($G66=0,0,D66/$G66%)</f>
        <v>100</v>
      </c>
      <c r="E67" s="71">
        <f>IF($G66=0,0,E66/$G66%)</f>
        <v>0</v>
      </c>
      <c r="F67" s="71">
        <f>IF($G66=0,0,F66/$G66%)</f>
        <v>0</v>
      </c>
      <c r="G67" s="73">
        <f t="shared" si="0"/>
        <v>100</v>
      </c>
      <c r="I67" s="56"/>
      <c r="J67" s="56"/>
    </row>
    <row r="68" spans="1:10" ht="16.05" customHeight="1" x14ac:dyDescent="0.2">
      <c r="A68" s="8"/>
      <c r="B68" s="8"/>
      <c r="C68" s="59" t="s">
        <v>13</v>
      </c>
      <c r="D68" s="73">
        <v>6919.3</v>
      </c>
      <c r="E68" s="73">
        <v>0</v>
      </c>
      <c r="F68" s="73">
        <v>0</v>
      </c>
      <c r="G68" s="73">
        <f t="shared" si="0"/>
        <v>6919.3</v>
      </c>
      <c r="I68" s="56"/>
      <c r="J68" s="56"/>
    </row>
    <row r="69" spans="1:10" ht="16.05" customHeight="1" x14ac:dyDescent="0.2">
      <c r="A69" s="8"/>
      <c r="B69" s="8"/>
      <c r="C69" s="60" t="s">
        <v>12</v>
      </c>
      <c r="D69" s="71">
        <f>IF($G68=0,0,D68/$G68%)</f>
        <v>100</v>
      </c>
      <c r="E69" s="71">
        <f>IF($G68=0,0,E68/$G68%)</f>
        <v>0</v>
      </c>
      <c r="F69" s="71">
        <f>IF($G68=0,0,F68/$G68%)</f>
        <v>0</v>
      </c>
      <c r="G69" s="73">
        <f t="shared" si="0"/>
        <v>100</v>
      </c>
      <c r="I69" s="56"/>
      <c r="J69" s="56"/>
    </row>
    <row r="70" spans="1:10" ht="16.05" customHeight="1" x14ac:dyDescent="0.2">
      <c r="A70" s="8"/>
      <c r="B70" s="8"/>
      <c r="C70" s="59" t="s">
        <v>14</v>
      </c>
      <c r="D70" s="73">
        <f>SUM(D66,D68)</f>
        <v>7702.6</v>
      </c>
      <c r="E70" s="73">
        <f>SUM(E66,E68)</f>
        <v>0</v>
      </c>
      <c r="F70" s="73">
        <f>SUM(F66,F68)</f>
        <v>0</v>
      </c>
      <c r="G70" s="73">
        <f t="shared" si="0"/>
        <v>7702.6</v>
      </c>
      <c r="I70" s="56"/>
      <c r="J70" s="56"/>
    </row>
    <row r="71" spans="1:10" ht="16.05" customHeight="1" x14ac:dyDescent="0.2">
      <c r="A71" s="8"/>
      <c r="B71" s="12"/>
      <c r="C71" s="60" t="s">
        <v>12</v>
      </c>
      <c r="D71" s="71">
        <f>IF($G70=0,0,D70/$G70%)</f>
        <v>99.999999999999986</v>
      </c>
      <c r="E71" s="71">
        <f>IF($G70=0,0,E70/$G70%)</f>
        <v>0</v>
      </c>
      <c r="F71" s="71">
        <f>IF($G70=0,0,F70/$G70%)</f>
        <v>0</v>
      </c>
      <c r="G71" s="73">
        <f t="shared" ref="G71:G134" si="3">SUM(D71:F71)</f>
        <v>99.999999999999986</v>
      </c>
      <c r="I71" s="56"/>
      <c r="J71" s="56"/>
    </row>
    <row r="72" spans="1:10" ht="16.05" customHeight="1" x14ac:dyDescent="0.2">
      <c r="A72" s="8"/>
      <c r="B72" s="8" t="s">
        <v>25</v>
      </c>
      <c r="C72" s="59" t="s">
        <v>11</v>
      </c>
      <c r="D72" s="73">
        <v>4.6999999999999993</v>
      </c>
      <c r="E72" s="73">
        <v>0</v>
      </c>
      <c r="F72" s="73">
        <v>0</v>
      </c>
      <c r="G72" s="73">
        <f t="shared" si="3"/>
        <v>4.6999999999999993</v>
      </c>
      <c r="I72" s="56"/>
      <c r="J72" s="56"/>
    </row>
    <row r="73" spans="1:10" ht="16.05" customHeight="1" x14ac:dyDescent="0.2">
      <c r="A73" s="8"/>
      <c r="B73" s="8"/>
      <c r="C73" s="60" t="s">
        <v>12</v>
      </c>
      <c r="D73" s="71">
        <f>IF($G72=0,0,D72/$G72%)</f>
        <v>100</v>
      </c>
      <c r="E73" s="71">
        <f>IF($G72=0,0,E72/$G72%)</f>
        <v>0</v>
      </c>
      <c r="F73" s="71">
        <f>IF($G72=0,0,F72/$G72%)</f>
        <v>0</v>
      </c>
      <c r="G73" s="73">
        <f t="shared" si="3"/>
        <v>100</v>
      </c>
      <c r="I73" s="56"/>
      <c r="J73" s="56"/>
    </row>
    <row r="74" spans="1:10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  <c r="I74" s="56"/>
      <c r="J74" s="56"/>
    </row>
    <row r="75" spans="1:10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  <c r="I75" s="56"/>
      <c r="J75" s="56"/>
    </row>
    <row r="76" spans="1:10" ht="16.05" customHeight="1" x14ac:dyDescent="0.2">
      <c r="A76" s="8"/>
      <c r="B76" s="8"/>
      <c r="C76" s="59" t="s">
        <v>14</v>
      </c>
      <c r="D76" s="73">
        <f>SUM(D72,D74)</f>
        <v>4.6999999999999993</v>
      </c>
      <c r="E76" s="73">
        <f>SUM(E72,E74)</f>
        <v>0</v>
      </c>
      <c r="F76" s="73">
        <f>SUM(F72,F74)</f>
        <v>0</v>
      </c>
      <c r="G76" s="73">
        <f t="shared" si="3"/>
        <v>4.6999999999999993</v>
      </c>
      <c r="I76" s="56"/>
      <c r="J76" s="56"/>
    </row>
    <row r="77" spans="1:10" ht="16.05" customHeight="1" x14ac:dyDescent="0.2">
      <c r="A77" s="8"/>
      <c r="B77" s="12"/>
      <c r="C77" s="60" t="s">
        <v>12</v>
      </c>
      <c r="D77" s="71">
        <f>IF($G76=0,0,D76/$G76%)</f>
        <v>100</v>
      </c>
      <c r="E77" s="71">
        <f>IF($G76=0,0,E76/$G76%)</f>
        <v>0</v>
      </c>
      <c r="F77" s="71">
        <f>IF($G76=0,0,F76/$G76%)</f>
        <v>0</v>
      </c>
      <c r="G77" s="73">
        <f t="shared" si="3"/>
        <v>100</v>
      </c>
      <c r="I77" s="56"/>
      <c r="J77" s="56"/>
    </row>
    <row r="78" spans="1:10" ht="16.05" customHeight="1" x14ac:dyDescent="0.2">
      <c r="A78" s="8"/>
      <c r="B78" s="8" t="s">
        <v>26</v>
      </c>
      <c r="C78" s="59" t="s">
        <v>11</v>
      </c>
      <c r="D78" s="73">
        <v>211.4</v>
      </c>
      <c r="E78" s="73">
        <v>0</v>
      </c>
      <c r="F78" s="73">
        <v>0</v>
      </c>
      <c r="G78" s="73">
        <f t="shared" si="3"/>
        <v>211.4</v>
      </c>
      <c r="I78" s="56"/>
      <c r="J78" s="56"/>
    </row>
    <row r="79" spans="1:10" ht="16.05" customHeight="1" x14ac:dyDescent="0.2">
      <c r="A79" s="8"/>
      <c r="B79" s="8"/>
      <c r="C79" s="60" t="s">
        <v>12</v>
      </c>
      <c r="D79" s="71">
        <f>IF($G78=0,0,D78/$G78%)</f>
        <v>100.00000000000001</v>
      </c>
      <c r="E79" s="71">
        <f>IF($G78=0,0,E78/$G78%)</f>
        <v>0</v>
      </c>
      <c r="F79" s="71">
        <f>IF($G78=0,0,F78/$G78%)</f>
        <v>0</v>
      </c>
      <c r="G79" s="73">
        <f t="shared" si="3"/>
        <v>100.00000000000001</v>
      </c>
      <c r="I79" s="56"/>
      <c r="J79" s="56"/>
    </row>
    <row r="80" spans="1:10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3"/>
        <v>0</v>
      </c>
      <c r="I80" s="56"/>
      <c r="J80" s="56"/>
    </row>
    <row r="81" spans="1:10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3"/>
        <v>0</v>
      </c>
      <c r="I81" s="56"/>
      <c r="J81" s="56"/>
    </row>
    <row r="82" spans="1:10" ht="16.05" customHeight="1" x14ac:dyDescent="0.2">
      <c r="A82" s="8"/>
      <c r="B82" s="8"/>
      <c r="C82" s="59" t="s">
        <v>14</v>
      </c>
      <c r="D82" s="73">
        <f>SUM(D78,D80)</f>
        <v>211.4</v>
      </c>
      <c r="E82" s="73">
        <f>SUM(E78,E80)</f>
        <v>0</v>
      </c>
      <c r="F82" s="73">
        <f>SUM(F78,F80)</f>
        <v>0</v>
      </c>
      <c r="G82" s="73">
        <f t="shared" si="3"/>
        <v>211.4</v>
      </c>
      <c r="I82" s="56"/>
      <c r="J82" s="56"/>
    </row>
    <row r="83" spans="1:10" ht="16.05" customHeight="1" x14ac:dyDescent="0.2">
      <c r="A83" s="8"/>
      <c r="B83" s="12"/>
      <c r="C83" s="60" t="s">
        <v>12</v>
      </c>
      <c r="D83" s="71">
        <f>IF($G82=0,0,D82/$G82%)</f>
        <v>100.00000000000001</v>
      </c>
      <c r="E83" s="71">
        <f>IF($G82=0,0,E82/$G82%)</f>
        <v>0</v>
      </c>
      <c r="F83" s="71">
        <f>IF($G82=0,0,F82/$G82%)</f>
        <v>0</v>
      </c>
      <c r="G83" s="73">
        <f t="shared" si="3"/>
        <v>100.00000000000001</v>
      </c>
      <c r="I83" s="56"/>
      <c r="J83" s="56"/>
    </row>
    <row r="84" spans="1:10" ht="16.05" customHeight="1" x14ac:dyDescent="0.2">
      <c r="A84" s="8"/>
      <c r="B84" s="8" t="s">
        <v>27</v>
      </c>
      <c r="C84" s="59" t="s">
        <v>11</v>
      </c>
      <c r="D84" s="73">
        <v>2.5</v>
      </c>
      <c r="E84" s="73">
        <v>0</v>
      </c>
      <c r="F84" s="73">
        <v>0</v>
      </c>
      <c r="G84" s="73">
        <f t="shared" si="3"/>
        <v>2.5</v>
      </c>
      <c r="I84" s="56"/>
      <c r="J84" s="56"/>
    </row>
    <row r="85" spans="1:10" ht="16.05" customHeight="1" x14ac:dyDescent="0.2">
      <c r="A85" s="8"/>
      <c r="B85" s="8"/>
      <c r="C85" s="60" t="s">
        <v>12</v>
      </c>
      <c r="D85" s="71">
        <f>IF($G84=0,0,D84/$G84%)</f>
        <v>100</v>
      </c>
      <c r="E85" s="71">
        <f>IF($G84=0,0,E84/$G84%)</f>
        <v>0</v>
      </c>
      <c r="F85" s="71">
        <f>IF($G84=0,0,F84/$G84%)</f>
        <v>0</v>
      </c>
      <c r="G85" s="73">
        <f t="shared" si="3"/>
        <v>100</v>
      </c>
      <c r="I85" s="56"/>
      <c r="J85" s="56"/>
    </row>
    <row r="86" spans="1:10" ht="16.05" customHeight="1" x14ac:dyDescent="0.2">
      <c r="A86" s="8"/>
      <c r="B86" s="8"/>
      <c r="C86" s="59" t="s">
        <v>13</v>
      </c>
      <c r="D86" s="73">
        <v>13.8</v>
      </c>
      <c r="E86" s="73">
        <v>0</v>
      </c>
      <c r="F86" s="73">
        <v>0</v>
      </c>
      <c r="G86" s="73">
        <f t="shared" si="3"/>
        <v>13.8</v>
      </c>
      <c r="I86" s="56"/>
      <c r="J86" s="56"/>
    </row>
    <row r="87" spans="1:10" ht="16.05" customHeight="1" x14ac:dyDescent="0.2">
      <c r="A87" s="8"/>
      <c r="B87" s="8"/>
      <c r="C87" s="60" t="s">
        <v>12</v>
      </c>
      <c r="D87" s="71">
        <f>IF($G86=0,0,D86/$G86%)</f>
        <v>100</v>
      </c>
      <c r="E87" s="71">
        <f>IF($G86=0,0,E86/$G86%)</f>
        <v>0</v>
      </c>
      <c r="F87" s="71">
        <f>IF($G86=0,0,F86/$G86%)</f>
        <v>0</v>
      </c>
      <c r="G87" s="73">
        <f t="shared" si="3"/>
        <v>100</v>
      </c>
      <c r="I87" s="56"/>
      <c r="J87" s="56"/>
    </row>
    <row r="88" spans="1:10" ht="16.05" customHeight="1" x14ac:dyDescent="0.2">
      <c r="A88" s="8"/>
      <c r="B88" s="8"/>
      <c r="C88" s="59" t="s">
        <v>14</v>
      </c>
      <c r="D88" s="73">
        <f>SUM(D84,D86)</f>
        <v>16.3</v>
      </c>
      <c r="E88" s="73">
        <f>SUM(E84,E86)</f>
        <v>0</v>
      </c>
      <c r="F88" s="73">
        <f>SUM(F84,F86)</f>
        <v>0</v>
      </c>
      <c r="G88" s="73">
        <f t="shared" si="3"/>
        <v>16.3</v>
      </c>
      <c r="I88" s="56"/>
      <c r="J88" s="56"/>
    </row>
    <row r="89" spans="1:10" ht="16.05" customHeight="1" x14ac:dyDescent="0.2">
      <c r="A89" s="8"/>
      <c r="B89" s="12"/>
      <c r="C89" s="60" t="s">
        <v>12</v>
      </c>
      <c r="D89" s="71">
        <f>IF($G88=0,0,D88/$G88%)</f>
        <v>100</v>
      </c>
      <c r="E89" s="71">
        <f>IF($G88=0,0,E88/$G88%)</f>
        <v>0</v>
      </c>
      <c r="F89" s="71">
        <f>IF($G88=0,0,F88/$G88%)</f>
        <v>0</v>
      </c>
      <c r="G89" s="73">
        <f t="shared" si="3"/>
        <v>100</v>
      </c>
      <c r="I89" s="56"/>
      <c r="J89" s="56"/>
    </row>
    <row r="90" spans="1:10" ht="16.05" customHeight="1" x14ac:dyDescent="0.2">
      <c r="A90" s="8"/>
      <c r="B90" s="8" t="s">
        <v>28</v>
      </c>
      <c r="C90" s="59" t="s">
        <v>11</v>
      </c>
      <c r="D90" s="73"/>
      <c r="E90" s="73"/>
      <c r="F90" s="73"/>
      <c r="G90" s="73">
        <f t="shared" si="3"/>
        <v>0</v>
      </c>
      <c r="I90" s="56"/>
      <c r="J90" s="56"/>
    </row>
    <row r="91" spans="1:10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0</v>
      </c>
      <c r="F91" s="71">
        <f>IF($G90=0,0,F90/$G90%)</f>
        <v>0</v>
      </c>
      <c r="G91" s="73">
        <f t="shared" si="3"/>
        <v>0</v>
      </c>
      <c r="I91" s="56"/>
      <c r="J91" s="56"/>
    </row>
    <row r="92" spans="1:10" ht="16.05" customHeight="1" x14ac:dyDescent="0.2">
      <c r="A92" s="8"/>
      <c r="B92" s="8"/>
      <c r="C92" s="59" t="s">
        <v>13</v>
      </c>
      <c r="D92" s="73"/>
      <c r="E92" s="73"/>
      <c r="F92" s="73"/>
      <c r="G92" s="73">
        <f t="shared" si="3"/>
        <v>0</v>
      </c>
      <c r="I92" s="56"/>
      <c r="J92" s="56"/>
    </row>
    <row r="93" spans="1:10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  <c r="I93" s="56"/>
      <c r="J93" s="56"/>
    </row>
    <row r="94" spans="1:10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0</v>
      </c>
      <c r="F94" s="73">
        <f>SUM(F90,F92)</f>
        <v>0</v>
      </c>
      <c r="G94" s="73">
        <f t="shared" si="3"/>
        <v>0</v>
      </c>
      <c r="I94" s="56"/>
      <c r="J94" s="56"/>
    </row>
    <row r="95" spans="1:10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0</v>
      </c>
      <c r="F95" s="71">
        <f>IF($G94=0,0,F94/$G94%)</f>
        <v>0</v>
      </c>
      <c r="G95" s="73">
        <f t="shared" si="3"/>
        <v>0</v>
      </c>
      <c r="I95" s="56"/>
      <c r="J95" s="56"/>
    </row>
    <row r="96" spans="1:10" ht="16.05" customHeight="1" x14ac:dyDescent="0.2">
      <c r="A96" s="8"/>
      <c r="B96" s="8" t="s">
        <v>29</v>
      </c>
      <c r="C96" s="59" t="s">
        <v>11</v>
      </c>
      <c r="D96" s="73">
        <v>22.1</v>
      </c>
      <c r="E96" s="73">
        <v>0</v>
      </c>
      <c r="F96" s="73">
        <v>0</v>
      </c>
      <c r="G96" s="73">
        <f t="shared" si="3"/>
        <v>22.1</v>
      </c>
      <c r="I96" s="56"/>
      <c r="J96" s="56"/>
    </row>
    <row r="97" spans="1:10" ht="16.05" customHeight="1" x14ac:dyDescent="0.2">
      <c r="A97" s="8"/>
      <c r="B97" s="8"/>
      <c r="C97" s="60" t="s">
        <v>12</v>
      </c>
      <c r="D97" s="71">
        <f>IF($G96=0,0,D96/$G96%)</f>
        <v>100</v>
      </c>
      <c r="E97" s="71">
        <f>IF($G96=0,0,E96/$G96%)</f>
        <v>0</v>
      </c>
      <c r="F97" s="71">
        <f>IF($G96=0,0,F96/$G96%)</f>
        <v>0</v>
      </c>
      <c r="G97" s="73">
        <f t="shared" si="3"/>
        <v>100</v>
      </c>
      <c r="I97" s="56"/>
      <c r="J97" s="56"/>
    </row>
    <row r="98" spans="1:10" ht="16.05" customHeight="1" x14ac:dyDescent="0.2">
      <c r="A98" s="8"/>
      <c r="B98" s="8"/>
      <c r="C98" s="59" t="s">
        <v>13</v>
      </c>
      <c r="D98" s="73">
        <v>2.9</v>
      </c>
      <c r="E98" s="73">
        <v>0</v>
      </c>
      <c r="F98" s="73">
        <v>0</v>
      </c>
      <c r="G98" s="73">
        <f t="shared" si="3"/>
        <v>2.9</v>
      </c>
      <c r="I98" s="56"/>
      <c r="J98" s="56"/>
    </row>
    <row r="99" spans="1:10" ht="16.05" customHeight="1" x14ac:dyDescent="0.2">
      <c r="A99" s="8"/>
      <c r="B99" s="8"/>
      <c r="C99" s="60" t="s">
        <v>12</v>
      </c>
      <c r="D99" s="71">
        <f>IF($G98=0,0,D98/$G98%)</f>
        <v>100</v>
      </c>
      <c r="E99" s="71">
        <f>IF($G98=0,0,E98/$G98%)</f>
        <v>0</v>
      </c>
      <c r="F99" s="71">
        <f>IF($G98=0,0,F98/$G98%)</f>
        <v>0</v>
      </c>
      <c r="G99" s="73">
        <f t="shared" si="3"/>
        <v>100</v>
      </c>
      <c r="I99" s="56"/>
      <c r="J99" s="56"/>
    </row>
    <row r="100" spans="1:10" ht="16.05" customHeight="1" x14ac:dyDescent="0.2">
      <c r="A100" s="8"/>
      <c r="B100" s="8"/>
      <c r="C100" s="59" t="s">
        <v>14</v>
      </c>
      <c r="D100" s="73">
        <f>SUM(D96,D98)</f>
        <v>25</v>
      </c>
      <c r="E100" s="73">
        <f>SUM(E96,E98)</f>
        <v>0</v>
      </c>
      <c r="F100" s="73">
        <f>SUM(F96,F98)</f>
        <v>0</v>
      </c>
      <c r="G100" s="73">
        <f t="shared" si="3"/>
        <v>25</v>
      </c>
      <c r="I100" s="56"/>
      <c r="J100" s="56"/>
    </row>
    <row r="101" spans="1:10" ht="16.05" customHeight="1" x14ac:dyDescent="0.2">
      <c r="A101" s="8"/>
      <c r="B101" s="12"/>
      <c r="C101" s="60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3"/>
        <v>100</v>
      </c>
      <c r="I101" s="56"/>
      <c r="J101" s="56"/>
    </row>
    <row r="102" spans="1:10" ht="16.05" customHeight="1" x14ac:dyDescent="0.2">
      <c r="A102" s="8"/>
      <c r="B102" s="8" t="s">
        <v>30</v>
      </c>
      <c r="C102" s="59" t="s">
        <v>11</v>
      </c>
      <c r="D102" s="73">
        <v>219.1</v>
      </c>
      <c r="E102" s="73">
        <v>0</v>
      </c>
      <c r="F102" s="73">
        <v>0</v>
      </c>
      <c r="G102" s="73">
        <f t="shared" si="3"/>
        <v>219.1</v>
      </c>
      <c r="I102" s="56"/>
      <c r="J102" s="56"/>
    </row>
    <row r="103" spans="1:10" ht="16.05" customHeight="1" x14ac:dyDescent="0.2">
      <c r="A103" s="8"/>
      <c r="B103" s="8"/>
      <c r="C103" s="60" t="s">
        <v>12</v>
      </c>
      <c r="D103" s="71">
        <f>IF($G102=0,0,D102/$G102%)</f>
        <v>100</v>
      </c>
      <c r="E103" s="71">
        <f>IF($G102=0,0,E102/$G102%)</f>
        <v>0</v>
      </c>
      <c r="F103" s="71">
        <f>IF($G102=0,0,F102/$G102%)</f>
        <v>0</v>
      </c>
      <c r="G103" s="73">
        <f t="shared" si="3"/>
        <v>100</v>
      </c>
      <c r="I103" s="56"/>
      <c r="J103" s="56"/>
    </row>
    <row r="104" spans="1:10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  <c r="I104" s="56"/>
      <c r="J104" s="56"/>
    </row>
    <row r="105" spans="1:10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  <c r="I105" s="56"/>
      <c r="J105" s="56"/>
    </row>
    <row r="106" spans="1:10" ht="16.05" customHeight="1" x14ac:dyDescent="0.2">
      <c r="A106" s="8"/>
      <c r="B106" s="8"/>
      <c r="C106" s="59" t="s">
        <v>14</v>
      </c>
      <c r="D106" s="73">
        <f>SUM(D102,D104)</f>
        <v>219.1</v>
      </c>
      <c r="E106" s="73">
        <f>SUM(E102,E104)</f>
        <v>0</v>
      </c>
      <c r="F106" s="73">
        <f>SUM(F102,F104)</f>
        <v>0</v>
      </c>
      <c r="G106" s="73">
        <f t="shared" si="3"/>
        <v>219.1</v>
      </c>
      <c r="I106" s="56"/>
      <c r="J106" s="56"/>
    </row>
    <row r="107" spans="1:10" ht="16.05" customHeight="1" x14ac:dyDescent="0.2">
      <c r="A107" s="8"/>
      <c r="B107" s="12"/>
      <c r="C107" s="60" t="s">
        <v>12</v>
      </c>
      <c r="D107" s="71">
        <f>IF($G106=0,0,D106/$G106%)</f>
        <v>100</v>
      </c>
      <c r="E107" s="71">
        <f>IF($G106=0,0,E106/$G106%)</f>
        <v>0</v>
      </c>
      <c r="F107" s="71">
        <f>IF($G106=0,0,F106/$G106%)</f>
        <v>0</v>
      </c>
      <c r="G107" s="73">
        <f t="shared" si="3"/>
        <v>100</v>
      </c>
      <c r="I107" s="56"/>
      <c r="J107" s="56"/>
    </row>
    <row r="108" spans="1:10" ht="16.05" customHeight="1" x14ac:dyDescent="0.2">
      <c r="A108" s="8"/>
      <c r="B108" s="8" t="s">
        <v>31</v>
      </c>
      <c r="C108" s="59" t="s">
        <v>11</v>
      </c>
      <c r="D108" s="73">
        <v>2.5</v>
      </c>
      <c r="E108" s="73">
        <v>0</v>
      </c>
      <c r="F108" s="73">
        <v>0</v>
      </c>
      <c r="G108" s="73">
        <f t="shared" si="3"/>
        <v>2.5</v>
      </c>
      <c r="I108" s="56"/>
      <c r="J108" s="56"/>
    </row>
    <row r="109" spans="1:10" ht="16.05" customHeight="1" x14ac:dyDescent="0.2">
      <c r="A109" s="8"/>
      <c r="B109" s="8"/>
      <c r="C109" s="60" t="s">
        <v>12</v>
      </c>
      <c r="D109" s="71">
        <f>IF($G108=0,0,D108/$G108%)</f>
        <v>100</v>
      </c>
      <c r="E109" s="71">
        <f>IF($G108=0,0,E108/$G108%)</f>
        <v>0</v>
      </c>
      <c r="F109" s="71">
        <f>IF($G108=0,0,F108/$G108%)</f>
        <v>0</v>
      </c>
      <c r="G109" s="73">
        <f t="shared" si="3"/>
        <v>100</v>
      </c>
      <c r="I109" s="56"/>
      <c r="J109" s="56"/>
    </row>
    <row r="110" spans="1:10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3"/>
        <v>0</v>
      </c>
      <c r="I110" s="56"/>
      <c r="J110" s="56"/>
    </row>
    <row r="111" spans="1:10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  <c r="I111" s="56"/>
      <c r="J111" s="56"/>
    </row>
    <row r="112" spans="1:10" ht="16.05" customHeight="1" x14ac:dyDescent="0.2">
      <c r="A112" s="8"/>
      <c r="B112" s="8"/>
      <c r="C112" s="59" t="s">
        <v>14</v>
      </c>
      <c r="D112" s="73">
        <f>SUM(D108,D110)</f>
        <v>2.5</v>
      </c>
      <c r="E112" s="73">
        <f>SUM(E108,E110)</f>
        <v>0</v>
      </c>
      <c r="F112" s="73">
        <f>SUM(F108,F110)</f>
        <v>0</v>
      </c>
      <c r="G112" s="73">
        <f t="shared" si="3"/>
        <v>2.5</v>
      </c>
      <c r="I112" s="56"/>
      <c r="J112" s="56"/>
    </row>
    <row r="113" spans="1:10" ht="16.05" customHeight="1" x14ac:dyDescent="0.2">
      <c r="A113" s="8"/>
      <c r="B113" s="12"/>
      <c r="C113" s="60" t="s">
        <v>12</v>
      </c>
      <c r="D113" s="71">
        <f>IF($G112=0,0,D112/$G112%)</f>
        <v>100</v>
      </c>
      <c r="E113" s="71">
        <f>IF($G112=0,0,E112/$G112%)</f>
        <v>0</v>
      </c>
      <c r="F113" s="71">
        <f>IF($G112=0,0,F112/$G112%)</f>
        <v>0</v>
      </c>
      <c r="G113" s="73">
        <f t="shared" si="3"/>
        <v>100</v>
      </c>
      <c r="I113" s="56"/>
      <c r="J113" s="56"/>
    </row>
    <row r="114" spans="1:10" ht="16.05" customHeight="1" x14ac:dyDescent="0.2">
      <c r="A114" s="8"/>
      <c r="B114" s="8" t="s">
        <v>32</v>
      </c>
      <c r="C114" s="59" t="s">
        <v>11</v>
      </c>
      <c r="D114" s="73">
        <f>SUM(D110,D112)</f>
        <v>2.5</v>
      </c>
      <c r="E114" s="73"/>
      <c r="F114" s="73"/>
      <c r="G114" s="73">
        <f t="shared" si="3"/>
        <v>2.5</v>
      </c>
      <c r="I114" s="56"/>
      <c r="J114" s="56"/>
    </row>
    <row r="115" spans="1:10" ht="16.05" customHeight="1" x14ac:dyDescent="0.2">
      <c r="A115" s="8"/>
      <c r="B115" s="8"/>
      <c r="C115" s="60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3"/>
        <v>100</v>
      </c>
      <c r="I115" s="56"/>
      <c r="J115" s="56"/>
    </row>
    <row r="116" spans="1:10" ht="16.05" customHeight="1" x14ac:dyDescent="0.2">
      <c r="A116" s="8"/>
      <c r="B116" s="8"/>
      <c r="C116" s="59" t="s">
        <v>13</v>
      </c>
      <c r="D116" s="73"/>
      <c r="E116" s="73"/>
      <c r="F116" s="73"/>
      <c r="G116" s="73">
        <f t="shared" si="3"/>
        <v>0</v>
      </c>
      <c r="I116" s="56"/>
      <c r="J116" s="56"/>
    </row>
    <row r="117" spans="1:10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3"/>
        <v>0</v>
      </c>
      <c r="I117" s="56"/>
      <c r="J117" s="56"/>
    </row>
    <row r="118" spans="1:10" ht="16.05" customHeight="1" x14ac:dyDescent="0.2">
      <c r="A118" s="8"/>
      <c r="B118" s="8"/>
      <c r="C118" s="59" t="s">
        <v>14</v>
      </c>
      <c r="D118" s="73">
        <f>SUM(D114,D116)</f>
        <v>2.5</v>
      </c>
      <c r="E118" s="73">
        <f>SUM(E114,E116)</f>
        <v>0</v>
      </c>
      <c r="F118" s="73">
        <f>SUM(F114,F116)</f>
        <v>0</v>
      </c>
      <c r="G118" s="73">
        <f t="shared" si="3"/>
        <v>2.5</v>
      </c>
      <c r="I118" s="56"/>
      <c r="J118" s="56"/>
    </row>
    <row r="119" spans="1:10" ht="16.05" customHeight="1" x14ac:dyDescent="0.2">
      <c r="A119" s="8"/>
      <c r="B119" s="12"/>
      <c r="C119" s="60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3"/>
        <v>100</v>
      </c>
      <c r="I119" s="56"/>
      <c r="J119" s="56"/>
    </row>
    <row r="120" spans="1:10" ht="16.05" customHeight="1" x14ac:dyDescent="0.2">
      <c r="A120" s="8"/>
      <c r="B120" s="8" t="s">
        <v>33</v>
      </c>
      <c r="C120" s="59" t="s">
        <v>11</v>
      </c>
      <c r="D120" s="73"/>
      <c r="E120" s="73"/>
      <c r="F120" s="73"/>
      <c r="G120" s="73">
        <f t="shared" si="3"/>
        <v>0</v>
      </c>
      <c r="I120" s="56"/>
      <c r="J120" s="56"/>
    </row>
    <row r="121" spans="1:10" ht="16.05" customHeight="1" x14ac:dyDescent="0.2">
      <c r="A121" s="8"/>
      <c r="B121" s="8"/>
      <c r="C121" s="60" t="s">
        <v>12</v>
      </c>
      <c r="D121" s="71">
        <f>IF($G120=0,0,D120/$G120%)</f>
        <v>0</v>
      </c>
      <c r="E121" s="71">
        <f>IF($G120=0,0,E120/$G120%)</f>
        <v>0</v>
      </c>
      <c r="F121" s="71">
        <f>IF($G120=0,0,F120/$G120%)</f>
        <v>0</v>
      </c>
      <c r="G121" s="73">
        <f t="shared" si="3"/>
        <v>0</v>
      </c>
      <c r="I121" s="56"/>
      <c r="J121" s="56"/>
    </row>
    <row r="122" spans="1:10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3"/>
        <v>0</v>
      </c>
      <c r="I122" s="56"/>
      <c r="J122" s="56"/>
    </row>
    <row r="123" spans="1:10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3"/>
        <v>0</v>
      </c>
      <c r="I123" s="56"/>
      <c r="J123" s="56"/>
    </row>
    <row r="124" spans="1:10" ht="16.05" customHeight="1" x14ac:dyDescent="0.2">
      <c r="A124" s="8"/>
      <c r="B124" s="8"/>
      <c r="C124" s="59" t="s">
        <v>14</v>
      </c>
      <c r="D124" s="73">
        <f>SUM(D120,D122)</f>
        <v>0</v>
      </c>
      <c r="E124" s="73">
        <f>SUM(E120,E122)</f>
        <v>0</v>
      </c>
      <c r="F124" s="73">
        <f>SUM(F120,F122)</f>
        <v>0</v>
      </c>
      <c r="G124" s="73">
        <f t="shared" si="3"/>
        <v>0</v>
      </c>
      <c r="I124" s="56"/>
      <c r="J124" s="56"/>
    </row>
    <row r="125" spans="1:10" ht="16.05" customHeight="1" x14ac:dyDescent="0.2">
      <c r="A125" s="8"/>
      <c r="B125" s="12"/>
      <c r="C125" s="60" t="s">
        <v>12</v>
      </c>
      <c r="D125" s="71">
        <f>IF($G124=0,0,D124/$G124%)</f>
        <v>0</v>
      </c>
      <c r="E125" s="71">
        <f>IF($G124=0,0,E124/$G124%)</f>
        <v>0</v>
      </c>
      <c r="F125" s="71">
        <f>IF($G124=0,0,F124/$G124%)</f>
        <v>0</v>
      </c>
      <c r="G125" s="73">
        <f t="shared" si="3"/>
        <v>0</v>
      </c>
      <c r="I125" s="56"/>
      <c r="J125" s="56"/>
    </row>
    <row r="126" spans="1:10" ht="16.05" customHeight="1" x14ac:dyDescent="0.2">
      <c r="A126" s="8"/>
      <c r="B126" s="8" t="s">
        <v>34</v>
      </c>
      <c r="C126" s="59" t="s">
        <v>11</v>
      </c>
      <c r="D126" s="73">
        <v>68.600000000000009</v>
      </c>
      <c r="E126" s="73">
        <v>0</v>
      </c>
      <c r="F126" s="73">
        <v>0</v>
      </c>
      <c r="G126" s="73">
        <f t="shared" si="3"/>
        <v>68.600000000000009</v>
      </c>
      <c r="I126" s="56"/>
      <c r="J126" s="56"/>
    </row>
    <row r="127" spans="1:10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3"/>
        <v>100</v>
      </c>
      <c r="I127" s="56"/>
      <c r="J127" s="56"/>
    </row>
    <row r="128" spans="1:10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  <c r="I128" s="56"/>
      <c r="J128" s="56"/>
    </row>
    <row r="129" spans="1:10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  <c r="I129" s="56"/>
      <c r="J129" s="56"/>
    </row>
    <row r="130" spans="1:10" ht="16.05" customHeight="1" x14ac:dyDescent="0.2">
      <c r="A130" s="8"/>
      <c r="B130" s="8"/>
      <c r="C130" s="59" t="s">
        <v>14</v>
      </c>
      <c r="D130" s="73">
        <f>SUM(D126,D128)</f>
        <v>68.600000000000009</v>
      </c>
      <c r="E130" s="73">
        <f>SUM(E126,E128)</f>
        <v>0</v>
      </c>
      <c r="F130" s="73">
        <f>SUM(F126,F128)</f>
        <v>0</v>
      </c>
      <c r="G130" s="73">
        <f t="shared" si="3"/>
        <v>68.600000000000009</v>
      </c>
      <c r="I130" s="56"/>
      <c r="J130" s="56"/>
    </row>
    <row r="131" spans="1:10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  <c r="I131" s="56"/>
      <c r="J131" s="56"/>
    </row>
    <row r="132" spans="1:10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  <c r="I132" s="56"/>
      <c r="J132" s="56"/>
    </row>
    <row r="133" spans="1:10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  <c r="I133" s="56"/>
      <c r="J133" s="56"/>
    </row>
    <row r="134" spans="1:10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  <c r="I134" s="56"/>
      <c r="J134" s="56"/>
    </row>
    <row r="135" spans="1:10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  <c r="I135" s="56"/>
      <c r="J135" s="56"/>
    </row>
    <row r="136" spans="1:10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  <c r="I136" s="56"/>
      <c r="J136" s="56"/>
    </row>
    <row r="137" spans="1:10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  <c r="I137" s="56"/>
      <c r="J137" s="56"/>
    </row>
    <row r="138" spans="1:10" ht="16.05" customHeight="1" x14ac:dyDescent="0.2">
      <c r="A138" s="8"/>
      <c r="B138" s="8" t="s">
        <v>36</v>
      </c>
      <c r="C138" s="59" t="s">
        <v>11</v>
      </c>
      <c r="D138" s="73">
        <v>2.1</v>
      </c>
      <c r="E138" s="73">
        <v>0</v>
      </c>
      <c r="F138" s="73">
        <v>0</v>
      </c>
      <c r="G138" s="73">
        <f t="shared" si="4"/>
        <v>2.1</v>
      </c>
      <c r="I138" s="56"/>
      <c r="J138" s="56"/>
    </row>
    <row r="139" spans="1:10" ht="16.05" customHeight="1" x14ac:dyDescent="0.2">
      <c r="A139" s="8"/>
      <c r="B139" s="8"/>
      <c r="C139" s="60" t="s">
        <v>12</v>
      </c>
      <c r="D139" s="71">
        <f>IF($G138=0,0,D138/$G138%)</f>
        <v>100</v>
      </c>
      <c r="E139" s="71">
        <f>IF($G138=0,0,E138/$G138%)</f>
        <v>0</v>
      </c>
      <c r="F139" s="71">
        <f>IF($G138=0,0,F138/$G138%)</f>
        <v>0</v>
      </c>
      <c r="G139" s="73">
        <f t="shared" si="4"/>
        <v>100</v>
      </c>
      <c r="I139" s="56"/>
      <c r="J139" s="56"/>
    </row>
    <row r="140" spans="1:10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  <c r="I140" s="56"/>
      <c r="J140" s="56"/>
    </row>
    <row r="141" spans="1:10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  <c r="I141" s="56"/>
      <c r="J141" s="56"/>
    </row>
    <row r="142" spans="1:10" ht="16.05" customHeight="1" x14ac:dyDescent="0.2">
      <c r="A142" s="8"/>
      <c r="B142" s="8"/>
      <c r="C142" s="59" t="s">
        <v>14</v>
      </c>
      <c r="D142" s="73">
        <f>SUM(D138,D140)</f>
        <v>2.1</v>
      </c>
      <c r="E142" s="73">
        <f>SUM(E138,E140)</f>
        <v>0</v>
      </c>
      <c r="F142" s="73">
        <f>SUM(F138,F140)</f>
        <v>0</v>
      </c>
      <c r="G142" s="73">
        <f t="shared" si="4"/>
        <v>2.1</v>
      </c>
      <c r="I142" s="56"/>
      <c r="J142" s="56"/>
    </row>
    <row r="143" spans="1:10" ht="16.05" customHeight="1" x14ac:dyDescent="0.2">
      <c r="A143" s="8"/>
      <c r="B143" s="12"/>
      <c r="C143" s="60" t="s">
        <v>12</v>
      </c>
      <c r="D143" s="71">
        <f>IF($G142=0,0,D142/$G142%)</f>
        <v>100</v>
      </c>
      <c r="E143" s="71">
        <f>IF($G142=0,0,E142/$G142%)</f>
        <v>0</v>
      </c>
      <c r="F143" s="71">
        <f>IF($G142=0,0,F142/$G142%)</f>
        <v>0</v>
      </c>
      <c r="G143" s="73">
        <f t="shared" si="4"/>
        <v>100</v>
      </c>
      <c r="I143" s="56"/>
      <c r="J143" s="56"/>
    </row>
    <row r="144" spans="1:10" ht="16.05" customHeight="1" x14ac:dyDescent="0.2">
      <c r="A144" s="8"/>
      <c r="B144" s="8" t="s">
        <v>37</v>
      </c>
      <c r="C144" s="59" t="s">
        <v>11</v>
      </c>
      <c r="D144" s="73">
        <v>1.4</v>
      </c>
      <c r="E144" s="73">
        <v>0</v>
      </c>
      <c r="F144" s="73">
        <v>0</v>
      </c>
      <c r="G144" s="73">
        <f t="shared" si="4"/>
        <v>1.4</v>
      </c>
      <c r="I144" s="56"/>
      <c r="J144" s="56"/>
    </row>
    <row r="145" spans="1:10" ht="16.05" customHeight="1" x14ac:dyDescent="0.2">
      <c r="A145" s="8"/>
      <c r="B145" s="8"/>
      <c r="C145" s="60" t="s">
        <v>12</v>
      </c>
      <c r="D145" s="71">
        <f>IF($G144=0,0,D144/$G144%)</f>
        <v>100</v>
      </c>
      <c r="E145" s="71">
        <f>IF($G144=0,0,E144/$G144%)</f>
        <v>0</v>
      </c>
      <c r="F145" s="71">
        <f>IF($G144=0,0,F144/$G144%)</f>
        <v>0</v>
      </c>
      <c r="G145" s="73">
        <f t="shared" si="4"/>
        <v>100</v>
      </c>
      <c r="I145" s="56"/>
      <c r="J145" s="56"/>
    </row>
    <row r="146" spans="1:10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  <c r="I146" s="56"/>
      <c r="J146" s="56"/>
    </row>
    <row r="147" spans="1:10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  <c r="I147" s="56"/>
      <c r="J147" s="56"/>
    </row>
    <row r="148" spans="1:10" ht="16.05" customHeight="1" x14ac:dyDescent="0.2">
      <c r="A148" s="8"/>
      <c r="B148" s="8"/>
      <c r="C148" s="59" t="s">
        <v>14</v>
      </c>
      <c r="D148" s="73">
        <f>SUM(D144,D146)</f>
        <v>1.4</v>
      </c>
      <c r="E148" s="73">
        <f>SUM(E144,E146)</f>
        <v>0</v>
      </c>
      <c r="F148" s="73">
        <f>SUM(F144,F146)</f>
        <v>0</v>
      </c>
      <c r="G148" s="73">
        <f t="shared" si="4"/>
        <v>1.4</v>
      </c>
      <c r="I148" s="56"/>
      <c r="J148" s="56"/>
    </row>
    <row r="149" spans="1:10" ht="16.05" customHeight="1" x14ac:dyDescent="0.2">
      <c r="A149" s="8"/>
      <c r="B149" s="12"/>
      <c r="C149" s="60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4"/>
        <v>100</v>
      </c>
      <c r="I149" s="56"/>
      <c r="J149" s="56"/>
    </row>
    <row r="150" spans="1:10" ht="16.05" customHeight="1" x14ac:dyDescent="0.2">
      <c r="A150" s="8"/>
      <c r="B150" s="8" t="s">
        <v>38</v>
      </c>
      <c r="C150" s="59" t="s">
        <v>11</v>
      </c>
      <c r="D150" s="73">
        <v>1.3</v>
      </c>
      <c r="E150" s="73">
        <v>0</v>
      </c>
      <c r="F150" s="73">
        <v>0</v>
      </c>
      <c r="G150" s="73">
        <f t="shared" si="4"/>
        <v>1.3</v>
      </c>
      <c r="I150" s="56"/>
      <c r="J150" s="56"/>
    </row>
    <row r="151" spans="1:10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  <c r="I151" s="56"/>
      <c r="J151" s="56"/>
    </row>
    <row r="152" spans="1:10" ht="16.05" customHeight="1" x14ac:dyDescent="0.2">
      <c r="A152" s="8"/>
      <c r="B152" s="8"/>
      <c r="C152" s="59" t="s">
        <v>13</v>
      </c>
      <c r="D152" s="73"/>
      <c r="E152" s="73"/>
      <c r="F152" s="73"/>
      <c r="G152" s="73">
        <f t="shared" si="4"/>
        <v>0</v>
      </c>
      <c r="I152" s="56"/>
      <c r="J152" s="56"/>
    </row>
    <row r="153" spans="1:10" ht="16.05" customHeight="1" x14ac:dyDescent="0.2">
      <c r="A153" s="8"/>
      <c r="B153" s="8"/>
      <c r="C153" s="60" t="s">
        <v>12</v>
      </c>
      <c r="D153" s="71">
        <f>IF($G152=0,0,D152/$G152%)</f>
        <v>0</v>
      </c>
      <c r="E153" s="71">
        <f>IF($G152=0,0,E152/$G152%)</f>
        <v>0</v>
      </c>
      <c r="F153" s="71">
        <f>IF($G152=0,0,F152/$G152%)</f>
        <v>0</v>
      </c>
      <c r="G153" s="73">
        <f t="shared" si="4"/>
        <v>0</v>
      </c>
      <c r="I153" s="56"/>
      <c r="J153" s="56"/>
    </row>
    <row r="154" spans="1:10" ht="16.05" customHeight="1" x14ac:dyDescent="0.2">
      <c r="A154" s="8"/>
      <c r="B154" s="8"/>
      <c r="C154" s="59" t="s">
        <v>14</v>
      </c>
      <c r="D154" s="73">
        <f>SUM(D150,D152)</f>
        <v>1.3</v>
      </c>
      <c r="E154" s="73">
        <f>SUM(E150,E152)</f>
        <v>0</v>
      </c>
      <c r="F154" s="73">
        <f>SUM(F150,F152)</f>
        <v>0</v>
      </c>
      <c r="G154" s="73">
        <f t="shared" si="4"/>
        <v>1.3</v>
      </c>
      <c r="I154" s="56"/>
      <c r="J154" s="56"/>
    </row>
    <row r="155" spans="1:10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4"/>
        <v>100</v>
      </c>
      <c r="I155" s="56"/>
      <c r="J155" s="56"/>
    </row>
    <row r="156" spans="1:10" ht="16.05" customHeight="1" x14ac:dyDescent="0.2">
      <c r="A156" s="8"/>
      <c r="B156" s="8" t="s">
        <v>39</v>
      </c>
      <c r="C156" s="59" t="s">
        <v>11</v>
      </c>
      <c r="D156" s="73"/>
      <c r="E156" s="73"/>
      <c r="F156" s="73"/>
      <c r="G156" s="73">
        <f t="shared" si="4"/>
        <v>0</v>
      </c>
      <c r="I156" s="56"/>
      <c r="J156" s="56"/>
    </row>
    <row r="157" spans="1:10" ht="16.05" customHeight="1" x14ac:dyDescent="0.2">
      <c r="A157" s="8"/>
      <c r="B157" s="8"/>
      <c r="C157" s="60" t="s">
        <v>12</v>
      </c>
      <c r="D157" s="71">
        <f>IF($G156=0,0,D156/$G156%)</f>
        <v>0</v>
      </c>
      <c r="E157" s="71">
        <f>IF($G156=0,0,E156/$G156%)</f>
        <v>0</v>
      </c>
      <c r="F157" s="71">
        <f>IF($G156=0,0,F156/$G156%)</f>
        <v>0</v>
      </c>
      <c r="G157" s="73">
        <f t="shared" si="4"/>
        <v>0</v>
      </c>
      <c r="I157" s="56"/>
      <c r="J157" s="56"/>
    </row>
    <row r="158" spans="1:10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4"/>
        <v>0</v>
      </c>
      <c r="I158" s="56"/>
      <c r="J158" s="56"/>
    </row>
    <row r="159" spans="1:10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  <c r="I159" s="56"/>
      <c r="J159" s="56"/>
    </row>
    <row r="160" spans="1:10" ht="16.05" customHeight="1" x14ac:dyDescent="0.2">
      <c r="A160" s="8"/>
      <c r="B160" s="8"/>
      <c r="C160" s="59" t="s">
        <v>14</v>
      </c>
      <c r="D160" s="73">
        <f>SUM(D156,D158)</f>
        <v>0</v>
      </c>
      <c r="E160" s="73">
        <f>SUM(E156,E158)</f>
        <v>0</v>
      </c>
      <c r="F160" s="73">
        <f>SUM(F156,F158)</f>
        <v>0</v>
      </c>
      <c r="G160" s="73">
        <f t="shared" si="4"/>
        <v>0</v>
      </c>
      <c r="I160" s="56"/>
      <c r="J160" s="56"/>
    </row>
    <row r="161" spans="1:10" ht="16.05" customHeight="1" x14ac:dyDescent="0.2">
      <c r="A161" s="8"/>
      <c r="B161" s="12"/>
      <c r="C161" s="60" t="s">
        <v>12</v>
      </c>
      <c r="D161" s="71">
        <f>IF($G160=0,0,D160/$G160%)</f>
        <v>0</v>
      </c>
      <c r="E161" s="71">
        <f>IF($G160=0,0,E160/$G160%)</f>
        <v>0</v>
      </c>
      <c r="F161" s="71">
        <f>IF($G160=0,0,F160/$G160%)</f>
        <v>0</v>
      </c>
      <c r="G161" s="73">
        <f t="shared" si="4"/>
        <v>0</v>
      </c>
      <c r="I161" s="56"/>
      <c r="J161" s="56"/>
    </row>
    <row r="162" spans="1:10" ht="16.05" customHeight="1" x14ac:dyDescent="0.2">
      <c r="A162" s="8"/>
      <c r="B162" s="8" t="s">
        <v>40</v>
      </c>
      <c r="C162" s="59" t="s">
        <v>11</v>
      </c>
      <c r="D162" s="73"/>
      <c r="E162" s="73"/>
      <c r="F162" s="73"/>
      <c r="G162" s="73">
        <f t="shared" si="4"/>
        <v>0</v>
      </c>
      <c r="I162" s="56"/>
      <c r="J162" s="56"/>
    </row>
    <row r="163" spans="1:10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4"/>
        <v>0</v>
      </c>
      <c r="I163" s="56"/>
      <c r="J163" s="56"/>
    </row>
    <row r="164" spans="1:10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4"/>
        <v>0</v>
      </c>
      <c r="I164" s="56"/>
      <c r="J164" s="56"/>
    </row>
    <row r="165" spans="1:10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4"/>
        <v>0</v>
      </c>
      <c r="I165" s="56"/>
      <c r="J165" s="56"/>
    </row>
    <row r="166" spans="1:10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4"/>
        <v>0</v>
      </c>
      <c r="I166" s="56"/>
      <c r="J166" s="56"/>
    </row>
    <row r="167" spans="1:10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4"/>
        <v>0</v>
      </c>
      <c r="I167" s="56"/>
      <c r="J167" s="56"/>
    </row>
    <row r="168" spans="1:10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  <c r="I168" s="56"/>
      <c r="J168" s="56"/>
    </row>
    <row r="169" spans="1:10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  <c r="I169" s="56"/>
      <c r="J169" s="56"/>
    </row>
    <row r="170" spans="1:10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  <c r="I170" s="56"/>
      <c r="J170" s="56"/>
    </row>
    <row r="171" spans="1:10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  <c r="I171" s="56"/>
      <c r="J171" s="56"/>
    </row>
    <row r="172" spans="1:10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  <c r="I172" s="56"/>
      <c r="J172" s="56"/>
    </row>
    <row r="173" spans="1:10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  <c r="I173" s="56"/>
      <c r="J173" s="56"/>
    </row>
    <row r="174" spans="1:10" ht="16.05" customHeight="1" x14ac:dyDescent="0.2">
      <c r="A174" s="8"/>
      <c r="B174" s="8" t="s">
        <v>42</v>
      </c>
      <c r="C174" s="59" t="s">
        <v>11</v>
      </c>
      <c r="D174" s="73"/>
      <c r="E174" s="73"/>
      <c r="F174" s="73"/>
      <c r="G174" s="73">
        <f t="shared" si="4"/>
        <v>0</v>
      </c>
      <c r="I174" s="56"/>
      <c r="J174" s="56"/>
    </row>
    <row r="175" spans="1:10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  <c r="I175" s="56"/>
      <c r="J175" s="56"/>
    </row>
    <row r="176" spans="1:10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56"/>
      <c r="J176" s="56"/>
    </row>
    <row r="177" spans="1:10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56"/>
      <c r="J177" s="56"/>
    </row>
    <row r="178" spans="1:10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  <c r="I178" s="56"/>
      <c r="J178" s="56"/>
    </row>
    <row r="179" spans="1:10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  <c r="I179" s="56"/>
      <c r="J179" s="56"/>
    </row>
    <row r="180" spans="1:10" ht="16.05" customHeight="1" x14ac:dyDescent="0.2">
      <c r="A180" s="8"/>
      <c r="B180" s="8" t="s">
        <v>43</v>
      </c>
      <c r="C180" s="59" t="s">
        <v>11</v>
      </c>
      <c r="D180" s="73">
        <v>72.2</v>
      </c>
      <c r="E180" s="73">
        <v>0</v>
      </c>
      <c r="F180" s="73">
        <v>0</v>
      </c>
      <c r="G180" s="73">
        <f t="shared" si="4"/>
        <v>72.2</v>
      </c>
      <c r="I180" s="56"/>
      <c r="J180" s="56"/>
    </row>
    <row r="181" spans="1:10" ht="16.05" customHeight="1" x14ac:dyDescent="0.2">
      <c r="A181" s="8"/>
      <c r="B181" s="8"/>
      <c r="C181" s="60" t="s">
        <v>12</v>
      </c>
      <c r="D181" s="71">
        <f>IF($G180=0,0,D180/$G180%)</f>
        <v>100.00000000000001</v>
      </c>
      <c r="E181" s="71">
        <f>IF($G180=0,0,E180/$G180%)</f>
        <v>0</v>
      </c>
      <c r="F181" s="71">
        <f>IF($G180=0,0,F180/$G180%)</f>
        <v>0</v>
      </c>
      <c r="G181" s="73">
        <f t="shared" si="4"/>
        <v>100.00000000000001</v>
      </c>
      <c r="I181" s="56"/>
      <c r="J181" s="56"/>
    </row>
    <row r="182" spans="1:10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  <c r="I182" s="56"/>
      <c r="J182" s="56"/>
    </row>
    <row r="183" spans="1:10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  <c r="I183" s="56"/>
      <c r="J183" s="56"/>
    </row>
    <row r="184" spans="1:10" ht="16.05" customHeight="1" x14ac:dyDescent="0.2">
      <c r="A184" s="8"/>
      <c r="B184" s="8"/>
      <c r="C184" s="59" t="s">
        <v>14</v>
      </c>
      <c r="D184" s="73">
        <f>SUM(D180,D182)</f>
        <v>72.2</v>
      </c>
      <c r="E184" s="73">
        <f>SUM(E180,E182)</f>
        <v>0</v>
      </c>
      <c r="F184" s="73">
        <f>SUM(F180,F182)</f>
        <v>0</v>
      </c>
      <c r="G184" s="73">
        <f t="shared" si="4"/>
        <v>72.2</v>
      </c>
      <c r="I184" s="56"/>
      <c r="J184" s="56"/>
    </row>
    <row r="185" spans="1:10" ht="16.05" customHeight="1" x14ac:dyDescent="0.2">
      <c r="A185" s="8"/>
      <c r="B185" s="12"/>
      <c r="C185" s="60" t="s">
        <v>12</v>
      </c>
      <c r="D185" s="71">
        <f>IF($G184=0,0,D184/$G184%)</f>
        <v>100.00000000000001</v>
      </c>
      <c r="E185" s="71">
        <f>IF($G184=0,0,E184/$G184%)</f>
        <v>0</v>
      </c>
      <c r="F185" s="71">
        <f>IF($G184=0,0,F184/$G184%)</f>
        <v>0</v>
      </c>
      <c r="G185" s="73">
        <f t="shared" si="4"/>
        <v>100.00000000000001</v>
      </c>
      <c r="I185" s="56"/>
      <c r="J185" s="56"/>
    </row>
    <row r="186" spans="1:10" ht="16.05" customHeight="1" x14ac:dyDescent="0.2">
      <c r="A186" s="8"/>
      <c r="B186" s="8" t="s">
        <v>44</v>
      </c>
      <c r="C186" s="59" t="s">
        <v>11</v>
      </c>
      <c r="D186" s="73">
        <v>0.5</v>
      </c>
      <c r="E186" s="73">
        <v>0</v>
      </c>
      <c r="F186" s="73">
        <v>0</v>
      </c>
      <c r="G186" s="73">
        <f t="shared" si="4"/>
        <v>0.5</v>
      </c>
      <c r="I186" s="56"/>
      <c r="J186" s="56"/>
    </row>
    <row r="187" spans="1:10" ht="16.05" customHeight="1" x14ac:dyDescent="0.2">
      <c r="A187" s="8"/>
      <c r="B187" s="8"/>
      <c r="C187" s="60" t="s">
        <v>12</v>
      </c>
      <c r="D187" s="71">
        <f>IF($G186=0,0,D186/$G186%)</f>
        <v>100</v>
      </c>
      <c r="E187" s="71">
        <f>IF($G186=0,0,E186/$G186%)</f>
        <v>0</v>
      </c>
      <c r="F187" s="71">
        <f>IF($G186=0,0,F186/$G186%)</f>
        <v>0</v>
      </c>
      <c r="G187" s="73">
        <f t="shared" si="4"/>
        <v>100</v>
      </c>
      <c r="I187" s="56"/>
      <c r="J187" s="56"/>
    </row>
    <row r="188" spans="1:10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  <c r="I188" s="56"/>
      <c r="J188" s="56"/>
    </row>
    <row r="189" spans="1:10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  <c r="I189" s="56"/>
      <c r="J189" s="56"/>
    </row>
    <row r="190" spans="1:10" ht="16.05" customHeight="1" x14ac:dyDescent="0.2">
      <c r="A190" s="8"/>
      <c r="B190" s="8"/>
      <c r="C190" s="59" t="s">
        <v>14</v>
      </c>
      <c r="D190" s="73">
        <f>SUM(D186,D188)</f>
        <v>0.5</v>
      </c>
      <c r="E190" s="73">
        <f>SUM(E186,E188)</f>
        <v>0</v>
      </c>
      <c r="F190" s="73">
        <f>SUM(F186,F188)</f>
        <v>0</v>
      </c>
      <c r="G190" s="73">
        <f t="shared" si="4"/>
        <v>0.5</v>
      </c>
      <c r="I190" s="56"/>
      <c r="J190" s="56"/>
    </row>
    <row r="191" spans="1:10" ht="16.05" customHeight="1" x14ac:dyDescent="0.2">
      <c r="A191" s="8"/>
      <c r="B191" s="12"/>
      <c r="C191" s="60" t="s">
        <v>12</v>
      </c>
      <c r="D191" s="71">
        <f>IF($G190=0,0,D190/$G190%)</f>
        <v>100</v>
      </c>
      <c r="E191" s="71">
        <f>IF($G190=0,0,E190/$G190%)</f>
        <v>0</v>
      </c>
      <c r="F191" s="71">
        <f>IF($G190=0,0,F190/$G190%)</f>
        <v>0</v>
      </c>
      <c r="G191" s="73">
        <f t="shared" si="4"/>
        <v>100</v>
      </c>
      <c r="I191" s="56"/>
      <c r="J191" s="56"/>
    </row>
    <row r="192" spans="1:10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  <c r="I192" s="56"/>
      <c r="J192" s="56"/>
    </row>
    <row r="193" spans="1:10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  <c r="I193" s="56"/>
      <c r="J193" s="56"/>
    </row>
    <row r="194" spans="1:10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56"/>
      <c r="J194" s="56"/>
    </row>
    <row r="195" spans="1:10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56"/>
      <c r="J195" s="56"/>
    </row>
    <row r="196" spans="1:10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  <c r="I196" s="56"/>
      <c r="J196" s="56"/>
    </row>
    <row r="197" spans="1:10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  <c r="I197" s="56"/>
      <c r="J197" s="56"/>
    </row>
    <row r="198" spans="1:10" ht="16.05" customHeight="1" x14ac:dyDescent="0.2">
      <c r="A198" s="8"/>
      <c r="B198" s="8" t="s">
        <v>46</v>
      </c>
      <c r="C198" s="59" t="s">
        <v>11</v>
      </c>
      <c r="D198" s="73"/>
      <c r="E198" s="73"/>
      <c r="F198" s="73"/>
      <c r="G198" s="73">
        <f t="shared" si="4"/>
        <v>0</v>
      </c>
      <c r="I198" s="56"/>
      <c r="J198" s="56"/>
    </row>
    <row r="199" spans="1:10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0</v>
      </c>
      <c r="I199" s="56"/>
      <c r="J199" s="56"/>
    </row>
    <row r="200" spans="1:10" ht="16.05" customHeight="1" x14ac:dyDescent="0.2">
      <c r="A200" s="8"/>
      <c r="B200" s="8"/>
      <c r="C200" s="59" t="s">
        <v>13</v>
      </c>
      <c r="D200" s="73"/>
      <c r="E200" s="73"/>
      <c r="F200" s="73"/>
      <c r="G200" s="73">
        <f t="shared" si="5"/>
        <v>0</v>
      </c>
      <c r="I200" s="56"/>
      <c r="J200" s="56"/>
    </row>
    <row r="201" spans="1:10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5"/>
        <v>0</v>
      </c>
      <c r="I201" s="56"/>
      <c r="J201" s="56"/>
    </row>
    <row r="202" spans="1:10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5"/>
        <v>0</v>
      </c>
      <c r="I202" s="56"/>
      <c r="J202" s="56"/>
    </row>
    <row r="203" spans="1:10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5"/>
        <v>0</v>
      </c>
      <c r="I203" s="56"/>
      <c r="J203" s="56"/>
    </row>
    <row r="204" spans="1:10" ht="16.05" customHeight="1" x14ac:dyDescent="0.2">
      <c r="A204" s="8"/>
      <c r="B204" s="8" t="s">
        <v>47</v>
      </c>
      <c r="C204" s="59" t="s">
        <v>11</v>
      </c>
      <c r="D204" s="73">
        <v>0.2</v>
      </c>
      <c r="E204" s="73">
        <v>0</v>
      </c>
      <c r="F204" s="73">
        <v>0</v>
      </c>
      <c r="G204" s="73">
        <f t="shared" si="5"/>
        <v>0.2</v>
      </c>
      <c r="I204" s="56"/>
      <c r="J204" s="56"/>
    </row>
    <row r="205" spans="1:10" ht="16.05" customHeight="1" x14ac:dyDescent="0.2">
      <c r="A205" s="8"/>
      <c r="B205" s="8"/>
      <c r="C205" s="60" t="s">
        <v>12</v>
      </c>
      <c r="D205" s="71">
        <f>IF($G204=0,0,D204/$G204%)</f>
        <v>100</v>
      </c>
      <c r="E205" s="71">
        <f>IF($G204=0,0,E204/$G204%)</f>
        <v>0</v>
      </c>
      <c r="F205" s="71">
        <f>IF($G204=0,0,F204/$G204%)</f>
        <v>0</v>
      </c>
      <c r="G205" s="73">
        <f t="shared" si="5"/>
        <v>100</v>
      </c>
      <c r="I205" s="56"/>
      <c r="J205" s="56"/>
    </row>
    <row r="206" spans="1:10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  <c r="I206" s="56"/>
      <c r="J206" s="56"/>
    </row>
    <row r="207" spans="1:10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  <c r="I207" s="56"/>
      <c r="J207" s="56"/>
    </row>
    <row r="208" spans="1:10" ht="16.05" customHeight="1" x14ac:dyDescent="0.2">
      <c r="A208" s="8"/>
      <c r="B208" s="8"/>
      <c r="C208" s="59" t="s">
        <v>14</v>
      </c>
      <c r="D208" s="73">
        <f>SUM(D204,D206)</f>
        <v>0.2</v>
      </c>
      <c r="E208" s="73">
        <f>SUM(E204,E206)</f>
        <v>0</v>
      </c>
      <c r="F208" s="73">
        <f>SUM(F204,F206)</f>
        <v>0</v>
      </c>
      <c r="G208" s="73">
        <f t="shared" si="5"/>
        <v>0.2</v>
      </c>
      <c r="I208" s="56"/>
      <c r="J208" s="56"/>
    </row>
    <row r="209" spans="1:10" ht="16.05" customHeight="1" x14ac:dyDescent="0.2">
      <c r="A209" s="8"/>
      <c r="B209" s="12"/>
      <c r="C209" s="60" t="s">
        <v>12</v>
      </c>
      <c r="D209" s="71">
        <f>IF($G208=0,0,D208/$G208%)</f>
        <v>100</v>
      </c>
      <c r="E209" s="71">
        <f>IF($G208=0,0,E208/$G208%)</f>
        <v>0</v>
      </c>
      <c r="F209" s="71">
        <f>IF($G208=0,0,F208/$G208%)</f>
        <v>0</v>
      </c>
      <c r="G209" s="73">
        <f t="shared" si="5"/>
        <v>100</v>
      </c>
      <c r="I209" s="56"/>
      <c r="J209" s="56"/>
    </row>
    <row r="210" spans="1:10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  <c r="I210" s="56"/>
      <c r="J210" s="56"/>
    </row>
    <row r="211" spans="1:10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  <c r="I211" s="56"/>
      <c r="J211" s="56"/>
    </row>
    <row r="212" spans="1:10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56"/>
      <c r="J212" s="56"/>
    </row>
    <row r="213" spans="1:10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56"/>
      <c r="J213" s="56"/>
    </row>
    <row r="214" spans="1:10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  <c r="I214" s="56"/>
      <c r="J214" s="56"/>
    </row>
    <row r="215" spans="1:10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  <c r="I215" s="56"/>
      <c r="J215" s="56"/>
    </row>
    <row r="216" spans="1:10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  <c r="I216" s="56"/>
      <c r="J216" s="56"/>
    </row>
    <row r="217" spans="1:10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  <c r="I217" s="56"/>
      <c r="J217" s="56"/>
    </row>
    <row r="218" spans="1:10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  <c r="I218" s="56"/>
      <c r="J218" s="56"/>
    </row>
    <row r="219" spans="1:10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  <c r="I219" s="56"/>
      <c r="J219" s="56"/>
    </row>
    <row r="220" spans="1:10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  <c r="I220" s="56"/>
      <c r="J220" s="56"/>
    </row>
    <row r="221" spans="1:10" ht="16.05" customHeight="1" x14ac:dyDescent="0.2">
      <c r="A221" s="8"/>
      <c r="B221" s="12"/>
      <c r="C221" s="60" t="s">
        <v>12</v>
      </c>
      <c r="D221" s="71"/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  <c r="I221" s="56"/>
      <c r="J221" s="56"/>
    </row>
    <row r="222" spans="1:10" ht="16.05" customHeight="1" x14ac:dyDescent="0.2">
      <c r="A222" s="8"/>
      <c r="B222" s="8" t="s">
        <v>50</v>
      </c>
      <c r="C222" s="59" t="s">
        <v>11</v>
      </c>
      <c r="D222" s="73">
        <v>1.2000000000000002</v>
      </c>
      <c r="E222" s="73">
        <v>0</v>
      </c>
      <c r="F222" s="73">
        <v>0</v>
      </c>
      <c r="G222" s="73">
        <f t="shared" si="5"/>
        <v>1.2000000000000002</v>
      </c>
      <c r="I222" s="56"/>
      <c r="J222" s="56"/>
    </row>
    <row r="223" spans="1:10" ht="16.05" customHeight="1" x14ac:dyDescent="0.2">
      <c r="A223" s="8"/>
      <c r="B223" s="8"/>
      <c r="C223" s="60" t="s">
        <v>12</v>
      </c>
      <c r="D223" s="71">
        <f>IF($G222=0,0,D222/$G222%)</f>
        <v>100</v>
      </c>
      <c r="E223" s="71">
        <f>IF($G222=0,0,E222/$G222%)</f>
        <v>0</v>
      </c>
      <c r="F223" s="71">
        <f>IF($G222=0,0,F222/$G222%)</f>
        <v>0</v>
      </c>
      <c r="G223" s="73">
        <f t="shared" si="5"/>
        <v>100</v>
      </c>
      <c r="I223" s="56"/>
      <c r="J223" s="56"/>
    </row>
    <row r="224" spans="1:10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5"/>
        <v>0</v>
      </c>
      <c r="I224" s="56"/>
      <c r="J224" s="56"/>
    </row>
    <row r="225" spans="1:10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5"/>
        <v>0</v>
      </c>
      <c r="I225" s="56"/>
      <c r="J225" s="56"/>
    </row>
    <row r="226" spans="1:10" ht="16.05" customHeight="1" x14ac:dyDescent="0.2">
      <c r="A226" s="8"/>
      <c r="B226" s="8"/>
      <c r="C226" s="59" t="s">
        <v>14</v>
      </c>
      <c r="D226" s="73">
        <f>SUM(D222,D224)</f>
        <v>1.2000000000000002</v>
      </c>
      <c r="E226" s="73">
        <f>SUM(E222,E224)</f>
        <v>0</v>
      </c>
      <c r="F226" s="73">
        <f>SUM(F222,F224)</f>
        <v>0</v>
      </c>
      <c r="G226" s="73">
        <f t="shared" si="5"/>
        <v>1.2000000000000002</v>
      </c>
      <c r="I226" s="56"/>
      <c r="J226" s="56"/>
    </row>
    <row r="227" spans="1:10" ht="16.05" customHeight="1" x14ac:dyDescent="0.2">
      <c r="A227" s="13"/>
      <c r="B227" s="12"/>
      <c r="C227" s="60" t="s">
        <v>12</v>
      </c>
      <c r="D227" s="71">
        <f>IF($G226=0,0,D226/$G226%)</f>
        <v>100</v>
      </c>
      <c r="E227" s="71">
        <f>IF($G226=0,0,E226/$G226%)</f>
        <v>0</v>
      </c>
      <c r="F227" s="71">
        <f>IF($G226=0,0,F226/$G226%)</f>
        <v>0</v>
      </c>
      <c r="G227" s="73">
        <f t="shared" si="5"/>
        <v>100</v>
      </c>
      <c r="I227" s="56"/>
      <c r="J227" s="56"/>
    </row>
    <row r="228" spans="1:10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  <c r="I228" s="56"/>
      <c r="J228" s="56"/>
    </row>
    <row r="229" spans="1:10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  <c r="I229" s="56"/>
      <c r="J229" s="56"/>
    </row>
    <row r="230" spans="1:10" ht="16.05" customHeight="1" x14ac:dyDescent="0.2">
      <c r="A230" s="8"/>
      <c r="B230" s="6"/>
      <c r="C230" s="59" t="s">
        <v>13</v>
      </c>
      <c r="D230" s="73"/>
      <c r="E230" s="73"/>
      <c r="F230" s="73"/>
      <c r="G230" s="73">
        <f t="shared" si="6"/>
        <v>0</v>
      </c>
      <c r="I230" s="56"/>
      <c r="J230" s="56"/>
    </row>
    <row r="231" spans="1:10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  <c r="I231" s="56"/>
      <c r="J231" s="56"/>
    </row>
    <row r="232" spans="1:10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  <c r="I232" s="56"/>
      <c r="J232" s="56"/>
    </row>
    <row r="233" spans="1:10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  <c r="I233" s="56"/>
      <c r="J233" s="56"/>
    </row>
    <row r="234" spans="1:10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7"/>
        <v>0</v>
      </c>
      <c r="I234" s="56"/>
      <c r="J234" s="56"/>
    </row>
    <row r="235" spans="1:10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  <c r="I235" s="56"/>
      <c r="J235" s="56"/>
    </row>
    <row r="236" spans="1:10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  <c r="I236" s="56"/>
      <c r="J236" s="56"/>
    </row>
    <row r="237" spans="1:10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56"/>
      <c r="J237" s="56"/>
    </row>
    <row r="238" spans="1:10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  <c r="I238" s="56"/>
      <c r="J238" s="56"/>
    </row>
    <row r="239" spans="1:10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  <c r="I239" s="56"/>
      <c r="J239" s="56"/>
    </row>
    <row r="240" spans="1:10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56"/>
      <c r="J240" s="56"/>
    </row>
    <row r="241" spans="1:10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56"/>
      <c r="J241" s="56"/>
    </row>
    <row r="242" spans="1:10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56"/>
      <c r="J242" s="56"/>
    </row>
    <row r="243" spans="1:10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56"/>
      <c r="J243" s="56"/>
    </row>
    <row r="244" spans="1:10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56"/>
      <c r="J244" s="56"/>
    </row>
    <row r="245" spans="1:10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56"/>
      <c r="J245" s="56"/>
    </row>
    <row r="246" spans="1:10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  <c r="I246" s="56"/>
      <c r="J246" s="56"/>
    </row>
    <row r="247" spans="1:10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  <c r="I247" s="56"/>
      <c r="J247" s="56"/>
    </row>
    <row r="248" spans="1:10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  <c r="I248" s="56"/>
      <c r="J248" s="56"/>
    </row>
    <row r="249" spans="1:10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  <c r="I249" s="56"/>
      <c r="J249" s="56"/>
    </row>
    <row r="250" spans="1:10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  <c r="I250" s="56"/>
      <c r="J250" s="56"/>
    </row>
    <row r="251" spans="1:10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  <c r="I251" s="56"/>
      <c r="J251" s="56"/>
    </row>
    <row r="252" spans="1:10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  <c r="I252" s="56"/>
      <c r="J252" s="56"/>
    </row>
    <row r="253" spans="1:10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  <c r="I253" s="56"/>
      <c r="J253" s="56"/>
    </row>
    <row r="254" spans="1:10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  <c r="I254" s="56"/>
      <c r="J254" s="56"/>
    </row>
    <row r="255" spans="1:10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  <c r="I255" s="56"/>
      <c r="J255" s="56"/>
    </row>
    <row r="256" spans="1:10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  <c r="I256" s="56"/>
      <c r="J256" s="56"/>
    </row>
    <row r="257" spans="1:10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  <c r="I257" s="56"/>
      <c r="J257" s="56"/>
    </row>
    <row r="258" spans="1:10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  <c r="I258" s="56"/>
      <c r="J258" s="56"/>
    </row>
    <row r="259" spans="1:10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  <c r="I259" s="56"/>
      <c r="J259" s="56"/>
    </row>
    <row r="260" spans="1:10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56"/>
      <c r="J260" s="56"/>
    </row>
    <row r="261" spans="1:10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56"/>
      <c r="J261" s="56"/>
    </row>
    <row r="262" spans="1:10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  <c r="I262" s="56"/>
      <c r="J262" s="56"/>
    </row>
    <row r="263" spans="1:10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  <c r="I263" s="56"/>
      <c r="J263" s="56"/>
    </row>
    <row r="264" spans="1:10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  <c r="I264" s="56"/>
      <c r="J264" s="56"/>
    </row>
    <row r="265" spans="1:10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  <c r="I265" s="56"/>
      <c r="J265" s="56"/>
    </row>
    <row r="266" spans="1:10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56"/>
      <c r="J266" s="56"/>
    </row>
    <row r="267" spans="1:10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56"/>
      <c r="J267" s="56"/>
    </row>
    <row r="268" spans="1:10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  <c r="I268" s="56"/>
      <c r="J268" s="56"/>
    </row>
    <row r="269" spans="1:10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  <c r="I269" s="56"/>
      <c r="J269" s="56"/>
    </row>
    <row r="270" spans="1:10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56"/>
      <c r="J270" s="56"/>
    </row>
    <row r="271" spans="1:10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56"/>
      <c r="J271" s="56"/>
    </row>
    <row r="272" spans="1:10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56"/>
      <c r="J272" s="56"/>
    </row>
    <row r="273" spans="1:10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56"/>
      <c r="J273" s="56"/>
    </row>
    <row r="274" spans="1:10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56"/>
      <c r="J274" s="56"/>
    </row>
    <row r="275" spans="1:10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56"/>
      <c r="J275" s="56"/>
    </row>
    <row r="276" spans="1:10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56"/>
      <c r="J276" s="56"/>
    </row>
    <row r="277" spans="1:10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56"/>
      <c r="J277" s="56"/>
    </row>
    <row r="278" spans="1:10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56"/>
      <c r="J278" s="56"/>
    </row>
    <row r="279" spans="1:10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56"/>
      <c r="J279" s="56"/>
    </row>
    <row r="280" spans="1:10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56"/>
      <c r="J280" s="56"/>
    </row>
    <row r="281" spans="1:10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56"/>
      <c r="J281" s="56"/>
    </row>
    <row r="282" spans="1:10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56"/>
      <c r="J282" s="56"/>
    </row>
    <row r="283" spans="1:10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56"/>
      <c r="J283" s="56"/>
    </row>
    <row r="284" spans="1:10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56"/>
      <c r="J284" s="56"/>
    </row>
    <row r="285" spans="1:10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56"/>
      <c r="J285" s="56"/>
    </row>
    <row r="286" spans="1:10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56"/>
      <c r="J286" s="56"/>
    </row>
    <row r="287" spans="1:10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56"/>
      <c r="J287" s="56"/>
    </row>
    <row r="288" spans="1:10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56"/>
      <c r="J288" s="56"/>
    </row>
    <row r="289" spans="1:10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56"/>
      <c r="J289" s="56"/>
    </row>
    <row r="290" spans="1:10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56"/>
      <c r="J290" s="56"/>
    </row>
    <row r="291" spans="1:10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56"/>
      <c r="J291" s="56"/>
    </row>
    <row r="292" spans="1:10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56"/>
      <c r="J292" s="56"/>
    </row>
    <row r="293" spans="1:10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56"/>
      <c r="J293" s="56"/>
    </row>
    <row r="294" spans="1:10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  <c r="I294" s="56"/>
      <c r="J294" s="56"/>
    </row>
    <row r="295" spans="1:10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  <c r="I295" s="56"/>
      <c r="J295" s="56"/>
    </row>
    <row r="296" spans="1:10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  <c r="I296" s="56"/>
      <c r="J296" s="56"/>
    </row>
    <row r="297" spans="1:10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  <c r="I297" s="56"/>
      <c r="J297" s="56"/>
    </row>
    <row r="298" spans="1:10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  <c r="I298" s="56"/>
      <c r="J298" s="56"/>
    </row>
    <row r="299" spans="1:10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  <c r="I299" s="56"/>
      <c r="J299" s="56"/>
    </row>
    <row r="300" spans="1:10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  <c r="I300" s="56"/>
      <c r="J300" s="56"/>
    </row>
    <row r="301" spans="1:10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  <c r="I301" s="56"/>
      <c r="J301" s="56"/>
    </row>
    <row r="302" spans="1:10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  <c r="I302" s="56"/>
      <c r="J302" s="56"/>
    </row>
    <row r="303" spans="1:10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  <c r="I303" s="56"/>
      <c r="J303" s="56"/>
    </row>
    <row r="304" spans="1:10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  <c r="I304" s="56"/>
      <c r="J304" s="56"/>
    </row>
    <row r="305" spans="1:10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  <c r="I305" s="56"/>
      <c r="J305" s="56"/>
    </row>
    <row r="306" spans="1:10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249500.80000000002</v>
      </c>
      <c r="F306" s="73">
        <v>0</v>
      </c>
      <c r="G306" s="73">
        <f t="shared" si="7"/>
        <v>249500.80000000002</v>
      </c>
      <c r="J306" s="56"/>
    </row>
    <row r="307" spans="1:10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J307" s="56"/>
    </row>
    <row r="308" spans="1:10" ht="16.05" customHeight="1" x14ac:dyDescent="0.2">
      <c r="A308" s="8"/>
      <c r="B308" s="16"/>
      <c r="C308" s="59" t="s">
        <v>13</v>
      </c>
      <c r="D308" s="73">
        <v>0</v>
      </c>
      <c r="E308" s="73">
        <v>9620</v>
      </c>
      <c r="F308" s="73">
        <v>0</v>
      </c>
      <c r="G308" s="73">
        <f t="shared" si="7"/>
        <v>9620</v>
      </c>
      <c r="J308" s="56"/>
    </row>
    <row r="309" spans="1:10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100</v>
      </c>
      <c r="F309" s="71">
        <f>IF($G308=0,0,F308/$G308%)</f>
        <v>0</v>
      </c>
      <c r="G309" s="73">
        <f t="shared" si="7"/>
        <v>100</v>
      </c>
      <c r="J309" s="56"/>
    </row>
    <row r="310" spans="1:10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259120.80000000002</v>
      </c>
      <c r="F310" s="73">
        <f>SUM(F306,F308)</f>
        <v>0</v>
      </c>
      <c r="G310" s="73">
        <f t="shared" si="7"/>
        <v>259120.80000000002</v>
      </c>
      <c r="J310" s="56"/>
    </row>
    <row r="311" spans="1:10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J311" s="56"/>
    </row>
    <row r="312" spans="1:10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10866.899999999998</v>
      </c>
      <c r="E312" s="73">
        <f>SUM(E318,E324,E330,E336,E342,E348,E354,E360,E366)</f>
        <v>28361.600000000002</v>
      </c>
      <c r="F312" s="73">
        <f>SUM(F318,F324,F330,F336,F342,F348,F354,F360,F366)</f>
        <v>0</v>
      </c>
      <c r="G312" s="73">
        <f t="shared" si="7"/>
        <v>39228.5</v>
      </c>
      <c r="J312" s="56"/>
    </row>
    <row r="313" spans="1:10" ht="16.05" customHeight="1" x14ac:dyDescent="0.2">
      <c r="A313" s="8"/>
      <c r="B313" s="16"/>
      <c r="C313" s="60" t="s">
        <v>12</v>
      </c>
      <c r="D313" s="71">
        <f>IF($G312=0,0,D312/$G312%)</f>
        <v>27.701543520654617</v>
      </c>
      <c r="E313" s="71">
        <f>IF($G312=0,0,E312/$G312%)</f>
        <v>72.298456479345376</v>
      </c>
      <c r="F313" s="71">
        <f>IF($G312=0,0,F312/$G312%)</f>
        <v>0</v>
      </c>
      <c r="G313" s="73">
        <f t="shared" si="7"/>
        <v>100</v>
      </c>
      <c r="J313" s="56"/>
    </row>
    <row r="314" spans="1:10" ht="16.05" customHeight="1" x14ac:dyDescent="0.2">
      <c r="A314" s="8"/>
      <c r="B314" s="16"/>
      <c r="C314" s="59" t="s">
        <v>13</v>
      </c>
      <c r="D314" s="73">
        <f>SUM(D320,D326,D332,D338,D344,D350,D356,D362,D368)</f>
        <v>23655.199999999997</v>
      </c>
      <c r="E314" s="73">
        <f>SUM(E320,E326,E332,E338,E344,E350,E356,E362,E368)</f>
        <v>98370.7</v>
      </c>
      <c r="F314" s="73">
        <f>SUM(F320,F326,F332,F338,F344,F350,F356,F362,F368)</f>
        <v>0</v>
      </c>
      <c r="G314" s="73">
        <f t="shared" si="7"/>
        <v>122025.9</v>
      </c>
      <c r="J314" s="56"/>
    </row>
    <row r="315" spans="1:10" ht="16.05" customHeight="1" x14ac:dyDescent="0.2">
      <c r="A315" s="8"/>
      <c r="B315" s="16"/>
      <c r="C315" s="60" t="s">
        <v>12</v>
      </c>
      <c r="D315" s="71">
        <f>IF($G314=0,0,D314/$G314%)</f>
        <v>19.38539277317356</v>
      </c>
      <c r="E315" s="71">
        <f>IF($G314=0,0,E314/$G314%)</f>
        <v>80.614607226826436</v>
      </c>
      <c r="F315" s="71">
        <f>IF($G314=0,0,F314/$G314%)</f>
        <v>0</v>
      </c>
      <c r="G315" s="73">
        <f t="shared" si="7"/>
        <v>100</v>
      </c>
      <c r="J315" s="56"/>
    </row>
    <row r="316" spans="1:10" ht="16.05" customHeight="1" x14ac:dyDescent="0.2">
      <c r="A316" s="8"/>
      <c r="B316" s="16"/>
      <c r="C316" s="59" t="s">
        <v>14</v>
      </c>
      <c r="D316" s="73">
        <f>SUM(D322,D328,D334,D340,D346,D352,D358,D364,D370)</f>
        <v>34522.1</v>
      </c>
      <c r="E316" s="73">
        <f>SUM(E322,E328,E334,E340,E346,E352,E358,E364,E370)</f>
        <v>126732.29999999999</v>
      </c>
      <c r="F316" s="73">
        <f>SUM(F322,F328,F334,F340,F346,F352,F358,F364,F370)</f>
        <v>0</v>
      </c>
      <c r="G316" s="73">
        <f t="shared" si="7"/>
        <v>161254.39999999999</v>
      </c>
      <c r="J316" s="56"/>
    </row>
    <row r="317" spans="1:10" ht="16.05" customHeight="1" x14ac:dyDescent="0.2">
      <c r="A317" s="8"/>
      <c r="B317" s="14"/>
      <c r="C317" s="60" t="s">
        <v>12</v>
      </c>
      <c r="D317" s="71">
        <f>IF($G316=0,0,D316/$G316%)</f>
        <v>21.408470094459439</v>
      </c>
      <c r="E317" s="71">
        <f>IF($G316=0,0,E316/$G316%)</f>
        <v>78.591529905540554</v>
      </c>
      <c r="F317" s="71">
        <f>IF($G316=0,0,F316/$G316%)</f>
        <v>0</v>
      </c>
      <c r="G317" s="73">
        <f t="shared" si="7"/>
        <v>100</v>
      </c>
      <c r="J317" s="56"/>
    </row>
    <row r="318" spans="1:10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2503.5</v>
      </c>
      <c r="F318" s="73">
        <v>0</v>
      </c>
      <c r="G318" s="73">
        <f t="shared" si="7"/>
        <v>2503.5</v>
      </c>
      <c r="I318" s="36"/>
      <c r="J318" s="56"/>
    </row>
    <row r="319" spans="1:10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100</v>
      </c>
      <c r="F319" s="71">
        <f>IF($G318=0,0,F318/$G318%)</f>
        <v>0</v>
      </c>
      <c r="G319" s="73">
        <f t="shared" si="7"/>
        <v>100</v>
      </c>
      <c r="I319" s="36"/>
      <c r="J319" s="56"/>
    </row>
    <row r="320" spans="1:10" ht="16.05" customHeight="1" x14ac:dyDescent="0.2">
      <c r="A320" s="8"/>
      <c r="B320" s="8"/>
      <c r="C320" s="59" t="s">
        <v>13</v>
      </c>
      <c r="D320" s="73">
        <v>0</v>
      </c>
      <c r="E320" s="73">
        <v>57265.799999999996</v>
      </c>
      <c r="F320" s="73">
        <v>0</v>
      </c>
      <c r="G320" s="73">
        <f t="shared" si="7"/>
        <v>57265.799999999996</v>
      </c>
      <c r="I320" s="36"/>
      <c r="J320" s="56"/>
    </row>
    <row r="321" spans="1:10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100.00000000000001</v>
      </c>
      <c r="F321" s="71">
        <f>IF($G320=0,0,F320/$G320%)</f>
        <v>0</v>
      </c>
      <c r="G321" s="73">
        <f t="shared" si="7"/>
        <v>100.00000000000001</v>
      </c>
      <c r="I321" s="36"/>
      <c r="J321" s="56"/>
    </row>
    <row r="322" spans="1:10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59769.299999999996</v>
      </c>
      <c r="F322" s="73">
        <f>SUM(F318,F320)</f>
        <v>0</v>
      </c>
      <c r="G322" s="73">
        <f t="shared" si="7"/>
        <v>59769.299999999996</v>
      </c>
      <c r="I322" s="36"/>
      <c r="J322" s="56"/>
    </row>
    <row r="323" spans="1:10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7"/>
        <v>100</v>
      </c>
      <c r="I323" s="36"/>
      <c r="J323" s="56"/>
    </row>
    <row r="324" spans="1:10" ht="16.05" customHeight="1" x14ac:dyDescent="0.2">
      <c r="A324" s="8"/>
      <c r="B324" s="8" t="s">
        <v>67</v>
      </c>
      <c r="C324" s="59" t="s">
        <v>11</v>
      </c>
      <c r="D324" s="73">
        <v>10393.599999999999</v>
      </c>
      <c r="E324" s="73">
        <v>0</v>
      </c>
      <c r="F324" s="73">
        <v>0</v>
      </c>
      <c r="G324" s="73">
        <f t="shared" si="7"/>
        <v>10393.599999999999</v>
      </c>
      <c r="I324" s="36"/>
      <c r="J324" s="56"/>
    </row>
    <row r="325" spans="1:10" ht="16.05" customHeight="1" x14ac:dyDescent="0.2">
      <c r="A325" s="8"/>
      <c r="B325" s="8"/>
      <c r="C325" s="60" t="s">
        <v>12</v>
      </c>
      <c r="D325" s="71">
        <f>IF($G324=0,0,D324/$G324%)</f>
        <v>100</v>
      </c>
      <c r="E325" s="71">
        <f>IF($G324=0,0,E324/$G324%)</f>
        <v>0</v>
      </c>
      <c r="F325" s="71">
        <f>IF($G324=0,0,F324/$G324%)</f>
        <v>0</v>
      </c>
      <c r="G325" s="73">
        <f t="shared" si="7"/>
        <v>100</v>
      </c>
      <c r="I325" s="36"/>
      <c r="J325" s="56"/>
    </row>
    <row r="326" spans="1:10" ht="16.05" customHeight="1" x14ac:dyDescent="0.2">
      <c r="A326" s="8"/>
      <c r="B326" s="8"/>
      <c r="C326" s="59" t="s">
        <v>13</v>
      </c>
      <c r="D326" s="73">
        <v>17793.8</v>
      </c>
      <c r="E326" s="73">
        <v>0</v>
      </c>
      <c r="F326" s="73">
        <v>0</v>
      </c>
      <c r="G326" s="73">
        <f t="shared" si="7"/>
        <v>17793.8</v>
      </c>
      <c r="I326" s="36"/>
      <c r="J326" s="56"/>
    </row>
    <row r="327" spans="1:10" ht="16.05" customHeight="1" x14ac:dyDescent="0.2">
      <c r="A327" s="8"/>
      <c r="B327" s="8"/>
      <c r="C327" s="60" t="s">
        <v>12</v>
      </c>
      <c r="D327" s="71">
        <f>IF($G326=0,0,D326/$G326%)</f>
        <v>100</v>
      </c>
      <c r="E327" s="71">
        <f>IF($G326=0,0,E326/$G326%)</f>
        <v>0</v>
      </c>
      <c r="F327" s="71">
        <f>IF($G326=0,0,F326/$G326%)</f>
        <v>0</v>
      </c>
      <c r="G327" s="73">
        <f t="shared" si="7"/>
        <v>100</v>
      </c>
      <c r="I327" s="36"/>
      <c r="J327" s="56"/>
    </row>
    <row r="328" spans="1:10" ht="16.05" customHeight="1" x14ac:dyDescent="0.2">
      <c r="A328" s="8"/>
      <c r="B328" s="8"/>
      <c r="C328" s="59" t="s">
        <v>14</v>
      </c>
      <c r="D328" s="73">
        <f>SUM(D324,D326)</f>
        <v>28187.399999999998</v>
      </c>
      <c r="E328" s="73">
        <f>SUM(E324,E326)</f>
        <v>0</v>
      </c>
      <c r="F328" s="73">
        <f>SUM(F324,F326)</f>
        <v>0</v>
      </c>
      <c r="G328" s="73">
        <f t="shared" si="7"/>
        <v>28187.399999999998</v>
      </c>
      <c r="I328" s="36"/>
      <c r="J328" s="56"/>
    </row>
    <row r="329" spans="1:10" ht="16.05" customHeight="1" x14ac:dyDescent="0.2">
      <c r="A329" s="8"/>
      <c r="B329" s="12"/>
      <c r="C329" s="60" t="s">
        <v>12</v>
      </c>
      <c r="D329" s="71">
        <f>IF($G328=0,0,D328/$G328%)</f>
        <v>100</v>
      </c>
      <c r="E329" s="71">
        <f>IF($G328=0,0,E328/$G328%)</f>
        <v>0</v>
      </c>
      <c r="F329" s="71">
        <f>IF($G328=0,0,F328/$G328%)</f>
        <v>0</v>
      </c>
      <c r="G329" s="73">
        <f t="shared" si="7"/>
        <v>100</v>
      </c>
      <c r="I329" s="36"/>
      <c r="J329" s="56"/>
    </row>
    <row r="330" spans="1:10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  <c r="I330" s="36"/>
      <c r="J330" s="56"/>
    </row>
    <row r="331" spans="1:10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  <c r="I331" s="36"/>
      <c r="J331" s="56"/>
    </row>
    <row r="332" spans="1:10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  <c r="I332" s="36"/>
      <c r="J332" s="56"/>
    </row>
    <row r="333" spans="1:10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  <c r="I333" s="36"/>
      <c r="J333" s="56"/>
    </row>
    <row r="334" spans="1:10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  <c r="I334" s="36"/>
      <c r="J334" s="56"/>
    </row>
    <row r="335" spans="1:10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  <c r="I335" s="36"/>
      <c r="J335" s="56"/>
    </row>
    <row r="336" spans="1:10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36"/>
      <c r="J336" s="56"/>
    </row>
    <row r="337" spans="1:10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36"/>
      <c r="J337" s="56"/>
    </row>
    <row r="338" spans="1:10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  <c r="I338" s="36"/>
      <c r="J338" s="56"/>
    </row>
    <row r="339" spans="1:10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  <c r="I339" s="36"/>
      <c r="J339" s="56"/>
    </row>
    <row r="340" spans="1:10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  <c r="I340" s="36"/>
      <c r="J340" s="56"/>
    </row>
    <row r="341" spans="1:10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  <c r="I341" s="36"/>
      <c r="J341" s="56"/>
    </row>
    <row r="342" spans="1:10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21640.400000000001</v>
      </c>
      <c r="F342" s="73">
        <v>0</v>
      </c>
      <c r="G342" s="73">
        <f t="shared" si="7"/>
        <v>21640.400000000001</v>
      </c>
      <c r="I342" s="36"/>
      <c r="J342" s="56"/>
    </row>
    <row r="343" spans="1:10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7"/>
        <v>100</v>
      </c>
      <c r="I343" s="36"/>
      <c r="J343" s="56"/>
    </row>
    <row r="344" spans="1:10" ht="16.05" customHeight="1" x14ac:dyDescent="0.2">
      <c r="A344" s="8"/>
      <c r="B344" s="8"/>
      <c r="C344" s="59" t="s">
        <v>13</v>
      </c>
      <c r="D344" s="73">
        <v>0</v>
      </c>
      <c r="E344" s="73">
        <v>5971.7</v>
      </c>
      <c r="F344" s="73">
        <v>0</v>
      </c>
      <c r="G344" s="73">
        <f t="shared" si="7"/>
        <v>5971.7</v>
      </c>
      <c r="I344" s="36"/>
      <c r="J344" s="56"/>
    </row>
    <row r="345" spans="1:10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7"/>
        <v>100</v>
      </c>
      <c r="I345" s="36"/>
      <c r="J345" s="56"/>
    </row>
    <row r="346" spans="1:10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27612.100000000002</v>
      </c>
      <c r="F346" s="73">
        <f>SUM(F342,F344)</f>
        <v>0</v>
      </c>
      <c r="G346" s="73">
        <f t="shared" si="7"/>
        <v>27612.100000000002</v>
      </c>
      <c r="I346" s="36"/>
      <c r="J346" s="56"/>
    </row>
    <row r="347" spans="1:10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7"/>
        <v>100</v>
      </c>
      <c r="I347" s="36"/>
      <c r="J347" s="56"/>
    </row>
    <row r="348" spans="1:10" ht="16.05" customHeight="1" x14ac:dyDescent="0.2">
      <c r="A348" s="8"/>
      <c r="B348" s="8" t="s">
        <v>71</v>
      </c>
      <c r="C348" s="59" t="s">
        <v>11</v>
      </c>
      <c r="D348" s="73">
        <v>0</v>
      </c>
      <c r="E348" s="73">
        <v>390.7</v>
      </c>
      <c r="F348" s="73">
        <v>0</v>
      </c>
      <c r="G348" s="73">
        <f t="shared" si="7"/>
        <v>390.7</v>
      </c>
      <c r="I348" s="36"/>
      <c r="J348" s="56"/>
    </row>
    <row r="349" spans="1:10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100</v>
      </c>
      <c r="F349" s="71">
        <f>IF($G348=0,0,F348/$G348%)</f>
        <v>0</v>
      </c>
      <c r="G349" s="73">
        <f t="shared" si="7"/>
        <v>100</v>
      </c>
      <c r="I349" s="36"/>
      <c r="J349" s="56"/>
    </row>
    <row r="350" spans="1:10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36"/>
      <c r="J350" s="56"/>
    </row>
    <row r="351" spans="1:10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36"/>
      <c r="J351" s="56"/>
    </row>
    <row r="352" spans="1:10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390.7</v>
      </c>
      <c r="F352" s="73">
        <f>SUM(F348,F350)</f>
        <v>0</v>
      </c>
      <c r="G352" s="73">
        <f t="shared" si="7"/>
        <v>390.7</v>
      </c>
      <c r="I352" s="36"/>
      <c r="J352" s="56"/>
    </row>
    <row r="353" spans="1:10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100</v>
      </c>
      <c r="F353" s="71">
        <f>IF($G352=0,0,F352/$G352%)</f>
        <v>0</v>
      </c>
      <c r="G353" s="73">
        <f t="shared" si="7"/>
        <v>100</v>
      </c>
      <c r="I353" s="36"/>
      <c r="J353" s="56"/>
    </row>
    <row r="354" spans="1:10" ht="16.05" customHeight="1" x14ac:dyDescent="0.2">
      <c r="A354" s="8"/>
      <c r="B354" s="8" t="s">
        <v>72</v>
      </c>
      <c r="C354" s="59" t="s">
        <v>11</v>
      </c>
      <c r="D354" s="73">
        <v>473.3</v>
      </c>
      <c r="E354" s="73">
        <v>0</v>
      </c>
      <c r="F354" s="73">
        <v>0</v>
      </c>
      <c r="G354" s="73">
        <f t="shared" si="7"/>
        <v>473.3</v>
      </c>
      <c r="I354" s="36"/>
      <c r="J354" s="56"/>
    </row>
    <row r="355" spans="1:10" ht="16.05" customHeight="1" x14ac:dyDescent="0.2">
      <c r="A355" s="8"/>
      <c r="B355" s="8"/>
      <c r="C355" s="60" t="s">
        <v>12</v>
      </c>
      <c r="D355" s="71">
        <f>IF($G354=0,0,D354/$G354%)</f>
        <v>99.999999999999986</v>
      </c>
      <c r="E355" s="71">
        <f>IF($G354=0,0,E354/$G354%)</f>
        <v>0</v>
      </c>
      <c r="F355" s="71">
        <f>IF($G354=0,0,F354/$G354%)</f>
        <v>0</v>
      </c>
      <c r="G355" s="73">
        <f t="shared" si="7"/>
        <v>99.999999999999986</v>
      </c>
      <c r="I355" s="36"/>
      <c r="J355" s="56"/>
    </row>
    <row r="356" spans="1:10" ht="16.05" customHeight="1" x14ac:dyDescent="0.2">
      <c r="A356" s="8"/>
      <c r="B356" s="8"/>
      <c r="C356" s="59" t="s">
        <v>13</v>
      </c>
      <c r="D356" s="73">
        <v>5861.4</v>
      </c>
      <c r="E356" s="73">
        <v>2702</v>
      </c>
      <c r="F356" s="73">
        <v>0</v>
      </c>
      <c r="G356" s="73">
        <f t="shared" si="7"/>
        <v>8563.4</v>
      </c>
      <c r="I356" s="36"/>
      <c r="J356" s="56"/>
    </row>
    <row r="357" spans="1:10" ht="16.05" customHeight="1" x14ac:dyDescent="0.2">
      <c r="A357" s="8"/>
      <c r="B357" s="8"/>
      <c r="C357" s="60" t="s">
        <v>12</v>
      </c>
      <c r="D357" s="71">
        <f>IF($G356=0,0,D356/$G356%)</f>
        <v>68.447112128360232</v>
      </c>
      <c r="E357" s="71">
        <f>IF($G356=0,0,E356/$G356%)</f>
        <v>31.552887871639768</v>
      </c>
      <c r="F357" s="71">
        <f>IF($G356=0,0,F356/$G356%)</f>
        <v>0</v>
      </c>
      <c r="G357" s="73">
        <f t="shared" si="7"/>
        <v>100</v>
      </c>
      <c r="I357" s="36"/>
      <c r="J357" s="56"/>
    </row>
    <row r="358" spans="1:10" ht="16.05" customHeight="1" x14ac:dyDescent="0.2">
      <c r="A358" s="8"/>
      <c r="B358" s="8"/>
      <c r="C358" s="59" t="s">
        <v>14</v>
      </c>
      <c r="D358" s="73">
        <f>SUM(D354,D356)</f>
        <v>6334.7</v>
      </c>
      <c r="E358" s="73">
        <f>SUM(E354,E356)</f>
        <v>2702</v>
      </c>
      <c r="F358" s="73">
        <f>SUM(F354,F356)</f>
        <v>0</v>
      </c>
      <c r="G358" s="73">
        <f t="shared" si="7"/>
        <v>9036.7000000000007</v>
      </c>
      <c r="I358" s="36"/>
      <c r="J358" s="56"/>
    </row>
    <row r="359" spans="1:10" ht="16.05" customHeight="1" x14ac:dyDescent="0.2">
      <c r="A359" s="8"/>
      <c r="B359" s="12"/>
      <c r="C359" s="60" t="s">
        <v>12</v>
      </c>
      <c r="D359" s="71">
        <f>IF($G358=0,0,D358/$G358%)</f>
        <v>70.099704538161049</v>
      </c>
      <c r="E359" s="71">
        <f>IF($G358=0,0,E358/$G358%)</f>
        <v>29.900295461838944</v>
      </c>
      <c r="F359" s="71">
        <f>IF($G358=0,0,F358/$G358%)</f>
        <v>0</v>
      </c>
      <c r="G359" s="73">
        <f t="shared" si="7"/>
        <v>100</v>
      </c>
      <c r="I359" s="36"/>
      <c r="J359" s="56"/>
    </row>
    <row r="360" spans="1:10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  <c r="I360" s="36"/>
      <c r="J360" s="56"/>
    </row>
    <row r="361" spans="1:10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  <c r="I361" s="36"/>
      <c r="J361" s="56"/>
    </row>
    <row r="362" spans="1:10" ht="16.05" customHeight="1" x14ac:dyDescent="0.2">
      <c r="A362" s="8"/>
      <c r="B362" s="8"/>
      <c r="C362" s="59" t="s">
        <v>13</v>
      </c>
      <c r="D362" s="73">
        <v>0</v>
      </c>
      <c r="E362" s="73">
        <v>1902.7</v>
      </c>
      <c r="F362" s="73">
        <v>0</v>
      </c>
      <c r="G362" s="73">
        <f t="shared" si="7"/>
        <v>1902.7</v>
      </c>
      <c r="I362" s="36"/>
      <c r="J362" s="56"/>
    </row>
    <row r="363" spans="1:10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100</v>
      </c>
      <c r="F363" s="71">
        <f>IF($G362=0,0,F362/$G362%)</f>
        <v>0</v>
      </c>
      <c r="G363" s="73">
        <f t="shared" si="7"/>
        <v>100</v>
      </c>
      <c r="I363" s="36"/>
      <c r="J363" s="56"/>
    </row>
    <row r="364" spans="1:10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1902.7</v>
      </c>
      <c r="F364" s="73">
        <f>SUM(F360,F362)</f>
        <v>0</v>
      </c>
      <c r="G364" s="73">
        <f t="shared" si="7"/>
        <v>1902.7</v>
      </c>
      <c r="I364" s="36"/>
      <c r="J364" s="56"/>
    </row>
    <row r="365" spans="1:10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100</v>
      </c>
      <c r="F365" s="71">
        <f>IF($G364=0,0,F364/$G364%)</f>
        <v>0</v>
      </c>
      <c r="G365" s="73">
        <f t="shared" si="7"/>
        <v>100</v>
      </c>
      <c r="I365" s="36"/>
      <c r="J365" s="56"/>
    </row>
    <row r="366" spans="1:10" ht="16.05" customHeight="1" x14ac:dyDescent="0.2">
      <c r="A366" s="8"/>
      <c r="B366" s="8" t="s">
        <v>74</v>
      </c>
      <c r="C366" s="59" t="s">
        <v>11</v>
      </c>
      <c r="D366" s="73">
        <v>0</v>
      </c>
      <c r="E366" s="73">
        <v>3827</v>
      </c>
      <c r="F366" s="73">
        <v>0</v>
      </c>
      <c r="G366" s="73">
        <f t="shared" si="7"/>
        <v>3827</v>
      </c>
      <c r="I366" s="36"/>
      <c r="J366" s="56"/>
    </row>
    <row r="367" spans="1:10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99.999999999999986</v>
      </c>
      <c r="F367" s="71">
        <f>IF($G366=0,0,F366/$G366%)</f>
        <v>0</v>
      </c>
      <c r="G367" s="73">
        <f t="shared" si="7"/>
        <v>99.999999999999986</v>
      </c>
      <c r="I367" s="36"/>
      <c r="J367" s="56"/>
    </row>
    <row r="368" spans="1:10" ht="16.05" customHeight="1" x14ac:dyDescent="0.2">
      <c r="A368" s="8"/>
      <c r="B368" s="8"/>
      <c r="C368" s="59" t="s">
        <v>13</v>
      </c>
      <c r="D368" s="73">
        <v>0</v>
      </c>
      <c r="E368" s="73">
        <v>30528.5</v>
      </c>
      <c r="F368" s="73">
        <v>0</v>
      </c>
      <c r="G368" s="73">
        <f t="shared" si="7"/>
        <v>30528.5</v>
      </c>
      <c r="I368" s="36"/>
      <c r="J368" s="56"/>
    </row>
    <row r="369" spans="1:10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99.999999999999986</v>
      </c>
      <c r="F369" s="71">
        <f>IF($G368=0,0,F368/$G368%)</f>
        <v>0</v>
      </c>
      <c r="G369" s="73">
        <f t="shared" si="7"/>
        <v>99.999999999999986</v>
      </c>
      <c r="I369" s="36"/>
      <c r="J369" s="56"/>
    </row>
    <row r="370" spans="1:10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34355.5</v>
      </c>
      <c r="F370" s="73">
        <f>SUM(F366,F368)</f>
        <v>0</v>
      </c>
      <c r="G370" s="73">
        <f t="shared" si="7"/>
        <v>34355.5</v>
      </c>
      <c r="I370" s="36"/>
      <c r="J370" s="56"/>
    </row>
    <row r="371" spans="1:10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7"/>
        <v>100</v>
      </c>
      <c r="I371" s="36"/>
      <c r="J371" s="56"/>
    </row>
    <row r="372" spans="1:10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36"/>
      <c r="J372" s="56"/>
    </row>
    <row r="373" spans="1:10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36"/>
      <c r="J373" s="56"/>
    </row>
    <row r="374" spans="1:10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36"/>
      <c r="J374" s="56"/>
    </row>
    <row r="375" spans="1:10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36"/>
      <c r="J375" s="56"/>
    </row>
    <row r="376" spans="1:10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36"/>
      <c r="J376" s="56"/>
    </row>
    <row r="377" spans="1:10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36"/>
      <c r="J377" s="56"/>
    </row>
    <row r="378" spans="1:10" ht="16.05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36"/>
      <c r="J378" s="56"/>
    </row>
    <row r="379" spans="1:10" ht="16.05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36"/>
      <c r="J379" s="56"/>
    </row>
    <row r="380" spans="1:10" ht="16.05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36"/>
      <c r="J380" s="56"/>
    </row>
    <row r="381" spans="1:10" ht="16.05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36"/>
      <c r="J381" s="56"/>
    </row>
    <row r="382" spans="1:10" ht="16.05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36"/>
      <c r="J382" s="56"/>
    </row>
    <row r="383" spans="1:10" ht="16.05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36"/>
      <c r="J383" s="56"/>
    </row>
    <row r="384" spans="1:10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12435.299999999997</v>
      </c>
      <c r="E384" s="73">
        <f>SUM(E372,E312,E306,E228,E36,E6)</f>
        <v>277904.2</v>
      </c>
      <c r="F384" s="73">
        <f>SUM(F372,F312,F306,F228,F36,F6)</f>
        <v>0</v>
      </c>
      <c r="G384" s="73">
        <f t="shared" si="7"/>
        <v>290339.5</v>
      </c>
      <c r="I384" s="36"/>
      <c r="J384" s="56"/>
    </row>
    <row r="385" spans="1:10" ht="16.05" customHeight="1" x14ac:dyDescent="0.2">
      <c r="A385" s="8"/>
      <c r="B385" s="16"/>
      <c r="C385" s="62" t="s">
        <v>12</v>
      </c>
      <c r="D385" s="71">
        <f>IF($G384=0,0,D384/$G384%)</f>
        <v>4.2830203950891965</v>
      </c>
      <c r="E385" s="71">
        <f>IF($G384=0,0,E384/$G384%)</f>
        <v>95.716979604910804</v>
      </c>
      <c r="F385" s="71">
        <f>IF($G384=0,0,F384/$G384%)</f>
        <v>0</v>
      </c>
      <c r="G385" s="73">
        <f t="shared" si="7"/>
        <v>100</v>
      </c>
      <c r="I385" s="36"/>
      <c r="J385" s="56"/>
    </row>
    <row r="386" spans="1:10" ht="16.05" customHeight="1" x14ac:dyDescent="0.2">
      <c r="A386" s="8"/>
      <c r="B386" s="16"/>
      <c r="C386" s="61" t="s">
        <v>13</v>
      </c>
      <c r="D386" s="73">
        <f>SUM(D374,D314,D308,D230,D38,D8)</f>
        <v>30596.199999999997</v>
      </c>
      <c r="E386" s="73">
        <f>SUM(E374,E314,E308,E230,E38,E8)</f>
        <v>112654.5</v>
      </c>
      <c r="F386" s="73">
        <f>SUM(F374,F314,F308,F230,F38,F8)</f>
        <v>0</v>
      </c>
      <c r="G386" s="73">
        <f t="shared" si="7"/>
        <v>143250.70000000001</v>
      </c>
      <c r="I386" s="36"/>
      <c r="J386" s="56"/>
    </row>
    <row r="387" spans="1:10" ht="16.05" customHeight="1" x14ac:dyDescent="0.2">
      <c r="A387" s="8"/>
      <c r="B387" s="16"/>
      <c r="C387" s="62" t="s">
        <v>12</v>
      </c>
      <c r="D387" s="71">
        <f>IF($G386=0,0,D386/$G386%)</f>
        <v>21.358499469810617</v>
      </c>
      <c r="E387" s="71">
        <f>IF($G386=0,0,E386/$G386%)</f>
        <v>78.641500530189376</v>
      </c>
      <c r="F387" s="71">
        <f>IF($G386=0,0,F386/$G386%)</f>
        <v>0</v>
      </c>
      <c r="G387" s="73">
        <f t="shared" si="7"/>
        <v>100</v>
      </c>
      <c r="I387" s="36"/>
      <c r="J387" s="56"/>
    </row>
    <row r="388" spans="1:10" ht="16.05" customHeight="1" x14ac:dyDescent="0.2">
      <c r="A388" s="8"/>
      <c r="B388" s="16"/>
      <c r="C388" s="61" t="s">
        <v>14</v>
      </c>
      <c r="D388" s="73">
        <f>SUM(D384,D386)</f>
        <v>43031.499999999993</v>
      </c>
      <c r="E388" s="73">
        <f>SUM(E384,E386)</f>
        <v>390558.7</v>
      </c>
      <c r="F388" s="73">
        <f>SUM(F384,F386)</f>
        <v>0</v>
      </c>
      <c r="G388" s="73">
        <f t="shared" si="7"/>
        <v>433590.2</v>
      </c>
      <c r="I388" s="36"/>
      <c r="J388" s="56"/>
    </row>
    <row r="389" spans="1:10" ht="16.05" customHeight="1" x14ac:dyDescent="0.2">
      <c r="A389" s="12"/>
      <c r="B389" s="14"/>
      <c r="C389" s="62" t="s">
        <v>12</v>
      </c>
      <c r="D389" s="71">
        <f>IF($G388=0,0,D388/$G388%)</f>
        <v>9.9244632374071173</v>
      </c>
      <c r="E389" s="71">
        <f>IF($G388=0,0,E388/$G388%)</f>
        <v>90.07553676259289</v>
      </c>
      <c r="F389" s="71">
        <f>IF($G388=0,0,F388/$G388%)</f>
        <v>0</v>
      </c>
      <c r="G389" s="73">
        <f t="shared" si="7"/>
        <v>100</v>
      </c>
      <c r="I389" s="36"/>
      <c r="J389" s="56"/>
    </row>
    <row r="390" spans="1:10" ht="16.05" customHeight="1" x14ac:dyDescent="0.2">
      <c r="A390" s="18" t="s">
        <v>78</v>
      </c>
      <c r="B390" s="19"/>
      <c r="C390" s="61" t="s">
        <v>11</v>
      </c>
      <c r="D390" s="73"/>
      <c r="E390" s="73"/>
      <c r="F390" s="73"/>
      <c r="G390" s="73">
        <f t="shared" si="7"/>
        <v>0</v>
      </c>
      <c r="I390" s="36"/>
      <c r="J390" s="56"/>
    </row>
    <row r="391" spans="1:10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0</v>
      </c>
      <c r="G391" s="73">
        <f t="shared" si="7"/>
        <v>0</v>
      </c>
      <c r="I391" s="36"/>
      <c r="J391" s="56"/>
    </row>
    <row r="392" spans="1:10" ht="16.05" customHeight="1" x14ac:dyDescent="0.2">
      <c r="A392" s="8"/>
      <c r="B392" s="22"/>
      <c r="C392" s="61" t="s">
        <v>13</v>
      </c>
      <c r="D392" s="73"/>
      <c r="E392" s="73"/>
      <c r="F392" s="73"/>
      <c r="G392" s="73">
        <f t="shared" si="7"/>
        <v>0</v>
      </c>
      <c r="I392" s="36"/>
      <c r="J392" s="56"/>
    </row>
    <row r="393" spans="1:10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  <c r="I393" s="36"/>
      <c r="J393" s="56"/>
    </row>
    <row r="394" spans="1:10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0</v>
      </c>
      <c r="G394" s="73">
        <f t="shared" si="7"/>
        <v>0</v>
      </c>
      <c r="I394" s="36"/>
      <c r="J394" s="56"/>
    </row>
    <row r="395" spans="1:10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0</v>
      </c>
      <c r="G395" s="73">
        <f t="shared" si="7"/>
        <v>0</v>
      </c>
      <c r="I395" s="36"/>
      <c r="J395" s="56"/>
    </row>
    <row r="396" spans="1:10" x14ac:dyDescent="0.2">
      <c r="D396" s="74"/>
      <c r="E396" s="74"/>
      <c r="F396" s="74"/>
      <c r="G396" s="74"/>
    </row>
    <row r="397" spans="1:10" x14ac:dyDescent="0.2">
      <c r="D397" s="74"/>
      <c r="E397" s="74"/>
      <c r="F397" s="74"/>
      <c r="G397" s="74"/>
    </row>
    <row r="398" spans="1:10" x14ac:dyDescent="0.2">
      <c r="D398" s="74"/>
      <c r="E398" s="74"/>
      <c r="F398" s="74"/>
      <c r="G398" s="74"/>
    </row>
    <row r="399" spans="1:10" x14ac:dyDescent="0.2">
      <c r="D399" s="74"/>
      <c r="E399" s="74"/>
      <c r="F399" s="74"/>
      <c r="G399" s="74"/>
    </row>
    <row r="400" spans="1:10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8" width="9" style="2" customWidth="1"/>
    <col min="9" max="9" width="12.6640625" style="2" customWidth="1"/>
    <col min="10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>
      <c r="C2" s="56"/>
      <c r="D2" s="56"/>
      <c r="E2" s="56"/>
      <c r="F2" s="56"/>
      <c r="G2" s="56"/>
    </row>
    <row r="3" spans="1:9" ht="16.05" customHeight="1" x14ac:dyDescent="0.2">
      <c r="A3" s="3" t="s">
        <v>1</v>
      </c>
      <c r="B3" s="24" t="s">
        <v>88</v>
      </c>
      <c r="C3" s="56"/>
      <c r="D3" s="56"/>
      <c r="E3" s="56"/>
      <c r="F3" s="56"/>
      <c r="G3" s="56"/>
    </row>
    <row r="4" spans="1:9" ht="16.05" customHeight="1" x14ac:dyDescent="0.2">
      <c r="C4" s="56"/>
      <c r="D4" s="56"/>
      <c r="E4" s="56"/>
      <c r="F4" s="56"/>
      <c r="G4" s="57" t="s">
        <v>3</v>
      </c>
    </row>
    <row r="5" spans="1:9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9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0</v>
      </c>
      <c r="F6" s="73">
        <f t="shared" si="0"/>
        <v>0</v>
      </c>
      <c r="G6" s="73">
        <f>SUM(D6:F6)</f>
        <v>0</v>
      </c>
      <c r="I6" s="56"/>
    </row>
    <row r="7" spans="1:9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0</v>
      </c>
      <c r="G7" s="73">
        <f t="shared" ref="G7:G70" si="1">SUM(D7:F7)</f>
        <v>0</v>
      </c>
      <c r="I7" s="56"/>
    </row>
    <row r="8" spans="1:9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  <c r="I8" s="56"/>
    </row>
    <row r="9" spans="1:9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  <c r="I9" s="56"/>
    </row>
    <row r="10" spans="1:9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0</v>
      </c>
      <c r="F10" s="73">
        <f t="shared" si="0"/>
        <v>0</v>
      </c>
      <c r="G10" s="73">
        <f t="shared" si="1"/>
        <v>0</v>
      </c>
      <c r="I10" s="56"/>
    </row>
    <row r="11" spans="1:9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0</v>
      </c>
      <c r="G11" s="73">
        <f t="shared" si="1"/>
        <v>0</v>
      </c>
      <c r="I11" s="56"/>
    </row>
    <row r="12" spans="1:9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1"/>
        <v>0</v>
      </c>
      <c r="I12" s="56"/>
    </row>
    <row r="13" spans="1:9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  <c r="I13" s="56"/>
    </row>
    <row r="14" spans="1:9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I14" s="56"/>
    </row>
    <row r="15" spans="1:9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I15" s="56"/>
    </row>
    <row r="16" spans="1:9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  <c r="I16" s="56"/>
    </row>
    <row r="17" spans="1:9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  <c r="I17" s="56"/>
    </row>
    <row r="18" spans="1:9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1"/>
        <v>0</v>
      </c>
      <c r="I18" s="56"/>
    </row>
    <row r="19" spans="1:9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1"/>
        <v>0</v>
      </c>
      <c r="I19" s="56"/>
    </row>
    <row r="20" spans="1:9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  <c r="I20" s="56"/>
    </row>
    <row r="21" spans="1:9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  <c r="I21" s="56"/>
    </row>
    <row r="22" spans="1:9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0</v>
      </c>
      <c r="G22" s="73">
        <f t="shared" si="1"/>
        <v>0</v>
      </c>
      <c r="I22" s="56"/>
    </row>
    <row r="23" spans="1:9" ht="16.05" customHeight="1" x14ac:dyDescent="0.2">
      <c r="A23" s="8"/>
      <c r="B23" s="12"/>
      <c r="C23" s="60" t="s">
        <v>12</v>
      </c>
      <c r="D23" s="72">
        <f>IF($G22=0,0,D22/$G22%)</f>
        <v>0</v>
      </c>
      <c r="E23" s="71">
        <f>IF($G22=0,0,E22/$G22%)</f>
        <v>0</v>
      </c>
      <c r="F23" s="71">
        <f>IF($G22=0,0,F22/$G22%)</f>
        <v>0</v>
      </c>
      <c r="G23" s="73">
        <f t="shared" si="1"/>
        <v>0</v>
      </c>
      <c r="I23" s="56"/>
    </row>
    <row r="24" spans="1:9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I24" s="56"/>
    </row>
    <row r="25" spans="1:9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56"/>
    </row>
    <row r="26" spans="1:9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  <c r="I26" s="56"/>
    </row>
    <row r="27" spans="1:9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I27" s="56"/>
    </row>
    <row r="28" spans="1:9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I28" s="56"/>
    </row>
    <row r="29" spans="1:9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I29" s="56"/>
    </row>
    <row r="30" spans="1:9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56"/>
    </row>
    <row r="31" spans="1:9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56"/>
    </row>
    <row r="32" spans="1:9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56"/>
    </row>
    <row r="33" spans="1:9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56"/>
    </row>
    <row r="34" spans="1:9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56"/>
    </row>
    <row r="35" spans="1:9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H35"/>
      <c r="I35" s="56"/>
    </row>
    <row r="36" spans="1:9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1182.8</v>
      </c>
      <c r="E36" s="73">
        <f>SUMIF($C$42:$C$227,"道内",E$42:E$227)</f>
        <v>1235.4000000000001</v>
      </c>
      <c r="F36" s="73">
        <f>SUMIF($C$42:$C$227,"道内",F$42:F$227)</f>
        <v>0</v>
      </c>
      <c r="G36" s="73">
        <f t="shared" si="1"/>
        <v>2418.1999999999998</v>
      </c>
      <c r="H36"/>
      <c r="I36" s="56"/>
    </row>
    <row r="37" spans="1:9" ht="16.05" customHeight="1" x14ac:dyDescent="0.2">
      <c r="A37" s="8"/>
      <c r="B37" s="6"/>
      <c r="C37" s="60" t="s">
        <v>12</v>
      </c>
      <c r="D37" s="71">
        <f>IF($G36=0,0,D36/$G36%)</f>
        <v>48.912414192374492</v>
      </c>
      <c r="E37" s="71">
        <f>IF($G36=0,0,E36/$G36%)</f>
        <v>51.087585807625516</v>
      </c>
      <c r="F37" s="71">
        <f>IF($G36=0,0,F36/$G36%)</f>
        <v>0</v>
      </c>
      <c r="G37" s="73">
        <f t="shared" si="1"/>
        <v>100</v>
      </c>
      <c r="H37"/>
      <c r="I37" s="56"/>
    </row>
    <row r="38" spans="1:9" ht="16.05" customHeight="1" x14ac:dyDescent="0.2">
      <c r="A38" s="8"/>
      <c r="B38" s="6"/>
      <c r="C38" s="59" t="s">
        <v>13</v>
      </c>
      <c r="D38" s="73">
        <f>SUMIF($C$42:$C$227,"道外",D$42:D$227)</f>
        <v>2882.7</v>
      </c>
      <c r="E38" s="73">
        <f t="shared" ref="E38:F38" si="2">SUMIF($C$42:$C$227,"道外",E$42:E$227)</f>
        <v>0</v>
      </c>
      <c r="F38" s="73">
        <f t="shared" si="2"/>
        <v>0</v>
      </c>
      <c r="G38" s="73">
        <f t="shared" si="1"/>
        <v>2882.7</v>
      </c>
      <c r="H38"/>
      <c r="I38" s="56"/>
    </row>
    <row r="39" spans="1:9" ht="16.05" customHeight="1" x14ac:dyDescent="0.2">
      <c r="A39" s="8"/>
      <c r="B39" s="6"/>
      <c r="C39" s="60" t="s">
        <v>12</v>
      </c>
      <c r="D39" s="71">
        <f>IF($G38=0,0,D38/$G38%)</f>
        <v>100</v>
      </c>
      <c r="E39" s="71">
        <f>IF($G38=0,0,E38/$G38%)</f>
        <v>0</v>
      </c>
      <c r="F39" s="71">
        <f>IF($G38=0,0,F38/$G38%)</f>
        <v>0</v>
      </c>
      <c r="G39" s="73">
        <f t="shared" si="1"/>
        <v>100</v>
      </c>
      <c r="H39"/>
      <c r="I39" s="56"/>
    </row>
    <row r="40" spans="1:9" ht="16.05" customHeight="1" x14ac:dyDescent="0.2">
      <c r="A40" s="8"/>
      <c r="B40" s="6"/>
      <c r="C40" s="59" t="s">
        <v>14</v>
      </c>
      <c r="D40" s="73">
        <f>SUM(D38,D36)</f>
        <v>4065.5</v>
      </c>
      <c r="E40" s="73">
        <f>SUM(E38,E36)</f>
        <v>1235.4000000000001</v>
      </c>
      <c r="F40" s="73">
        <f>SUM(F38,F36)</f>
        <v>0</v>
      </c>
      <c r="G40" s="73">
        <f t="shared" si="1"/>
        <v>5300.9</v>
      </c>
      <c r="H40"/>
      <c r="I40" s="56"/>
    </row>
    <row r="41" spans="1:9" ht="16.05" customHeight="1" x14ac:dyDescent="0.2">
      <c r="A41" s="8"/>
      <c r="B41" s="14"/>
      <c r="C41" s="60" t="s">
        <v>12</v>
      </c>
      <c r="D41" s="71">
        <f>IF($G40=0,0,D40/$G40%)</f>
        <v>76.694523571469006</v>
      </c>
      <c r="E41" s="71">
        <f>IF($G40=0,0,E40/$G40%)</f>
        <v>23.305476428531009</v>
      </c>
      <c r="F41" s="71">
        <f>IF($G40=0,0,F40/$G40%)</f>
        <v>0</v>
      </c>
      <c r="G41" s="73">
        <f t="shared" si="1"/>
        <v>100.00000000000001</v>
      </c>
      <c r="I41" s="56"/>
    </row>
    <row r="42" spans="1:9" ht="16.05" customHeight="1" x14ac:dyDescent="0.2">
      <c r="A42" s="8"/>
      <c r="B42" s="8" t="s">
        <v>20</v>
      </c>
      <c r="C42" s="59" t="s">
        <v>11</v>
      </c>
      <c r="D42" s="73">
        <v>811.6</v>
      </c>
      <c r="E42" s="73">
        <v>1235.4000000000001</v>
      </c>
      <c r="F42" s="73">
        <v>0</v>
      </c>
      <c r="G42" s="73">
        <f t="shared" si="1"/>
        <v>2047</v>
      </c>
      <c r="I42" s="56"/>
    </row>
    <row r="43" spans="1:9" ht="16.05" customHeight="1" x14ac:dyDescent="0.2">
      <c r="A43" s="8"/>
      <c r="B43" s="8"/>
      <c r="C43" s="60" t="s">
        <v>12</v>
      </c>
      <c r="D43" s="71">
        <f>IF($G42=0,0,D42/$G42%)</f>
        <v>39.648265754763074</v>
      </c>
      <c r="E43" s="71">
        <f>IF($G42=0,0,E42/$G42%)</f>
        <v>60.351734245236941</v>
      </c>
      <c r="F43" s="71">
        <f>IF($G42=0,0,F42/$G42%)</f>
        <v>0</v>
      </c>
      <c r="G43" s="73">
        <f t="shared" si="1"/>
        <v>100.00000000000001</v>
      </c>
      <c r="I43" s="56"/>
    </row>
    <row r="44" spans="1:9" ht="16.05" customHeight="1" x14ac:dyDescent="0.2">
      <c r="A44" s="8"/>
      <c r="B44" s="8"/>
      <c r="C44" s="59" t="s">
        <v>13</v>
      </c>
      <c r="D44" s="73">
        <v>12.3</v>
      </c>
      <c r="E44" s="73">
        <v>0</v>
      </c>
      <c r="F44" s="73">
        <v>0</v>
      </c>
      <c r="G44" s="73">
        <f t="shared" si="1"/>
        <v>12.3</v>
      </c>
      <c r="I44" s="56"/>
    </row>
    <row r="45" spans="1:9" ht="16.05" customHeight="1" x14ac:dyDescent="0.2">
      <c r="A45" s="8"/>
      <c r="B45" s="8"/>
      <c r="C45" s="60" t="s">
        <v>12</v>
      </c>
      <c r="D45" s="71">
        <f>IF($G44=0,0,D44/$G44%)</f>
        <v>100</v>
      </c>
      <c r="E45" s="71">
        <f>IF($G44=0,0,E44/$G44%)</f>
        <v>0</v>
      </c>
      <c r="F45" s="71">
        <f>IF($G44=0,0,F44/$G44%)</f>
        <v>0</v>
      </c>
      <c r="G45" s="73">
        <f t="shared" si="1"/>
        <v>100</v>
      </c>
      <c r="I45" s="56"/>
    </row>
    <row r="46" spans="1:9" ht="16.05" customHeight="1" x14ac:dyDescent="0.2">
      <c r="A46" s="8"/>
      <c r="B46" s="8"/>
      <c r="C46" s="59" t="s">
        <v>14</v>
      </c>
      <c r="D46" s="73">
        <f>SUM(D42,D44)</f>
        <v>823.9</v>
      </c>
      <c r="E46" s="73">
        <f>SUM(E42,E44)</f>
        <v>1235.4000000000001</v>
      </c>
      <c r="F46" s="73">
        <f>SUM(F42,F44)</f>
        <v>0</v>
      </c>
      <c r="G46" s="73">
        <f t="shared" si="1"/>
        <v>2059.3000000000002</v>
      </c>
      <c r="I46" s="56"/>
    </row>
    <row r="47" spans="1:9" ht="16.05" customHeight="1" x14ac:dyDescent="0.2">
      <c r="A47" s="8"/>
      <c r="B47" s="12"/>
      <c r="C47" s="60" t="s">
        <v>12</v>
      </c>
      <c r="D47" s="71">
        <f>IF($G46=0,0,D46/$G46%)</f>
        <v>40.00874083426406</v>
      </c>
      <c r="E47" s="71">
        <f>IF($G46=0,0,E46/$G46%)</f>
        <v>59.991259165735926</v>
      </c>
      <c r="F47" s="71">
        <f>IF($G46=0,0,F46/$G46%)</f>
        <v>0</v>
      </c>
      <c r="G47" s="73">
        <f t="shared" si="1"/>
        <v>99.999999999999986</v>
      </c>
      <c r="I47" s="56"/>
    </row>
    <row r="48" spans="1:9" ht="16.05" customHeight="1" x14ac:dyDescent="0.2">
      <c r="A48" s="8"/>
      <c r="B48" s="8" t="s">
        <v>21</v>
      </c>
      <c r="C48" s="59" t="s">
        <v>11</v>
      </c>
      <c r="D48" s="73"/>
      <c r="E48" s="73"/>
      <c r="F48" s="73"/>
      <c r="G48" s="73">
        <f t="shared" si="1"/>
        <v>0</v>
      </c>
      <c r="I48" s="56"/>
    </row>
    <row r="49" spans="1:9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  <c r="I49" s="56"/>
    </row>
    <row r="50" spans="1:9" ht="16.05" customHeight="1" x14ac:dyDescent="0.2">
      <c r="A50" s="8"/>
      <c r="B50" s="8"/>
      <c r="C50" s="59" t="s">
        <v>13</v>
      </c>
      <c r="D50" s="73"/>
      <c r="E50" s="73"/>
      <c r="F50" s="73"/>
      <c r="G50" s="73">
        <f t="shared" si="1"/>
        <v>0</v>
      </c>
      <c r="I50" s="56"/>
    </row>
    <row r="51" spans="1:9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1"/>
        <v>0</v>
      </c>
      <c r="I51" s="56"/>
    </row>
    <row r="52" spans="1:9" ht="16.05" customHeight="1" x14ac:dyDescent="0.2">
      <c r="A52" s="8"/>
      <c r="B52" s="8"/>
      <c r="C52" s="59" t="s">
        <v>14</v>
      </c>
      <c r="D52" s="73">
        <f>SUM(D48,D50)</f>
        <v>0</v>
      </c>
      <c r="E52" s="73">
        <f>SUM(E48,E50)</f>
        <v>0</v>
      </c>
      <c r="F52" s="73">
        <f>SUM(F48,F50)</f>
        <v>0</v>
      </c>
      <c r="G52" s="73">
        <f t="shared" si="1"/>
        <v>0</v>
      </c>
      <c r="I52" s="56"/>
    </row>
    <row r="53" spans="1:9" ht="16.05" customHeight="1" x14ac:dyDescent="0.2">
      <c r="A53" s="8"/>
      <c r="B53" s="12"/>
      <c r="C53" s="60" t="s">
        <v>12</v>
      </c>
      <c r="D53" s="71">
        <f>IF($G52=0,0,D52/$G52%)</f>
        <v>0</v>
      </c>
      <c r="E53" s="71">
        <f>IF($G52=0,0,E52/$G52%)</f>
        <v>0</v>
      </c>
      <c r="F53" s="71">
        <f>IF($G52=0,0,F52/$G52%)</f>
        <v>0</v>
      </c>
      <c r="G53" s="73">
        <f t="shared" si="1"/>
        <v>0</v>
      </c>
      <c r="I53" s="56"/>
    </row>
    <row r="54" spans="1:9" ht="16.05" customHeight="1" x14ac:dyDescent="0.2">
      <c r="A54" s="8"/>
      <c r="B54" s="8" t="s">
        <v>22</v>
      </c>
      <c r="C54" s="59" t="s">
        <v>11</v>
      </c>
      <c r="D54" s="73"/>
      <c r="E54" s="73"/>
      <c r="F54" s="73"/>
      <c r="G54" s="73">
        <f t="shared" si="1"/>
        <v>0</v>
      </c>
      <c r="I54" s="56"/>
    </row>
    <row r="55" spans="1:9" ht="16.05" customHeight="1" x14ac:dyDescent="0.2">
      <c r="A55" s="8"/>
      <c r="B55" s="8"/>
      <c r="C55" s="60" t="s">
        <v>12</v>
      </c>
      <c r="D55" s="71">
        <f>IF($G54=0,0,D54/$G54%)</f>
        <v>0</v>
      </c>
      <c r="E55" s="71">
        <f>IF($G54=0,0,E54/$G54%)</f>
        <v>0</v>
      </c>
      <c r="F55" s="71">
        <f>IF($G54=0,0,F54/$G54%)</f>
        <v>0</v>
      </c>
      <c r="G55" s="73">
        <f t="shared" si="1"/>
        <v>0</v>
      </c>
      <c r="I55" s="56"/>
    </row>
    <row r="56" spans="1:9" ht="16.05" customHeight="1" x14ac:dyDescent="0.2">
      <c r="A56" s="8"/>
      <c r="B56" s="8"/>
      <c r="C56" s="59" t="s">
        <v>13</v>
      </c>
      <c r="D56" s="73"/>
      <c r="E56" s="73"/>
      <c r="F56" s="73"/>
      <c r="G56" s="73">
        <f t="shared" si="1"/>
        <v>0</v>
      </c>
      <c r="I56" s="56"/>
    </row>
    <row r="57" spans="1:9" ht="16.05" customHeight="1" x14ac:dyDescent="0.2">
      <c r="A57" s="8"/>
      <c r="B57" s="8"/>
      <c r="C57" s="60" t="s">
        <v>12</v>
      </c>
      <c r="D57" s="71">
        <f>IF($G56=0,0,D56/$G56%)</f>
        <v>0</v>
      </c>
      <c r="E57" s="71">
        <f>IF($G56=0,0,E56/$G56%)</f>
        <v>0</v>
      </c>
      <c r="F57" s="71">
        <f>IF($G56=0,0,F56/$G56%)</f>
        <v>0</v>
      </c>
      <c r="G57" s="73">
        <f t="shared" si="1"/>
        <v>0</v>
      </c>
      <c r="I57" s="56"/>
    </row>
    <row r="58" spans="1:9" ht="16.05" customHeight="1" x14ac:dyDescent="0.2">
      <c r="A58" s="8"/>
      <c r="B58" s="8"/>
      <c r="C58" s="59" t="s">
        <v>14</v>
      </c>
      <c r="D58" s="73">
        <f>SUM(D54,D56)</f>
        <v>0</v>
      </c>
      <c r="E58" s="73">
        <f>SUM(E54,E56)</f>
        <v>0</v>
      </c>
      <c r="F58" s="73">
        <f>SUM(F54,F56)</f>
        <v>0</v>
      </c>
      <c r="G58" s="73">
        <f t="shared" si="1"/>
        <v>0</v>
      </c>
      <c r="I58" s="56"/>
    </row>
    <row r="59" spans="1:9" ht="16.05" customHeight="1" x14ac:dyDescent="0.2">
      <c r="A59" s="8"/>
      <c r="B59" s="12"/>
      <c r="C59" s="60" t="s">
        <v>12</v>
      </c>
      <c r="D59" s="71">
        <f>IF($G58=0,0,D58/$G58%)</f>
        <v>0</v>
      </c>
      <c r="E59" s="71">
        <f>IF($G58=0,0,E58/$G58%)</f>
        <v>0</v>
      </c>
      <c r="F59" s="71">
        <f>IF($G58=0,0,F58/$G58%)</f>
        <v>0</v>
      </c>
      <c r="G59" s="73">
        <f t="shared" si="1"/>
        <v>0</v>
      </c>
      <c r="I59" s="56"/>
    </row>
    <row r="60" spans="1:9" ht="16.05" customHeight="1" x14ac:dyDescent="0.2">
      <c r="A60" s="8"/>
      <c r="B60" s="8" t="s">
        <v>23</v>
      </c>
      <c r="C60" s="59" t="s">
        <v>11</v>
      </c>
      <c r="D60" s="73"/>
      <c r="E60" s="73"/>
      <c r="F60" s="73"/>
      <c r="G60" s="73">
        <f t="shared" si="1"/>
        <v>0</v>
      </c>
      <c r="I60" s="56"/>
    </row>
    <row r="61" spans="1:9" ht="16.05" customHeight="1" x14ac:dyDescent="0.2">
      <c r="A61" s="8"/>
      <c r="B61" s="8"/>
      <c r="C61" s="60" t="s">
        <v>12</v>
      </c>
      <c r="D61" s="71">
        <f>IF($G60=0,0,D60/$G60%)</f>
        <v>0</v>
      </c>
      <c r="E61" s="71">
        <f>IF($G60=0,0,E60/$G60%)</f>
        <v>0</v>
      </c>
      <c r="F61" s="71">
        <f>IF($G60=0,0,F60/$G60%)</f>
        <v>0</v>
      </c>
      <c r="G61" s="73">
        <f t="shared" si="1"/>
        <v>0</v>
      </c>
      <c r="I61" s="56"/>
    </row>
    <row r="62" spans="1:9" ht="16.05" customHeight="1" x14ac:dyDescent="0.2">
      <c r="A62" s="8"/>
      <c r="B62" s="8"/>
      <c r="C62" s="59" t="s">
        <v>13</v>
      </c>
      <c r="D62" s="73"/>
      <c r="E62" s="73"/>
      <c r="F62" s="73"/>
      <c r="G62" s="73">
        <f t="shared" si="1"/>
        <v>0</v>
      </c>
      <c r="I62" s="56"/>
    </row>
    <row r="63" spans="1:9" ht="16.05" customHeight="1" x14ac:dyDescent="0.2">
      <c r="A63" s="8"/>
      <c r="B63" s="8"/>
      <c r="C63" s="60" t="s">
        <v>12</v>
      </c>
      <c r="D63" s="71">
        <f>IF($G62=0,0,D62/$G62%)</f>
        <v>0</v>
      </c>
      <c r="E63" s="71">
        <f>IF($G62=0,0,E62/$G62%)</f>
        <v>0</v>
      </c>
      <c r="F63" s="71">
        <f>IF($G62=0,0,F62/$G62%)</f>
        <v>0</v>
      </c>
      <c r="G63" s="73">
        <f t="shared" si="1"/>
        <v>0</v>
      </c>
      <c r="I63" s="56"/>
    </row>
    <row r="64" spans="1:9" ht="16.05" customHeight="1" x14ac:dyDescent="0.2">
      <c r="A64" s="8"/>
      <c r="B64" s="8"/>
      <c r="C64" s="59" t="s">
        <v>14</v>
      </c>
      <c r="D64" s="73">
        <f>SUM(D60,D62)</f>
        <v>0</v>
      </c>
      <c r="E64" s="73">
        <f>SUM(E60,E62)</f>
        <v>0</v>
      </c>
      <c r="F64" s="73">
        <f>SUM(F60,F62)</f>
        <v>0</v>
      </c>
      <c r="G64" s="73">
        <f t="shared" si="1"/>
        <v>0</v>
      </c>
      <c r="I64" s="56"/>
    </row>
    <row r="65" spans="1:9" ht="16.05" customHeight="1" x14ac:dyDescent="0.2">
      <c r="A65" s="8"/>
      <c r="B65" s="12"/>
      <c r="C65" s="60" t="s">
        <v>12</v>
      </c>
      <c r="D65" s="71">
        <f>IF($G64=0,0,D64/$G64%)</f>
        <v>0</v>
      </c>
      <c r="E65" s="71">
        <f>IF($G64=0,0,E64/$G64%)</f>
        <v>0</v>
      </c>
      <c r="F65" s="71">
        <f>IF($G64=0,0,F64/$G64%)</f>
        <v>0</v>
      </c>
      <c r="G65" s="73">
        <f t="shared" si="1"/>
        <v>0</v>
      </c>
      <c r="I65" s="56"/>
    </row>
    <row r="66" spans="1:9" ht="16.05" customHeight="1" x14ac:dyDescent="0.2">
      <c r="A66" s="8"/>
      <c r="B66" s="8" t="s">
        <v>24</v>
      </c>
      <c r="C66" s="59" t="s">
        <v>11</v>
      </c>
      <c r="D66" s="73">
        <v>362.4</v>
      </c>
      <c r="E66" s="73">
        <v>0</v>
      </c>
      <c r="F66" s="73">
        <v>0</v>
      </c>
      <c r="G66" s="73">
        <f t="shared" si="1"/>
        <v>362.4</v>
      </c>
      <c r="I66" s="56"/>
    </row>
    <row r="67" spans="1:9" ht="16.05" customHeight="1" x14ac:dyDescent="0.2">
      <c r="A67" s="8"/>
      <c r="B67" s="8"/>
      <c r="C67" s="60" t="s">
        <v>12</v>
      </c>
      <c r="D67" s="71">
        <f>IF($G66=0,0,D66/$G66%)</f>
        <v>100</v>
      </c>
      <c r="E67" s="71">
        <f>IF($G66=0,0,E66/$G66%)</f>
        <v>0</v>
      </c>
      <c r="F67" s="71">
        <f>IF($G66=0,0,F66/$G66%)</f>
        <v>0</v>
      </c>
      <c r="G67" s="73">
        <f t="shared" si="1"/>
        <v>100</v>
      </c>
      <c r="I67" s="56"/>
    </row>
    <row r="68" spans="1:9" ht="16.05" customHeight="1" x14ac:dyDescent="0.2">
      <c r="A68" s="8"/>
      <c r="B68" s="8"/>
      <c r="C68" s="59" t="s">
        <v>13</v>
      </c>
      <c r="D68" s="73">
        <v>2678.7</v>
      </c>
      <c r="E68" s="73">
        <v>0</v>
      </c>
      <c r="F68" s="73">
        <v>0</v>
      </c>
      <c r="G68" s="73">
        <f t="shared" si="1"/>
        <v>2678.7</v>
      </c>
      <c r="I68" s="56"/>
    </row>
    <row r="69" spans="1:9" ht="16.05" customHeight="1" x14ac:dyDescent="0.2">
      <c r="A69" s="8"/>
      <c r="B69" s="8"/>
      <c r="C69" s="60" t="s">
        <v>12</v>
      </c>
      <c r="D69" s="71">
        <f>IF($G68=0,0,D68/$G68%)</f>
        <v>100</v>
      </c>
      <c r="E69" s="71">
        <f>IF($G68=0,0,E68/$G68%)</f>
        <v>0</v>
      </c>
      <c r="F69" s="71">
        <f>IF($G68=0,0,F68/$G68%)</f>
        <v>0</v>
      </c>
      <c r="G69" s="73">
        <f t="shared" si="1"/>
        <v>100</v>
      </c>
      <c r="I69" s="56"/>
    </row>
    <row r="70" spans="1:9" ht="16.05" customHeight="1" x14ac:dyDescent="0.2">
      <c r="A70" s="8"/>
      <c r="B70" s="8"/>
      <c r="C70" s="59" t="s">
        <v>14</v>
      </c>
      <c r="D70" s="73">
        <f>SUM(D66,D68)</f>
        <v>3041.1</v>
      </c>
      <c r="E70" s="73">
        <f>SUM(E66,E68)</f>
        <v>0</v>
      </c>
      <c r="F70" s="73">
        <f>SUM(F66,F68)</f>
        <v>0</v>
      </c>
      <c r="G70" s="73">
        <f t="shared" si="1"/>
        <v>3041.1</v>
      </c>
      <c r="I70" s="56"/>
    </row>
    <row r="71" spans="1:9" ht="16.05" customHeight="1" x14ac:dyDescent="0.2">
      <c r="A71" s="8"/>
      <c r="B71" s="12"/>
      <c r="C71" s="60" t="s">
        <v>12</v>
      </c>
      <c r="D71" s="71">
        <f>IF($G70=0,0,D70/$G70%)</f>
        <v>100</v>
      </c>
      <c r="E71" s="71">
        <f>IF($G70=0,0,E70/$G70%)</f>
        <v>0</v>
      </c>
      <c r="F71" s="71">
        <f>IF($G70=0,0,F70/$G70%)</f>
        <v>0</v>
      </c>
      <c r="G71" s="73">
        <f t="shared" ref="G71:G134" si="3">SUM(D71:F71)</f>
        <v>100</v>
      </c>
      <c r="I71" s="56"/>
    </row>
    <row r="72" spans="1:9" ht="16.05" customHeight="1" x14ac:dyDescent="0.2">
      <c r="A72" s="8"/>
      <c r="B72" s="8" t="s">
        <v>25</v>
      </c>
      <c r="C72" s="59" t="s">
        <v>11</v>
      </c>
      <c r="D72" s="73"/>
      <c r="E72" s="73"/>
      <c r="F72" s="73"/>
      <c r="G72" s="73">
        <f t="shared" si="3"/>
        <v>0</v>
      </c>
      <c r="I72" s="56"/>
    </row>
    <row r="73" spans="1:9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3"/>
        <v>0</v>
      </c>
      <c r="I73" s="56"/>
    </row>
    <row r="74" spans="1:9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  <c r="I74" s="56"/>
    </row>
    <row r="75" spans="1:9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  <c r="I75" s="56"/>
    </row>
    <row r="76" spans="1:9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3"/>
        <v>0</v>
      </c>
      <c r="I76" s="56"/>
    </row>
    <row r="77" spans="1:9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3"/>
        <v>0</v>
      </c>
      <c r="I77" s="56"/>
    </row>
    <row r="78" spans="1:9" ht="16.05" customHeight="1" x14ac:dyDescent="0.2">
      <c r="A78" s="8"/>
      <c r="B78" s="8" t="s">
        <v>26</v>
      </c>
      <c r="C78" s="59" t="s">
        <v>11</v>
      </c>
      <c r="D78" s="73"/>
      <c r="E78" s="73"/>
      <c r="F78" s="73"/>
      <c r="G78" s="73">
        <f t="shared" si="3"/>
        <v>0</v>
      </c>
      <c r="I78" s="56"/>
    </row>
    <row r="79" spans="1:9" ht="16.05" customHeight="1" x14ac:dyDescent="0.2">
      <c r="A79" s="8"/>
      <c r="B79" s="8"/>
      <c r="C79" s="60" t="s">
        <v>12</v>
      </c>
      <c r="D79" s="71">
        <f>IF($G78=0,0,D78/$G78%)</f>
        <v>0</v>
      </c>
      <c r="E79" s="71">
        <f>IF($G78=0,0,E78/$G78%)</f>
        <v>0</v>
      </c>
      <c r="F79" s="71">
        <f>IF($G78=0,0,F78/$G78%)</f>
        <v>0</v>
      </c>
      <c r="G79" s="73">
        <f t="shared" si="3"/>
        <v>0</v>
      </c>
      <c r="I79" s="56"/>
    </row>
    <row r="80" spans="1:9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3"/>
        <v>0</v>
      </c>
      <c r="I80" s="56"/>
    </row>
    <row r="81" spans="1:9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3"/>
        <v>0</v>
      </c>
      <c r="I81" s="56"/>
    </row>
    <row r="82" spans="1:9" ht="16.05" customHeight="1" x14ac:dyDescent="0.2">
      <c r="A82" s="8"/>
      <c r="B82" s="8"/>
      <c r="C82" s="59" t="s">
        <v>14</v>
      </c>
      <c r="D82" s="73">
        <f>SUM(D78,D80)</f>
        <v>0</v>
      </c>
      <c r="E82" s="73">
        <f>SUM(E78,E80)</f>
        <v>0</v>
      </c>
      <c r="F82" s="73">
        <f>SUM(F78,F80)</f>
        <v>0</v>
      </c>
      <c r="G82" s="73">
        <f t="shared" si="3"/>
        <v>0</v>
      </c>
      <c r="I82" s="56"/>
    </row>
    <row r="83" spans="1:9" ht="16.05" customHeight="1" x14ac:dyDescent="0.2">
      <c r="A83" s="8"/>
      <c r="B83" s="12"/>
      <c r="C83" s="60" t="s">
        <v>12</v>
      </c>
      <c r="D83" s="71">
        <f>IF($G82=0,0,D82/$G82%)</f>
        <v>0</v>
      </c>
      <c r="E83" s="71">
        <f>IF($G82=0,0,E82/$G82%)</f>
        <v>0</v>
      </c>
      <c r="F83" s="71">
        <f>IF($G82=0,0,F82/$G82%)</f>
        <v>0</v>
      </c>
      <c r="G83" s="73">
        <f t="shared" si="3"/>
        <v>0</v>
      </c>
      <c r="I83" s="56"/>
    </row>
    <row r="84" spans="1:9" ht="16.05" customHeight="1" x14ac:dyDescent="0.2">
      <c r="A84" s="8"/>
      <c r="B84" s="8" t="s">
        <v>27</v>
      </c>
      <c r="C84" s="59" t="s">
        <v>11</v>
      </c>
      <c r="D84" s="73"/>
      <c r="E84" s="73"/>
      <c r="F84" s="73"/>
      <c r="G84" s="73">
        <f t="shared" si="3"/>
        <v>0</v>
      </c>
      <c r="I84" s="56"/>
    </row>
    <row r="85" spans="1:9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3"/>
        <v>0</v>
      </c>
      <c r="I85" s="56"/>
    </row>
    <row r="86" spans="1:9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3"/>
        <v>0</v>
      </c>
      <c r="I86" s="56"/>
    </row>
    <row r="87" spans="1:9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  <c r="I87" s="56"/>
    </row>
    <row r="88" spans="1:9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3"/>
        <v>0</v>
      </c>
      <c r="I88" s="56"/>
    </row>
    <row r="89" spans="1:9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3"/>
        <v>0</v>
      </c>
      <c r="I89" s="56"/>
    </row>
    <row r="90" spans="1:9" ht="16.05" customHeight="1" x14ac:dyDescent="0.2">
      <c r="A90" s="8"/>
      <c r="B90" s="8" t="s">
        <v>28</v>
      </c>
      <c r="C90" s="59" t="s">
        <v>11</v>
      </c>
      <c r="D90" s="73"/>
      <c r="E90" s="73"/>
      <c r="F90" s="73"/>
      <c r="G90" s="73">
        <f t="shared" si="3"/>
        <v>0</v>
      </c>
      <c r="I90" s="56"/>
    </row>
    <row r="91" spans="1:9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0</v>
      </c>
      <c r="F91" s="71">
        <f>IF($G90=0,0,F90/$G90%)</f>
        <v>0</v>
      </c>
      <c r="G91" s="73">
        <f t="shared" si="3"/>
        <v>0</v>
      </c>
      <c r="I91" s="56"/>
    </row>
    <row r="92" spans="1:9" ht="16.05" customHeight="1" x14ac:dyDescent="0.2">
      <c r="A92" s="8"/>
      <c r="B92" s="8"/>
      <c r="C92" s="59" t="s">
        <v>13</v>
      </c>
      <c r="D92" s="73"/>
      <c r="E92" s="73"/>
      <c r="F92" s="73"/>
      <c r="G92" s="73">
        <f t="shared" si="3"/>
        <v>0</v>
      </c>
      <c r="I92" s="56"/>
    </row>
    <row r="93" spans="1:9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  <c r="I93" s="56"/>
    </row>
    <row r="94" spans="1:9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0</v>
      </c>
      <c r="F94" s="73">
        <f>SUM(F90,F92)</f>
        <v>0</v>
      </c>
      <c r="G94" s="73">
        <f t="shared" si="3"/>
        <v>0</v>
      </c>
      <c r="I94" s="56"/>
    </row>
    <row r="95" spans="1:9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0</v>
      </c>
      <c r="F95" s="71">
        <f>IF($G94=0,0,F94/$G94%)</f>
        <v>0</v>
      </c>
      <c r="G95" s="73">
        <f t="shared" si="3"/>
        <v>0</v>
      </c>
      <c r="I95" s="56"/>
    </row>
    <row r="96" spans="1:9" ht="16.05" customHeight="1" x14ac:dyDescent="0.2">
      <c r="A96" s="8"/>
      <c r="B96" s="8" t="s">
        <v>29</v>
      </c>
      <c r="C96" s="59" t="s">
        <v>11</v>
      </c>
      <c r="D96" s="73"/>
      <c r="E96" s="73"/>
      <c r="F96" s="73"/>
      <c r="G96" s="73">
        <f t="shared" si="3"/>
        <v>0</v>
      </c>
      <c r="I96" s="56"/>
    </row>
    <row r="97" spans="1:9" ht="16.05" customHeight="1" x14ac:dyDescent="0.2">
      <c r="A97" s="8"/>
      <c r="B97" s="8"/>
      <c r="C97" s="60" t="s">
        <v>12</v>
      </c>
      <c r="D97" s="71">
        <f>IF($G96=0,0,D96/$G96%)</f>
        <v>0</v>
      </c>
      <c r="E97" s="71">
        <f>IF($G96=0,0,E96/$G96%)</f>
        <v>0</v>
      </c>
      <c r="F97" s="71">
        <f>IF($G96=0,0,F96/$G96%)</f>
        <v>0</v>
      </c>
      <c r="G97" s="73">
        <f t="shared" si="3"/>
        <v>0</v>
      </c>
      <c r="I97" s="56"/>
    </row>
    <row r="98" spans="1:9" ht="16.05" customHeight="1" x14ac:dyDescent="0.2">
      <c r="A98" s="8"/>
      <c r="B98" s="8"/>
      <c r="C98" s="59" t="s">
        <v>13</v>
      </c>
      <c r="D98" s="73"/>
      <c r="E98" s="73"/>
      <c r="F98" s="73"/>
      <c r="G98" s="73">
        <f t="shared" si="3"/>
        <v>0</v>
      </c>
      <c r="I98" s="56"/>
    </row>
    <row r="99" spans="1:9" ht="16.05" customHeight="1" x14ac:dyDescent="0.2">
      <c r="A99" s="8"/>
      <c r="B99" s="8"/>
      <c r="C99" s="60" t="s">
        <v>12</v>
      </c>
      <c r="D99" s="71">
        <f>IF($G98=0,0,D98/$G98%)</f>
        <v>0</v>
      </c>
      <c r="E99" s="71">
        <f>IF($G98=0,0,E98/$G98%)</f>
        <v>0</v>
      </c>
      <c r="F99" s="71">
        <f>IF($G98=0,0,F98/$G98%)</f>
        <v>0</v>
      </c>
      <c r="G99" s="73">
        <f t="shared" si="3"/>
        <v>0</v>
      </c>
      <c r="I99" s="56"/>
    </row>
    <row r="100" spans="1:9" ht="16.05" customHeight="1" x14ac:dyDescent="0.2">
      <c r="A100" s="8"/>
      <c r="B100" s="8"/>
      <c r="C100" s="59" t="s">
        <v>14</v>
      </c>
      <c r="D100" s="73">
        <f>SUM(D96,D98)</f>
        <v>0</v>
      </c>
      <c r="E100" s="73">
        <f>SUM(E96,E98)</f>
        <v>0</v>
      </c>
      <c r="F100" s="73">
        <f>SUM(F96,F98)</f>
        <v>0</v>
      </c>
      <c r="G100" s="73">
        <f t="shared" si="3"/>
        <v>0</v>
      </c>
      <c r="I100" s="56"/>
    </row>
    <row r="101" spans="1:9" ht="16.05" customHeight="1" x14ac:dyDescent="0.2">
      <c r="A101" s="8"/>
      <c r="B101" s="12"/>
      <c r="C101" s="60" t="s">
        <v>12</v>
      </c>
      <c r="D101" s="71">
        <f>IF($G100=0,0,D100/$G100%)</f>
        <v>0</v>
      </c>
      <c r="E101" s="71">
        <f>IF($G100=0,0,E100/$G100%)</f>
        <v>0</v>
      </c>
      <c r="F101" s="71">
        <f>IF($G100=0,0,F100/$G100%)</f>
        <v>0</v>
      </c>
      <c r="G101" s="73">
        <f t="shared" si="3"/>
        <v>0</v>
      </c>
      <c r="I101" s="56"/>
    </row>
    <row r="102" spans="1:9" ht="16.05" customHeight="1" x14ac:dyDescent="0.2">
      <c r="A102" s="8"/>
      <c r="B102" s="8" t="s">
        <v>30</v>
      </c>
      <c r="C102" s="59" t="s">
        <v>11</v>
      </c>
      <c r="D102" s="73"/>
      <c r="E102" s="73"/>
      <c r="F102" s="73"/>
      <c r="G102" s="73">
        <f t="shared" si="3"/>
        <v>0</v>
      </c>
      <c r="I102" s="56"/>
    </row>
    <row r="103" spans="1:9" ht="16.05" customHeight="1" x14ac:dyDescent="0.2">
      <c r="A103" s="8"/>
      <c r="B103" s="8"/>
      <c r="C103" s="60" t="s">
        <v>12</v>
      </c>
      <c r="D103" s="71">
        <f>IF($G102=0,0,D102/$G102%)</f>
        <v>0</v>
      </c>
      <c r="E103" s="71">
        <f>IF($G102=0,0,E102/$G102%)</f>
        <v>0</v>
      </c>
      <c r="F103" s="71">
        <f>IF($G102=0,0,F102/$G102%)</f>
        <v>0</v>
      </c>
      <c r="G103" s="73">
        <f t="shared" si="3"/>
        <v>0</v>
      </c>
      <c r="I103" s="56"/>
    </row>
    <row r="104" spans="1:9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  <c r="I104" s="56"/>
    </row>
    <row r="105" spans="1:9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  <c r="I105" s="56"/>
    </row>
    <row r="106" spans="1:9" ht="16.05" customHeight="1" x14ac:dyDescent="0.2">
      <c r="A106" s="8"/>
      <c r="B106" s="8"/>
      <c r="C106" s="59" t="s">
        <v>14</v>
      </c>
      <c r="D106" s="73">
        <f>SUM(D102,D104)</f>
        <v>0</v>
      </c>
      <c r="E106" s="73">
        <f>SUM(E102,E104)</f>
        <v>0</v>
      </c>
      <c r="F106" s="73">
        <f>SUM(F102,F104)</f>
        <v>0</v>
      </c>
      <c r="G106" s="73">
        <f t="shared" si="3"/>
        <v>0</v>
      </c>
      <c r="I106" s="56"/>
    </row>
    <row r="107" spans="1:9" ht="16.05" customHeight="1" x14ac:dyDescent="0.2">
      <c r="A107" s="8"/>
      <c r="B107" s="12"/>
      <c r="C107" s="60" t="s">
        <v>12</v>
      </c>
      <c r="D107" s="71">
        <f>IF($G106=0,0,D106/$G106%)</f>
        <v>0</v>
      </c>
      <c r="E107" s="71">
        <f>IF($G106=0,0,E106/$G106%)</f>
        <v>0</v>
      </c>
      <c r="F107" s="71">
        <f>IF($G106=0,0,F106/$G106%)</f>
        <v>0</v>
      </c>
      <c r="G107" s="73">
        <f t="shared" si="3"/>
        <v>0</v>
      </c>
      <c r="I107" s="56"/>
    </row>
    <row r="108" spans="1:9" ht="16.05" customHeight="1" x14ac:dyDescent="0.2">
      <c r="A108" s="8"/>
      <c r="B108" s="8" t="s">
        <v>31</v>
      </c>
      <c r="C108" s="59" t="s">
        <v>11</v>
      </c>
      <c r="D108" s="73"/>
      <c r="E108" s="73"/>
      <c r="F108" s="73"/>
      <c r="G108" s="73">
        <f t="shared" si="3"/>
        <v>0</v>
      </c>
      <c r="I108" s="56"/>
    </row>
    <row r="109" spans="1:9" ht="16.05" customHeight="1" x14ac:dyDescent="0.2">
      <c r="A109" s="8"/>
      <c r="B109" s="8"/>
      <c r="C109" s="60" t="s">
        <v>12</v>
      </c>
      <c r="D109" s="71">
        <f>IF($G108=0,0,D108/$G108%)</f>
        <v>0</v>
      </c>
      <c r="E109" s="71">
        <f>IF($G108=0,0,E108/$G108%)</f>
        <v>0</v>
      </c>
      <c r="F109" s="71">
        <f>IF($G108=0,0,F108/$G108%)</f>
        <v>0</v>
      </c>
      <c r="G109" s="73">
        <f t="shared" si="3"/>
        <v>0</v>
      </c>
      <c r="I109" s="56"/>
    </row>
    <row r="110" spans="1:9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3"/>
        <v>0</v>
      </c>
      <c r="I110" s="56"/>
    </row>
    <row r="111" spans="1:9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  <c r="I111" s="56"/>
    </row>
    <row r="112" spans="1:9" ht="16.05" customHeight="1" x14ac:dyDescent="0.2">
      <c r="A112" s="8"/>
      <c r="B112" s="8"/>
      <c r="C112" s="59" t="s">
        <v>14</v>
      </c>
      <c r="D112" s="73">
        <f>SUM(D108,D110)</f>
        <v>0</v>
      </c>
      <c r="E112" s="73">
        <f>SUM(E108,E110)</f>
        <v>0</v>
      </c>
      <c r="F112" s="73">
        <f>SUM(F108,F110)</f>
        <v>0</v>
      </c>
      <c r="G112" s="73">
        <f t="shared" si="3"/>
        <v>0</v>
      </c>
      <c r="I112" s="56"/>
    </row>
    <row r="113" spans="1:9" ht="16.05" customHeight="1" x14ac:dyDescent="0.2">
      <c r="A113" s="8"/>
      <c r="B113" s="12"/>
      <c r="C113" s="60" t="s">
        <v>12</v>
      </c>
      <c r="D113" s="71">
        <f>IF($G112=0,0,D112/$G112%)</f>
        <v>0</v>
      </c>
      <c r="E113" s="71">
        <f>IF($G112=0,0,E112/$G112%)</f>
        <v>0</v>
      </c>
      <c r="F113" s="71">
        <f>IF($G112=0,0,F112/$G112%)</f>
        <v>0</v>
      </c>
      <c r="G113" s="73">
        <f t="shared" si="3"/>
        <v>0</v>
      </c>
      <c r="I113" s="56"/>
    </row>
    <row r="114" spans="1:9" ht="16.05" customHeight="1" x14ac:dyDescent="0.2">
      <c r="A114" s="8"/>
      <c r="B114" s="8" t="s">
        <v>32</v>
      </c>
      <c r="C114" s="59" t="s">
        <v>11</v>
      </c>
      <c r="D114" s="73"/>
      <c r="E114" s="73"/>
      <c r="F114" s="73"/>
      <c r="G114" s="73">
        <f t="shared" si="3"/>
        <v>0</v>
      </c>
      <c r="I114" s="56"/>
    </row>
    <row r="115" spans="1:9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3"/>
        <v>0</v>
      </c>
      <c r="I115" s="56"/>
    </row>
    <row r="116" spans="1:9" ht="16.05" customHeight="1" x14ac:dyDescent="0.2">
      <c r="A116" s="8"/>
      <c r="B116" s="8"/>
      <c r="C116" s="59" t="s">
        <v>13</v>
      </c>
      <c r="D116" s="73"/>
      <c r="E116" s="73"/>
      <c r="F116" s="73"/>
      <c r="G116" s="73">
        <f t="shared" si="3"/>
        <v>0</v>
      </c>
      <c r="I116" s="56"/>
    </row>
    <row r="117" spans="1:9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3"/>
        <v>0</v>
      </c>
      <c r="I117" s="56"/>
    </row>
    <row r="118" spans="1:9" ht="16.05" customHeight="1" x14ac:dyDescent="0.2">
      <c r="A118" s="8"/>
      <c r="B118" s="8"/>
      <c r="C118" s="59" t="s">
        <v>14</v>
      </c>
      <c r="D118" s="73">
        <f>SUM(D114,D116)</f>
        <v>0</v>
      </c>
      <c r="E118" s="73">
        <f>SUM(E114,E116)</f>
        <v>0</v>
      </c>
      <c r="F118" s="73">
        <f>SUM(F114,F116)</f>
        <v>0</v>
      </c>
      <c r="G118" s="73">
        <f t="shared" si="3"/>
        <v>0</v>
      </c>
      <c r="I118" s="56"/>
    </row>
    <row r="119" spans="1:9" ht="16.05" customHeight="1" x14ac:dyDescent="0.2">
      <c r="A119" s="8"/>
      <c r="B119" s="12"/>
      <c r="C119" s="60" t="s">
        <v>12</v>
      </c>
      <c r="D119" s="71">
        <f>IF($G118=0,0,D118/$G118%)</f>
        <v>0</v>
      </c>
      <c r="E119" s="71">
        <f>IF($G118=0,0,E118/$G118%)</f>
        <v>0</v>
      </c>
      <c r="F119" s="71">
        <f>IF($G118=0,0,F118/$G118%)</f>
        <v>0</v>
      </c>
      <c r="G119" s="73">
        <f t="shared" si="3"/>
        <v>0</v>
      </c>
      <c r="I119" s="56"/>
    </row>
    <row r="120" spans="1:9" ht="16.05" customHeight="1" x14ac:dyDescent="0.2">
      <c r="A120" s="8"/>
      <c r="B120" s="8" t="s">
        <v>33</v>
      </c>
      <c r="C120" s="59" t="s">
        <v>11</v>
      </c>
      <c r="D120" s="73"/>
      <c r="E120" s="73"/>
      <c r="F120" s="73"/>
      <c r="G120" s="73">
        <f t="shared" si="3"/>
        <v>0</v>
      </c>
      <c r="I120" s="56"/>
    </row>
    <row r="121" spans="1:9" ht="16.05" customHeight="1" x14ac:dyDescent="0.2">
      <c r="A121" s="8"/>
      <c r="B121" s="8"/>
      <c r="C121" s="60" t="s">
        <v>12</v>
      </c>
      <c r="D121" s="71">
        <f>IF($G120=0,0,D120/$G120%)</f>
        <v>0</v>
      </c>
      <c r="E121" s="71">
        <f>IF($G120=0,0,E120/$G120%)</f>
        <v>0</v>
      </c>
      <c r="F121" s="71">
        <f>IF($G120=0,0,F120/$G120%)</f>
        <v>0</v>
      </c>
      <c r="G121" s="73">
        <f t="shared" si="3"/>
        <v>0</v>
      </c>
      <c r="I121" s="56"/>
    </row>
    <row r="122" spans="1:9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3"/>
        <v>0</v>
      </c>
      <c r="I122" s="56"/>
    </row>
    <row r="123" spans="1:9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3"/>
        <v>0</v>
      </c>
      <c r="I123" s="56"/>
    </row>
    <row r="124" spans="1:9" ht="16.05" customHeight="1" x14ac:dyDescent="0.2">
      <c r="A124" s="8"/>
      <c r="B124" s="8"/>
      <c r="C124" s="59" t="s">
        <v>14</v>
      </c>
      <c r="D124" s="73">
        <f>SUM(D120,D122)</f>
        <v>0</v>
      </c>
      <c r="E124" s="73">
        <f>SUM(E120,E122)</f>
        <v>0</v>
      </c>
      <c r="F124" s="73">
        <f>SUM(F120,F122)</f>
        <v>0</v>
      </c>
      <c r="G124" s="73">
        <f t="shared" si="3"/>
        <v>0</v>
      </c>
      <c r="I124" s="56"/>
    </row>
    <row r="125" spans="1:9" ht="16.05" customHeight="1" x14ac:dyDescent="0.2">
      <c r="A125" s="8"/>
      <c r="B125" s="12"/>
      <c r="C125" s="60" t="s">
        <v>12</v>
      </c>
      <c r="D125" s="71">
        <f>IF($G124=0,0,D124/$G124%)</f>
        <v>0</v>
      </c>
      <c r="E125" s="71">
        <f>IF($G124=0,0,E124/$G124%)</f>
        <v>0</v>
      </c>
      <c r="F125" s="71">
        <f>IF($G124=0,0,F124/$G124%)</f>
        <v>0</v>
      </c>
      <c r="G125" s="73">
        <f t="shared" si="3"/>
        <v>0</v>
      </c>
      <c r="I125" s="56"/>
    </row>
    <row r="126" spans="1:9" ht="16.05" customHeight="1" x14ac:dyDescent="0.2">
      <c r="A126" s="8"/>
      <c r="B126" s="8" t="s">
        <v>34</v>
      </c>
      <c r="C126" s="59" t="s">
        <v>11</v>
      </c>
      <c r="D126" s="73"/>
      <c r="E126" s="73"/>
      <c r="F126" s="73"/>
      <c r="G126" s="73">
        <f t="shared" si="3"/>
        <v>0</v>
      </c>
      <c r="I126" s="56"/>
    </row>
    <row r="127" spans="1:9" ht="16.05" customHeight="1" x14ac:dyDescent="0.2">
      <c r="A127" s="8"/>
      <c r="B127" s="8"/>
      <c r="C127" s="60" t="s">
        <v>12</v>
      </c>
      <c r="D127" s="71">
        <f>IF($G126=0,0,D126/$G126%)</f>
        <v>0</v>
      </c>
      <c r="E127" s="71">
        <f>IF($G126=0,0,E126/$G126%)</f>
        <v>0</v>
      </c>
      <c r="F127" s="71">
        <f>IF($G126=0,0,F126/$G126%)</f>
        <v>0</v>
      </c>
      <c r="G127" s="73">
        <f t="shared" si="3"/>
        <v>0</v>
      </c>
      <c r="I127" s="56"/>
    </row>
    <row r="128" spans="1:9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  <c r="I128" s="56"/>
    </row>
    <row r="129" spans="1:9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  <c r="I129" s="56"/>
    </row>
    <row r="130" spans="1:9" ht="16.05" customHeight="1" x14ac:dyDescent="0.2">
      <c r="A130" s="8"/>
      <c r="B130" s="8"/>
      <c r="C130" s="59" t="s">
        <v>14</v>
      </c>
      <c r="D130" s="73">
        <f>SUM(D126,D128)</f>
        <v>0</v>
      </c>
      <c r="E130" s="73">
        <f>SUM(E126,E128)</f>
        <v>0</v>
      </c>
      <c r="F130" s="73">
        <f>SUM(F126,F128)</f>
        <v>0</v>
      </c>
      <c r="G130" s="73">
        <f t="shared" si="3"/>
        <v>0</v>
      </c>
      <c r="I130" s="56"/>
    </row>
    <row r="131" spans="1:9" ht="16.05" customHeight="1" x14ac:dyDescent="0.2">
      <c r="A131" s="8"/>
      <c r="B131" s="12"/>
      <c r="C131" s="60" t="s">
        <v>12</v>
      </c>
      <c r="D131" s="71">
        <f>IF($G130=0,0,D130/$G130%)</f>
        <v>0</v>
      </c>
      <c r="E131" s="71">
        <f>IF($G130=0,0,E130/$G130%)</f>
        <v>0</v>
      </c>
      <c r="F131" s="71">
        <f>IF($G130=0,0,F130/$G130%)</f>
        <v>0</v>
      </c>
      <c r="G131" s="73">
        <f t="shared" si="3"/>
        <v>0</v>
      </c>
      <c r="I131" s="56"/>
    </row>
    <row r="132" spans="1:9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  <c r="I132" s="56"/>
    </row>
    <row r="133" spans="1:9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  <c r="I133" s="56"/>
    </row>
    <row r="134" spans="1:9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  <c r="I134" s="56"/>
    </row>
    <row r="135" spans="1:9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  <c r="I135" s="56"/>
    </row>
    <row r="136" spans="1:9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  <c r="I136" s="56"/>
    </row>
    <row r="137" spans="1:9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  <c r="I137" s="56"/>
    </row>
    <row r="138" spans="1:9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4"/>
        <v>0</v>
      </c>
      <c r="I138" s="56"/>
    </row>
    <row r="139" spans="1:9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4"/>
        <v>0</v>
      </c>
      <c r="I139" s="56"/>
    </row>
    <row r="140" spans="1:9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  <c r="I140" s="56"/>
    </row>
    <row r="141" spans="1:9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  <c r="I141" s="56"/>
    </row>
    <row r="142" spans="1:9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4"/>
        <v>0</v>
      </c>
      <c r="I142" s="56"/>
    </row>
    <row r="143" spans="1:9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4"/>
        <v>0</v>
      </c>
      <c r="I143" s="56"/>
    </row>
    <row r="144" spans="1:9" ht="16.05" customHeight="1" x14ac:dyDescent="0.2">
      <c r="A144" s="8"/>
      <c r="B144" s="8" t="s">
        <v>37</v>
      </c>
      <c r="C144" s="59" t="s">
        <v>11</v>
      </c>
      <c r="D144" s="73"/>
      <c r="E144" s="73"/>
      <c r="F144" s="73"/>
      <c r="G144" s="73">
        <f t="shared" si="4"/>
        <v>0</v>
      </c>
      <c r="I144" s="56"/>
    </row>
    <row r="145" spans="1:9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4"/>
        <v>0</v>
      </c>
      <c r="I145" s="56"/>
    </row>
    <row r="146" spans="1:9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  <c r="I146" s="56"/>
    </row>
    <row r="147" spans="1:9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  <c r="I147" s="56"/>
    </row>
    <row r="148" spans="1:9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4"/>
        <v>0</v>
      </c>
      <c r="I148" s="56"/>
    </row>
    <row r="149" spans="1:9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4"/>
        <v>0</v>
      </c>
      <c r="I149" s="56"/>
    </row>
    <row r="150" spans="1:9" ht="16.05" customHeight="1" x14ac:dyDescent="0.2">
      <c r="A150" s="8"/>
      <c r="B150" s="8" t="s">
        <v>38</v>
      </c>
      <c r="C150" s="59" t="s">
        <v>11</v>
      </c>
      <c r="D150" s="73">
        <v>8.8000000000000007</v>
      </c>
      <c r="E150" s="73">
        <v>0</v>
      </c>
      <c r="F150" s="73">
        <v>0</v>
      </c>
      <c r="G150" s="73">
        <f t="shared" si="4"/>
        <v>8.8000000000000007</v>
      </c>
      <c r="I150" s="56"/>
    </row>
    <row r="151" spans="1:9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  <c r="I151" s="56"/>
    </row>
    <row r="152" spans="1:9" ht="16.05" customHeight="1" x14ac:dyDescent="0.2">
      <c r="A152" s="8"/>
      <c r="B152" s="8"/>
      <c r="C152" s="59" t="s">
        <v>13</v>
      </c>
      <c r="D152" s="73">
        <v>191.7</v>
      </c>
      <c r="E152" s="73">
        <v>0</v>
      </c>
      <c r="F152" s="73">
        <v>0</v>
      </c>
      <c r="G152" s="73">
        <f t="shared" si="4"/>
        <v>191.7</v>
      </c>
      <c r="I152" s="56"/>
    </row>
    <row r="153" spans="1:9" ht="16.05" customHeight="1" x14ac:dyDescent="0.2">
      <c r="A153" s="8"/>
      <c r="B153" s="8"/>
      <c r="C153" s="60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4"/>
        <v>100</v>
      </c>
      <c r="I153" s="56"/>
    </row>
    <row r="154" spans="1:9" ht="16.05" customHeight="1" x14ac:dyDescent="0.2">
      <c r="A154" s="8"/>
      <c r="B154" s="8"/>
      <c r="C154" s="59" t="s">
        <v>14</v>
      </c>
      <c r="D154" s="73">
        <f>SUM(D150,D152)</f>
        <v>200.5</v>
      </c>
      <c r="E154" s="73">
        <f>SUM(E150,E152)</f>
        <v>0</v>
      </c>
      <c r="F154" s="73">
        <f>SUM(F150,F152)</f>
        <v>0</v>
      </c>
      <c r="G154" s="73">
        <f t="shared" si="4"/>
        <v>200.5</v>
      </c>
      <c r="I154" s="56"/>
    </row>
    <row r="155" spans="1:9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4"/>
        <v>100</v>
      </c>
      <c r="I155" s="56"/>
    </row>
    <row r="156" spans="1:9" ht="16.05" customHeight="1" x14ac:dyDescent="0.2">
      <c r="A156" s="8"/>
      <c r="B156" s="8" t="s">
        <v>39</v>
      </c>
      <c r="C156" s="59" t="s">
        <v>11</v>
      </c>
      <c r="D156" s="73"/>
      <c r="E156" s="73"/>
      <c r="F156" s="73"/>
      <c r="G156" s="73">
        <f t="shared" si="4"/>
        <v>0</v>
      </c>
      <c r="I156" s="56"/>
    </row>
    <row r="157" spans="1:9" ht="16.05" customHeight="1" x14ac:dyDescent="0.2">
      <c r="A157" s="8"/>
      <c r="B157" s="8"/>
      <c r="C157" s="60" t="s">
        <v>12</v>
      </c>
      <c r="D157" s="71">
        <f>IF($G156=0,0,D156/$G156%)</f>
        <v>0</v>
      </c>
      <c r="E157" s="71">
        <f>IF($G156=0,0,E156/$G156%)</f>
        <v>0</v>
      </c>
      <c r="F157" s="71">
        <f>IF($G156=0,0,F156/$G156%)</f>
        <v>0</v>
      </c>
      <c r="G157" s="73">
        <f t="shared" si="4"/>
        <v>0</v>
      </c>
      <c r="I157" s="56"/>
    </row>
    <row r="158" spans="1:9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4"/>
        <v>0</v>
      </c>
      <c r="I158" s="56"/>
    </row>
    <row r="159" spans="1:9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  <c r="I159" s="56"/>
    </row>
    <row r="160" spans="1:9" ht="16.05" customHeight="1" x14ac:dyDescent="0.2">
      <c r="A160" s="8"/>
      <c r="B160" s="8"/>
      <c r="C160" s="59" t="s">
        <v>14</v>
      </c>
      <c r="D160" s="73">
        <f>SUM(D156,D158)</f>
        <v>0</v>
      </c>
      <c r="E160" s="73">
        <f>SUM(E156,E158)</f>
        <v>0</v>
      </c>
      <c r="F160" s="73">
        <f>SUM(F156,F158)</f>
        <v>0</v>
      </c>
      <c r="G160" s="73">
        <f t="shared" si="4"/>
        <v>0</v>
      </c>
      <c r="I160" s="56"/>
    </row>
    <row r="161" spans="1:9" ht="16.05" customHeight="1" x14ac:dyDescent="0.2">
      <c r="A161" s="8"/>
      <c r="B161" s="12"/>
      <c r="C161" s="60" t="s">
        <v>12</v>
      </c>
      <c r="D161" s="71">
        <f>IF($G160=0,0,D160/$G160%)</f>
        <v>0</v>
      </c>
      <c r="E161" s="71">
        <f>IF($G160=0,0,E160/$G160%)</f>
        <v>0</v>
      </c>
      <c r="F161" s="71">
        <f>IF($G160=0,0,F160/$G160%)</f>
        <v>0</v>
      </c>
      <c r="G161" s="73">
        <f t="shared" si="4"/>
        <v>0</v>
      </c>
      <c r="I161" s="56"/>
    </row>
    <row r="162" spans="1:9" ht="16.05" customHeight="1" x14ac:dyDescent="0.2">
      <c r="A162" s="8"/>
      <c r="B162" s="8" t="s">
        <v>40</v>
      </c>
      <c r="C162" s="59" t="s">
        <v>11</v>
      </c>
      <c r="D162" s="73"/>
      <c r="E162" s="73"/>
      <c r="F162" s="73"/>
      <c r="G162" s="73">
        <f t="shared" si="4"/>
        <v>0</v>
      </c>
      <c r="I162" s="56"/>
    </row>
    <row r="163" spans="1:9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4"/>
        <v>0</v>
      </c>
      <c r="I163" s="56"/>
    </row>
    <row r="164" spans="1:9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4"/>
        <v>0</v>
      </c>
      <c r="I164" s="56"/>
    </row>
    <row r="165" spans="1:9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4"/>
        <v>0</v>
      </c>
      <c r="I165" s="56"/>
    </row>
    <row r="166" spans="1:9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4"/>
        <v>0</v>
      </c>
      <c r="I166" s="56"/>
    </row>
    <row r="167" spans="1:9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4"/>
        <v>0</v>
      </c>
      <c r="I167" s="56"/>
    </row>
    <row r="168" spans="1:9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  <c r="I168" s="56"/>
    </row>
    <row r="169" spans="1:9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  <c r="I169" s="56"/>
    </row>
    <row r="170" spans="1:9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  <c r="I170" s="56"/>
    </row>
    <row r="171" spans="1:9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  <c r="I171" s="56"/>
    </row>
    <row r="172" spans="1:9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  <c r="I172" s="56"/>
    </row>
    <row r="173" spans="1:9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  <c r="I173" s="56"/>
    </row>
    <row r="174" spans="1:9" ht="16.05" customHeight="1" x14ac:dyDescent="0.2">
      <c r="A174" s="8"/>
      <c r="B174" s="8" t="s">
        <v>42</v>
      </c>
      <c r="C174" s="59" t="s">
        <v>11</v>
      </c>
      <c r="D174" s="73"/>
      <c r="E174" s="73"/>
      <c r="F174" s="73"/>
      <c r="G174" s="73">
        <f t="shared" si="4"/>
        <v>0</v>
      </c>
      <c r="I174" s="56"/>
    </row>
    <row r="175" spans="1:9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  <c r="I175" s="56"/>
    </row>
    <row r="176" spans="1:9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56"/>
    </row>
    <row r="177" spans="1:9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56"/>
    </row>
    <row r="178" spans="1:9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  <c r="I178" s="56"/>
    </row>
    <row r="179" spans="1:9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  <c r="I179" s="56"/>
    </row>
    <row r="180" spans="1:9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  <c r="I180" s="56"/>
    </row>
    <row r="181" spans="1:9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  <c r="I181" s="56"/>
    </row>
    <row r="182" spans="1:9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  <c r="I182" s="56"/>
    </row>
    <row r="183" spans="1:9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  <c r="I183" s="56"/>
    </row>
    <row r="184" spans="1:9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  <c r="I184" s="56"/>
    </row>
    <row r="185" spans="1:9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  <c r="I185" s="56"/>
    </row>
    <row r="186" spans="1:9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  <c r="I186" s="56"/>
    </row>
    <row r="187" spans="1:9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  <c r="I187" s="56"/>
    </row>
    <row r="188" spans="1:9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  <c r="I188" s="56"/>
    </row>
    <row r="189" spans="1:9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  <c r="I189" s="56"/>
    </row>
    <row r="190" spans="1:9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  <c r="I190" s="56"/>
    </row>
    <row r="191" spans="1:9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  <c r="I191" s="56"/>
    </row>
    <row r="192" spans="1:9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  <c r="I192" s="56"/>
    </row>
    <row r="193" spans="1:9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  <c r="I193" s="56"/>
    </row>
    <row r="194" spans="1:9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56"/>
    </row>
    <row r="195" spans="1:9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56"/>
    </row>
    <row r="196" spans="1:9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  <c r="I196" s="56"/>
    </row>
    <row r="197" spans="1:9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  <c r="I197" s="56"/>
    </row>
    <row r="198" spans="1:9" ht="16.05" customHeight="1" x14ac:dyDescent="0.2">
      <c r="A198" s="8"/>
      <c r="B198" s="8" t="s">
        <v>46</v>
      </c>
      <c r="C198" s="59" t="s">
        <v>11</v>
      </c>
      <c r="D198" s="73"/>
      <c r="E198" s="73"/>
      <c r="F198" s="73"/>
      <c r="G198" s="73">
        <f t="shared" si="4"/>
        <v>0</v>
      </c>
      <c r="I198" s="56"/>
    </row>
    <row r="199" spans="1:9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0</v>
      </c>
      <c r="I199" s="56"/>
    </row>
    <row r="200" spans="1:9" ht="16.05" customHeight="1" x14ac:dyDescent="0.2">
      <c r="A200" s="8"/>
      <c r="B200" s="8"/>
      <c r="C200" s="59" t="s">
        <v>13</v>
      </c>
      <c r="D200" s="73"/>
      <c r="E200" s="73"/>
      <c r="F200" s="73"/>
      <c r="G200" s="73">
        <f t="shared" si="5"/>
        <v>0</v>
      </c>
      <c r="I200" s="56"/>
    </row>
    <row r="201" spans="1:9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5"/>
        <v>0</v>
      </c>
      <c r="I201" s="56"/>
    </row>
    <row r="202" spans="1:9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5"/>
        <v>0</v>
      </c>
      <c r="I202" s="56"/>
    </row>
    <row r="203" spans="1:9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5"/>
        <v>0</v>
      </c>
      <c r="I203" s="56"/>
    </row>
    <row r="204" spans="1:9" ht="16.05" customHeight="1" x14ac:dyDescent="0.2">
      <c r="A204" s="8"/>
      <c r="B204" s="8" t="s">
        <v>47</v>
      </c>
      <c r="C204" s="59" t="s">
        <v>11</v>
      </c>
      <c r="D204" s="73"/>
      <c r="E204" s="73"/>
      <c r="F204" s="73"/>
      <c r="G204" s="73">
        <f t="shared" si="5"/>
        <v>0</v>
      </c>
      <c r="I204" s="56"/>
    </row>
    <row r="205" spans="1:9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  <c r="I205" s="56"/>
    </row>
    <row r="206" spans="1:9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  <c r="I206" s="56"/>
    </row>
    <row r="207" spans="1:9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  <c r="I207" s="56"/>
    </row>
    <row r="208" spans="1:9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  <c r="I208" s="56"/>
    </row>
    <row r="209" spans="1:9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  <c r="I209" s="56"/>
    </row>
    <row r="210" spans="1:9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  <c r="I210" s="56"/>
    </row>
    <row r="211" spans="1:9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  <c r="I211" s="56"/>
    </row>
    <row r="212" spans="1:9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56"/>
    </row>
    <row r="213" spans="1:9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56"/>
    </row>
    <row r="214" spans="1:9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  <c r="I214" s="56"/>
    </row>
    <row r="215" spans="1:9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  <c r="I215" s="56"/>
    </row>
    <row r="216" spans="1:9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  <c r="I216" s="56"/>
    </row>
    <row r="217" spans="1:9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  <c r="I217" s="56"/>
    </row>
    <row r="218" spans="1:9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  <c r="I218" s="56"/>
    </row>
    <row r="219" spans="1:9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  <c r="I219" s="56"/>
    </row>
    <row r="220" spans="1:9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  <c r="I220" s="56"/>
    </row>
    <row r="221" spans="1:9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  <c r="I221" s="56"/>
    </row>
    <row r="222" spans="1:9" ht="16.05" customHeight="1" x14ac:dyDescent="0.2">
      <c r="A222" s="8"/>
      <c r="B222" s="8" t="s">
        <v>50</v>
      </c>
      <c r="C222" s="59" t="s">
        <v>11</v>
      </c>
      <c r="D222" s="73"/>
      <c r="E222" s="73"/>
      <c r="F222" s="73"/>
      <c r="G222" s="73">
        <f t="shared" si="5"/>
        <v>0</v>
      </c>
      <c r="I222" s="56"/>
    </row>
    <row r="223" spans="1:9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5"/>
        <v>0</v>
      </c>
      <c r="I223" s="56"/>
    </row>
    <row r="224" spans="1:9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5"/>
        <v>0</v>
      </c>
      <c r="I224" s="56"/>
    </row>
    <row r="225" spans="1:9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5"/>
        <v>0</v>
      </c>
      <c r="I225" s="56"/>
    </row>
    <row r="226" spans="1:9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5"/>
        <v>0</v>
      </c>
      <c r="I226" s="56"/>
    </row>
    <row r="227" spans="1:9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5"/>
        <v>0</v>
      </c>
      <c r="I227" s="56"/>
    </row>
    <row r="228" spans="1:9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  <c r="I228" s="56"/>
    </row>
    <row r="229" spans="1:9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  <c r="I229" s="56"/>
    </row>
    <row r="230" spans="1:9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si="6"/>
        <v>0</v>
      </c>
      <c r="F230" s="73">
        <f t="shared" si="6"/>
        <v>0</v>
      </c>
      <c r="G230" s="73">
        <f t="shared" si="6"/>
        <v>0</v>
      </c>
      <c r="I230" s="56"/>
    </row>
    <row r="231" spans="1:9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  <c r="I231" s="56"/>
    </row>
    <row r="232" spans="1:9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  <c r="I232" s="56"/>
    </row>
    <row r="233" spans="1:9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  <c r="I233" s="56"/>
    </row>
    <row r="234" spans="1:9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7"/>
        <v>0</v>
      </c>
      <c r="I234" s="56"/>
    </row>
    <row r="235" spans="1:9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  <c r="I235" s="56"/>
    </row>
    <row r="236" spans="1:9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  <c r="I236" s="56"/>
    </row>
    <row r="237" spans="1:9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56"/>
    </row>
    <row r="238" spans="1:9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  <c r="I238" s="56"/>
    </row>
    <row r="239" spans="1:9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  <c r="I239" s="56"/>
    </row>
    <row r="240" spans="1:9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56"/>
    </row>
    <row r="241" spans="1:9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56"/>
    </row>
    <row r="242" spans="1:9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56"/>
    </row>
    <row r="243" spans="1:9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56"/>
    </row>
    <row r="244" spans="1:9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56"/>
    </row>
    <row r="245" spans="1:9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56"/>
    </row>
    <row r="246" spans="1:9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  <c r="I246" s="56"/>
    </row>
    <row r="247" spans="1:9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  <c r="I247" s="56"/>
    </row>
    <row r="248" spans="1:9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  <c r="I248" s="56"/>
    </row>
    <row r="249" spans="1:9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  <c r="I249" s="56"/>
    </row>
    <row r="250" spans="1:9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  <c r="I250" s="56"/>
    </row>
    <row r="251" spans="1:9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  <c r="I251" s="56"/>
    </row>
    <row r="252" spans="1:9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  <c r="I252" s="56"/>
    </row>
    <row r="253" spans="1:9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  <c r="I253" s="56"/>
    </row>
    <row r="254" spans="1:9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  <c r="I254" s="56"/>
    </row>
    <row r="255" spans="1:9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  <c r="I255" s="56"/>
    </row>
    <row r="256" spans="1:9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  <c r="I256" s="56"/>
    </row>
    <row r="257" spans="1:9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  <c r="I257" s="56"/>
    </row>
    <row r="258" spans="1:9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  <c r="I258" s="56"/>
    </row>
    <row r="259" spans="1:9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  <c r="I259" s="56"/>
    </row>
    <row r="260" spans="1:9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56"/>
    </row>
    <row r="261" spans="1:9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56"/>
    </row>
    <row r="262" spans="1:9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  <c r="I262" s="56"/>
    </row>
    <row r="263" spans="1:9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  <c r="I263" s="56"/>
    </row>
    <row r="264" spans="1:9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  <c r="I264" s="56"/>
    </row>
    <row r="265" spans="1:9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  <c r="I265" s="56"/>
    </row>
    <row r="266" spans="1:9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56"/>
    </row>
    <row r="267" spans="1:9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56"/>
    </row>
    <row r="268" spans="1:9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  <c r="I268" s="56"/>
    </row>
    <row r="269" spans="1:9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  <c r="I269" s="56"/>
    </row>
    <row r="270" spans="1:9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56"/>
    </row>
    <row r="271" spans="1:9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56"/>
    </row>
    <row r="272" spans="1:9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56"/>
    </row>
    <row r="273" spans="1:9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56"/>
    </row>
    <row r="274" spans="1:9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56"/>
    </row>
    <row r="275" spans="1:9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56"/>
    </row>
    <row r="276" spans="1:9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56"/>
    </row>
    <row r="277" spans="1:9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56"/>
    </row>
    <row r="278" spans="1:9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56"/>
    </row>
    <row r="279" spans="1:9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56"/>
    </row>
    <row r="280" spans="1:9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56"/>
    </row>
    <row r="281" spans="1:9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56"/>
    </row>
    <row r="282" spans="1:9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56"/>
    </row>
    <row r="283" spans="1:9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56"/>
    </row>
    <row r="284" spans="1:9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56"/>
    </row>
    <row r="285" spans="1:9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56"/>
    </row>
    <row r="286" spans="1:9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56"/>
    </row>
    <row r="287" spans="1:9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56"/>
    </row>
    <row r="288" spans="1:9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56"/>
    </row>
    <row r="289" spans="1:9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56"/>
    </row>
    <row r="290" spans="1:9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56"/>
    </row>
    <row r="291" spans="1:9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56"/>
    </row>
    <row r="292" spans="1:9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56"/>
    </row>
    <row r="293" spans="1:9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56"/>
    </row>
    <row r="294" spans="1:9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  <c r="I294" s="56"/>
    </row>
    <row r="295" spans="1:9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  <c r="I295" s="56"/>
    </row>
    <row r="296" spans="1:9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  <c r="I296" s="56"/>
    </row>
    <row r="297" spans="1:9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  <c r="I297" s="56"/>
    </row>
    <row r="298" spans="1:9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  <c r="I298" s="56"/>
    </row>
    <row r="299" spans="1:9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  <c r="I299" s="56"/>
    </row>
    <row r="300" spans="1:9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  <c r="I300" s="56"/>
    </row>
    <row r="301" spans="1:9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  <c r="I301" s="56"/>
    </row>
    <row r="302" spans="1:9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  <c r="I302" s="56"/>
    </row>
    <row r="303" spans="1:9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  <c r="I303" s="56"/>
    </row>
    <row r="304" spans="1:9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  <c r="I304" s="56"/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  <c r="I305" s="56"/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669832.20000000007</v>
      </c>
      <c r="F306" s="73">
        <v>0</v>
      </c>
      <c r="G306" s="73">
        <f t="shared" si="7"/>
        <v>669832.20000000007</v>
      </c>
      <c r="I306" s="5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I307" s="56"/>
    </row>
    <row r="308" spans="1:9" ht="16.05" customHeight="1" x14ac:dyDescent="0.2">
      <c r="A308" s="8"/>
      <c r="B308" s="16"/>
      <c r="C308" s="59" t="s">
        <v>13</v>
      </c>
      <c r="D308" s="73">
        <v>0</v>
      </c>
      <c r="E308" s="73"/>
      <c r="F308" s="73">
        <v>0</v>
      </c>
      <c r="G308" s="73">
        <f t="shared" si="7"/>
        <v>0</v>
      </c>
      <c r="I308" s="5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5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669832.20000000007</v>
      </c>
      <c r="F310" s="73">
        <f>SUM(F306,F308)</f>
        <v>0</v>
      </c>
      <c r="G310" s="73">
        <f t="shared" si="7"/>
        <v>669832.20000000007</v>
      </c>
      <c r="I310" s="56"/>
    </row>
    <row r="311" spans="1:9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I311" s="56"/>
    </row>
    <row r="312" spans="1:9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1610.9</v>
      </c>
      <c r="E312" s="73">
        <f>SUM(E318,E324,E330,E336,E342,E348,E354,E360,E366)</f>
        <v>12497.4</v>
      </c>
      <c r="F312" s="73">
        <f>SUM(F318,F324,F330,F336,F342,F348,F354,F360,F366)</f>
        <v>0</v>
      </c>
      <c r="G312" s="73">
        <f t="shared" si="7"/>
        <v>14108.3</v>
      </c>
      <c r="I312" s="5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11.41810140130278</v>
      </c>
      <c r="E313" s="71">
        <f>IF($G312=0,0,E312/$G312%)</f>
        <v>88.581898598697222</v>
      </c>
      <c r="F313" s="71">
        <f>IF($G312=0,0,F312/$G312%)</f>
        <v>0</v>
      </c>
      <c r="G313" s="73">
        <f t="shared" si="7"/>
        <v>100</v>
      </c>
      <c r="I313" s="5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14842.000000000004</v>
      </c>
      <c r="E314" s="73">
        <f>SUM(E320,E326,E332,E338,E344,E350,E356,E362,E368)</f>
        <v>30378.199999999997</v>
      </c>
      <c r="F314" s="73">
        <f>SUM(F320,F326,F332,F338,F344,F350,F356,F362,F368)</f>
        <v>0</v>
      </c>
      <c r="G314" s="73">
        <f t="shared" si="7"/>
        <v>45220.2</v>
      </c>
      <c r="I314" s="5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32.821615118907047</v>
      </c>
      <c r="E315" s="71">
        <f>IF($G314=0,0,E314/$G314%)</f>
        <v>67.178384881092953</v>
      </c>
      <c r="F315" s="71">
        <f>IF($G314=0,0,F314/$G314%)</f>
        <v>0</v>
      </c>
      <c r="G315" s="73">
        <f t="shared" si="7"/>
        <v>100</v>
      </c>
      <c r="I315" s="5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16452.900000000001</v>
      </c>
      <c r="E316" s="73">
        <f>SUM(E322,E328,E334,E340,E346,E352,E358,E364,E370)</f>
        <v>42875.6</v>
      </c>
      <c r="F316" s="73">
        <f>SUM(F322,F328,F334,F340,F346,F352,F358,F364,F370)</f>
        <v>0</v>
      </c>
      <c r="G316" s="73">
        <f t="shared" si="7"/>
        <v>59328.5</v>
      </c>
      <c r="I316" s="5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27.731865798056589</v>
      </c>
      <c r="E317" s="71">
        <f>IF($G316=0,0,E316/$G316%)</f>
        <v>72.268134201943411</v>
      </c>
      <c r="F317" s="71">
        <f>IF($G316=0,0,F316/$G316%)</f>
        <v>0</v>
      </c>
      <c r="G317" s="73">
        <f t="shared" si="7"/>
        <v>100</v>
      </c>
      <c r="I317" s="56"/>
    </row>
    <row r="318" spans="1:9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786</v>
      </c>
      <c r="F318" s="73">
        <v>0</v>
      </c>
      <c r="G318" s="73">
        <f t="shared" si="7"/>
        <v>786</v>
      </c>
      <c r="I318" s="5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100</v>
      </c>
      <c r="F319" s="71">
        <f>IF($G318=0,0,F318/$G318%)</f>
        <v>0</v>
      </c>
      <c r="G319" s="73">
        <f t="shared" si="7"/>
        <v>100</v>
      </c>
      <c r="I319" s="56"/>
    </row>
    <row r="320" spans="1:9" ht="16.05" customHeight="1" x14ac:dyDescent="0.2">
      <c r="A320" s="8"/>
      <c r="B320" s="8"/>
      <c r="C320" s="59" t="s">
        <v>13</v>
      </c>
      <c r="D320" s="73">
        <v>0</v>
      </c>
      <c r="E320" s="73">
        <v>11211</v>
      </c>
      <c r="F320" s="73">
        <v>0</v>
      </c>
      <c r="G320" s="73">
        <f t="shared" si="7"/>
        <v>11211</v>
      </c>
      <c r="I320" s="5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7"/>
        <v>100</v>
      </c>
      <c r="I321" s="56"/>
    </row>
    <row r="322" spans="1:9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11997</v>
      </c>
      <c r="F322" s="73">
        <f>SUM(F318,F320)</f>
        <v>0</v>
      </c>
      <c r="G322" s="73">
        <f t="shared" si="7"/>
        <v>11997</v>
      </c>
      <c r="I322" s="5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7"/>
        <v>100</v>
      </c>
      <c r="I323" s="56"/>
    </row>
    <row r="324" spans="1:9" ht="16.05" customHeight="1" x14ac:dyDescent="0.2">
      <c r="A324" s="8"/>
      <c r="B324" s="8" t="s">
        <v>67</v>
      </c>
      <c r="C324" s="59" t="s">
        <v>11</v>
      </c>
      <c r="D324" s="73"/>
      <c r="E324" s="73"/>
      <c r="F324" s="73"/>
      <c r="G324" s="73">
        <f t="shared" si="7"/>
        <v>0</v>
      </c>
      <c r="I324" s="5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0</v>
      </c>
      <c r="E325" s="71">
        <f>IF($G324=0,0,E324/$G324%)</f>
        <v>0</v>
      </c>
      <c r="F325" s="71">
        <f>IF($G324=0,0,F324/$G324%)</f>
        <v>0</v>
      </c>
      <c r="G325" s="73">
        <f t="shared" si="7"/>
        <v>0</v>
      </c>
      <c r="I325" s="56"/>
    </row>
    <row r="326" spans="1:9" ht="16.05" customHeight="1" x14ac:dyDescent="0.2">
      <c r="A326" s="8"/>
      <c r="B326" s="8"/>
      <c r="C326" s="59" t="s">
        <v>13</v>
      </c>
      <c r="D326" s="73"/>
      <c r="E326" s="73"/>
      <c r="F326" s="73"/>
      <c r="G326" s="73">
        <f t="shared" si="7"/>
        <v>0</v>
      </c>
      <c r="I326" s="5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0</v>
      </c>
      <c r="E327" s="71">
        <f>IF($G326=0,0,E326/$G326%)</f>
        <v>0</v>
      </c>
      <c r="F327" s="71">
        <f>IF($G326=0,0,F326/$G326%)</f>
        <v>0</v>
      </c>
      <c r="G327" s="73">
        <f t="shared" si="7"/>
        <v>0</v>
      </c>
      <c r="I327" s="56"/>
    </row>
    <row r="328" spans="1:9" ht="16.05" customHeight="1" x14ac:dyDescent="0.2">
      <c r="A328" s="8"/>
      <c r="B328" s="8"/>
      <c r="C328" s="59" t="s">
        <v>14</v>
      </c>
      <c r="D328" s="73">
        <f>SUM(D324,D326)</f>
        <v>0</v>
      </c>
      <c r="E328" s="73">
        <f>SUM(E324,E326)</f>
        <v>0</v>
      </c>
      <c r="F328" s="73">
        <f>SUM(F324,F326)</f>
        <v>0</v>
      </c>
      <c r="G328" s="73">
        <f t="shared" si="7"/>
        <v>0</v>
      </c>
      <c r="I328" s="5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0</v>
      </c>
      <c r="E329" s="71">
        <f>IF($G328=0,0,E328/$G328%)</f>
        <v>0</v>
      </c>
      <c r="F329" s="71">
        <f>IF($G328=0,0,F328/$G328%)</f>
        <v>0</v>
      </c>
      <c r="G329" s="73">
        <f t="shared" si="7"/>
        <v>0</v>
      </c>
      <c r="I329" s="56"/>
    </row>
    <row r="330" spans="1:9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  <c r="I330" s="5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  <c r="I331" s="56"/>
    </row>
    <row r="332" spans="1:9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  <c r="I332" s="5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  <c r="I333" s="56"/>
    </row>
    <row r="334" spans="1:9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  <c r="I334" s="5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  <c r="I335" s="56"/>
    </row>
    <row r="336" spans="1:9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5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56"/>
    </row>
    <row r="338" spans="1:9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  <c r="I338" s="5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  <c r="I339" s="5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  <c r="I340" s="5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  <c r="I341" s="56"/>
    </row>
    <row r="342" spans="1:9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4464.5</v>
      </c>
      <c r="F342" s="73">
        <v>0</v>
      </c>
      <c r="G342" s="73">
        <f t="shared" si="7"/>
        <v>4464.5</v>
      </c>
      <c r="I342" s="5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7"/>
        <v>100</v>
      </c>
      <c r="I343" s="56"/>
    </row>
    <row r="344" spans="1:9" ht="16.05" customHeight="1" x14ac:dyDescent="0.2">
      <c r="A344" s="8"/>
      <c r="B344" s="8"/>
      <c r="C344" s="59" t="s">
        <v>13</v>
      </c>
      <c r="D344" s="73">
        <v>0</v>
      </c>
      <c r="E344" s="73">
        <v>4235.2999999999993</v>
      </c>
      <c r="F344" s="73">
        <v>0</v>
      </c>
      <c r="G344" s="73">
        <f t="shared" si="7"/>
        <v>4235.2999999999993</v>
      </c>
      <c r="I344" s="5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7"/>
        <v>100</v>
      </c>
      <c r="I345" s="5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8699.7999999999993</v>
      </c>
      <c r="F346" s="73">
        <f>SUM(F342,F344)</f>
        <v>0</v>
      </c>
      <c r="G346" s="73">
        <f t="shared" si="7"/>
        <v>8699.7999999999993</v>
      </c>
      <c r="I346" s="5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7"/>
        <v>100</v>
      </c>
      <c r="I347" s="56"/>
    </row>
    <row r="348" spans="1:9" ht="16.05" customHeight="1" x14ac:dyDescent="0.2">
      <c r="A348" s="8"/>
      <c r="B348" s="8" t="s">
        <v>71</v>
      </c>
      <c r="C348" s="59" t="s">
        <v>11</v>
      </c>
      <c r="D348" s="73">
        <v>0</v>
      </c>
      <c r="E348" s="73">
        <v>6106.4</v>
      </c>
      <c r="F348" s="73">
        <v>0</v>
      </c>
      <c r="G348" s="73">
        <f t="shared" si="7"/>
        <v>6106.4</v>
      </c>
      <c r="I348" s="5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100</v>
      </c>
      <c r="F349" s="71">
        <f>IF($G348=0,0,F348/$G348%)</f>
        <v>0</v>
      </c>
      <c r="G349" s="73">
        <f t="shared" si="7"/>
        <v>100</v>
      </c>
      <c r="I349" s="56"/>
    </row>
    <row r="350" spans="1:9" ht="16.05" customHeight="1" x14ac:dyDescent="0.2">
      <c r="A350" s="8"/>
      <c r="B350" s="8"/>
      <c r="C350" s="59" t="s">
        <v>13</v>
      </c>
      <c r="D350" s="73">
        <v>0</v>
      </c>
      <c r="E350" s="73">
        <v>4360.5</v>
      </c>
      <c r="F350" s="73">
        <v>0</v>
      </c>
      <c r="G350" s="73">
        <f t="shared" si="7"/>
        <v>4360.5</v>
      </c>
      <c r="I350" s="5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100.00000000000001</v>
      </c>
      <c r="F351" s="71">
        <f>IF($G350=0,0,F350/$G350%)</f>
        <v>0</v>
      </c>
      <c r="G351" s="73">
        <f t="shared" si="7"/>
        <v>100.00000000000001</v>
      </c>
      <c r="I351" s="5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10466.9</v>
      </c>
      <c r="F352" s="73">
        <f>SUM(F348,F350)</f>
        <v>0</v>
      </c>
      <c r="G352" s="73">
        <f t="shared" si="7"/>
        <v>10466.9</v>
      </c>
      <c r="I352" s="5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100</v>
      </c>
      <c r="F353" s="71">
        <f>IF($G352=0,0,F352/$G352%)</f>
        <v>0</v>
      </c>
      <c r="G353" s="73">
        <f t="shared" si="7"/>
        <v>100</v>
      </c>
      <c r="I353" s="56"/>
    </row>
    <row r="354" spans="1:9" ht="16.05" customHeight="1" x14ac:dyDescent="0.2">
      <c r="A354" s="8"/>
      <c r="B354" s="8" t="s">
        <v>72</v>
      </c>
      <c r="C354" s="59" t="s">
        <v>11</v>
      </c>
      <c r="D354" s="73">
        <v>1171.5</v>
      </c>
      <c r="E354" s="73">
        <v>1038.9000000000001</v>
      </c>
      <c r="F354" s="73">
        <v>0</v>
      </c>
      <c r="G354" s="73">
        <f t="shared" si="7"/>
        <v>2210.4</v>
      </c>
      <c r="I354" s="5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52.999457111834964</v>
      </c>
      <c r="E355" s="71">
        <f>IF($G354=0,0,E354/$G354%)</f>
        <v>47.000542888165043</v>
      </c>
      <c r="F355" s="71">
        <f>IF($G354=0,0,F354/$G354%)</f>
        <v>0</v>
      </c>
      <c r="G355" s="73">
        <f t="shared" si="7"/>
        <v>100</v>
      </c>
      <c r="I355" s="56"/>
    </row>
    <row r="356" spans="1:9" ht="16.05" customHeight="1" x14ac:dyDescent="0.2">
      <c r="A356" s="8"/>
      <c r="B356" s="8"/>
      <c r="C356" s="59" t="s">
        <v>13</v>
      </c>
      <c r="D356" s="73">
        <v>2113.1999999999998</v>
      </c>
      <c r="E356" s="73">
        <v>2173.9</v>
      </c>
      <c r="F356" s="73">
        <v>0</v>
      </c>
      <c r="G356" s="73">
        <f t="shared" si="7"/>
        <v>4287.1000000000004</v>
      </c>
      <c r="I356" s="5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49.292062233211254</v>
      </c>
      <c r="E357" s="71">
        <f>IF($G356=0,0,E356/$G356%)</f>
        <v>50.707937766788739</v>
      </c>
      <c r="F357" s="71">
        <f>IF($G356=0,0,F356/$G356%)</f>
        <v>0</v>
      </c>
      <c r="G357" s="73">
        <f t="shared" si="7"/>
        <v>100</v>
      </c>
      <c r="I357" s="56"/>
    </row>
    <row r="358" spans="1:9" ht="16.05" customHeight="1" x14ac:dyDescent="0.2">
      <c r="A358" s="8"/>
      <c r="B358" s="8"/>
      <c r="C358" s="59" t="s">
        <v>14</v>
      </c>
      <c r="D358" s="73">
        <f>SUM(D354,D356)</f>
        <v>3284.7</v>
      </c>
      <c r="E358" s="73">
        <f>SUM(E354,E356)</f>
        <v>3212.8</v>
      </c>
      <c r="F358" s="73">
        <f>SUM(F354,F356)</f>
        <v>0</v>
      </c>
      <c r="G358" s="73">
        <f t="shared" si="7"/>
        <v>6497.5</v>
      </c>
      <c r="I358" s="5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50.553289726818008</v>
      </c>
      <c r="E359" s="71">
        <f>IF($G358=0,0,E358/$G358%)</f>
        <v>49.446710273181999</v>
      </c>
      <c r="F359" s="71">
        <f>IF($G358=0,0,F358/$G358%)</f>
        <v>0</v>
      </c>
      <c r="G359" s="73">
        <f t="shared" si="7"/>
        <v>100</v>
      </c>
      <c r="I359" s="56"/>
    </row>
    <row r="360" spans="1:9" ht="16.05" customHeight="1" x14ac:dyDescent="0.2">
      <c r="A360" s="8"/>
      <c r="B360" s="8" t="s">
        <v>73</v>
      </c>
      <c r="C360" s="59" t="s">
        <v>11</v>
      </c>
      <c r="D360" s="73">
        <v>439.40000000000003</v>
      </c>
      <c r="E360" s="73">
        <v>101.6</v>
      </c>
      <c r="F360" s="73">
        <v>0</v>
      </c>
      <c r="G360" s="73">
        <f t="shared" si="7"/>
        <v>541</v>
      </c>
      <c r="I360" s="5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81.219963031423291</v>
      </c>
      <c r="E361" s="71">
        <f>IF($G360=0,0,E360/$G360%)</f>
        <v>18.780036968576709</v>
      </c>
      <c r="F361" s="71">
        <f>IF($G360=0,0,F360/$G360%)</f>
        <v>0</v>
      </c>
      <c r="G361" s="73">
        <f t="shared" si="7"/>
        <v>100</v>
      </c>
      <c r="I361" s="56"/>
    </row>
    <row r="362" spans="1:9" ht="16.05" customHeight="1" x14ac:dyDescent="0.2">
      <c r="A362" s="8"/>
      <c r="B362" s="8"/>
      <c r="C362" s="59" t="s">
        <v>13</v>
      </c>
      <c r="D362" s="73">
        <v>12728.800000000003</v>
      </c>
      <c r="E362" s="73">
        <v>7196.9999999999964</v>
      </c>
      <c r="F362" s="73">
        <v>0</v>
      </c>
      <c r="G362" s="73">
        <f t="shared" si="7"/>
        <v>19925.8</v>
      </c>
      <c r="I362" s="5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63.880998504451533</v>
      </c>
      <c r="E363" s="71">
        <f>IF($G362=0,0,E362/$G362%)</f>
        <v>36.119001495548467</v>
      </c>
      <c r="F363" s="71">
        <f>IF($G362=0,0,F362/$G362%)</f>
        <v>0</v>
      </c>
      <c r="G363" s="73">
        <f t="shared" si="7"/>
        <v>100</v>
      </c>
      <c r="I363" s="56"/>
    </row>
    <row r="364" spans="1:9" ht="16.05" customHeight="1" x14ac:dyDescent="0.2">
      <c r="A364" s="8"/>
      <c r="B364" s="8"/>
      <c r="C364" s="59" t="s">
        <v>14</v>
      </c>
      <c r="D364" s="73">
        <f>SUM(D360,D362)</f>
        <v>13168.200000000003</v>
      </c>
      <c r="E364" s="73">
        <f>SUM(E360,E362)</f>
        <v>7298.5999999999967</v>
      </c>
      <c r="F364" s="73">
        <f>SUM(F360,F362)</f>
        <v>0</v>
      </c>
      <c r="G364" s="73">
        <f t="shared" si="7"/>
        <v>20466.8</v>
      </c>
      <c r="I364" s="5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64.339320265014564</v>
      </c>
      <c r="E365" s="71">
        <f>IF($G364=0,0,E364/$G364%)</f>
        <v>35.660679734985422</v>
      </c>
      <c r="F365" s="71">
        <f>IF($G364=0,0,F364/$G364%)</f>
        <v>0</v>
      </c>
      <c r="G365" s="73">
        <f t="shared" si="7"/>
        <v>99.999999999999986</v>
      </c>
      <c r="I365" s="56"/>
    </row>
    <row r="366" spans="1:9" ht="16.05" customHeight="1" x14ac:dyDescent="0.2">
      <c r="A366" s="8"/>
      <c r="B366" s="8" t="s">
        <v>74</v>
      </c>
      <c r="C366" s="59" t="s">
        <v>11</v>
      </c>
      <c r="D366" s="73"/>
      <c r="E366" s="73"/>
      <c r="F366" s="73"/>
      <c r="G366" s="73">
        <f t="shared" si="7"/>
        <v>0</v>
      </c>
      <c r="I366" s="5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7"/>
        <v>0</v>
      </c>
      <c r="I367" s="56"/>
    </row>
    <row r="368" spans="1:9" ht="16.05" customHeight="1" x14ac:dyDescent="0.2">
      <c r="A368" s="8"/>
      <c r="B368" s="8"/>
      <c r="C368" s="59" t="s">
        <v>13</v>
      </c>
      <c r="D368" s="73">
        <v>0</v>
      </c>
      <c r="E368" s="73">
        <v>1200.5</v>
      </c>
      <c r="F368" s="73">
        <v>0</v>
      </c>
      <c r="G368" s="73">
        <f t="shared" si="7"/>
        <v>1200.5</v>
      </c>
      <c r="I368" s="5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100</v>
      </c>
      <c r="F369" s="71">
        <f>IF($G368=0,0,F368/$G368%)</f>
        <v>0</v>
      </c>
      <c r="G369" s="73">
        <f t="shared" si="7"/>
        <v>100</v>
      </c>
      <c r="I369" s="56"/>
    </row>
    <row r="370" spans="1:9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1200.5</v>
      </c>
      <c r="F370" s="73">
        <f>SUM(F366,F368)</f>
        <v>0</v>
      </c>
      <c r="G370" s="73">
        <f t="shared" si="7"/>
        <v>1200.5</v>
      </c>
      <c r="I370" s="5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7"/>
        <v>100</v>
      </c>
      <c r="I371" s="5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5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56"/>
    </row>
    <row r="374" spans="1:9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5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5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5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56"/>
    </row>
    <row r="378" spans="1:9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56"/>
    </row>
    <row r="379" spans="1:9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56"/>
    </row>
    <row r="380" spans="1:9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56"/>
    </row>
    <row r="381" spans="1:9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56"/>
    </row>
    <row r="382" spans="1:9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56"/>
    </row>
    <row r="383" spans="1:9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5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2793.7</v>
      </c>
      <c r="E384" s="73">
        <f>SUM(E372,E312,E306,E228,E36,E6)</f>
        <v>683565.00000000012</v>
      </c>
      <c r="F384" s="73">
        <f>SUM(F372,F312,F306,F228,F36,F6)</f>
        <v>0</v>
      </c>
      <c r="G384" s="73">
        <f t="shared" si="7"/>
        <v>686358.70000000007</v>
      </c>
      <c r="I384" s="5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0.40703206646903428</v>
      </c>
      <c r="E385" s="71">
        <f>IF($G384=0,0,E384/$G384%)</f>
        <v>99.592967933530971</v>
      </c>
      <c r="F385" s="71">
        <f>IF($G384=0,0,F384/$G384%)</f>
        <v>0</v>
      </c>
      <c r="G385" s="73">
        <f t="shared" si="7"/>
        <v>100</v>
      </c>
      <c r="I385" s="5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17724.700000000004</v>
      </c>
      <c r="E386" s="73">
        <f>SUM(E374,E314,E308,E230,E38,E8)</f>
        <v>30378.199999999997</v>
      </c>
      <c r="F386" s="73">
        <f>SUM(F374,F314,F308,F230,F38,F8)</f>
        <v>0</v>
      </c>
      <c r="G386" s="73">
        <f t="shared" si="7"/>
        <v>48102.9</v>
      </c>
      <c r="I386" s="5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36.847466576859198</v>
      </c>
      <c r="E387" s="71">
        <f>IF($G386=0,0,E386/$G386%)</f>
        <v>63.152533423140802</v>
      </c>
      <c r="F387" s="71">
        <f>IF($G386=0,0,F386/$G386%)</f>
        <v>0</v>
      </c>
      <c r="G387" s="73">
        <f t="shared" si="7"/>
        <v>100</v>
      </c>
      <c r="I387" s="56"/>
    </row>
    <row r="388" spans="1:9" ht="16.05" customHeight="1" x14ac:dyDescent="0.2">
      <c r="A388" s="8"/>
      <c r="B388" s="16"/>
      <c r="C388" s="61" t="s">
        <v>14</v>
      </c>
      <c r="D388" s="73">
        <f>SUM(D384,D386)</f>
        <v>20518.400000000005</v>
      </c>
      <c r="E388" s="73">
        <f>SUM(E384,E386)</f>
        <v>713943.20000000007</v>
      </c>
      <c r="F388" s="73">
        <f>SUM(F384,F386)</f>
        <v>0</v>
      </c>
      <c r="G388" s="73">
        <f t="shared" si="7"/>
        <v>734461.60000000009</v>
      </c>
      <c r="I388" s="5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2.7936654550762086</v>
      </c>
      <c r="E389" s="71">
        <f>IF($G388=0,0,E388/$G388%)</f>
        <v>97.206334544923791</v>
      </c>
      <c r="F389" s="71">
        <f>IF($G388=0,0,F388/$G388%)</f>
        <v>0</v>
      </c>
      <c r="G389" s="73">
        <f t="shared" si="7"/>
        <v>100</v>
      </c>
      <c r="I389" s="56"/>
    </row>
    <row r="390" spans="1:9" ht="16.05" customHeight="1" x14ac:dyDescent="0.2">
      <c r="A390" s="18" t="s">
        <v>78</v>
      </c>
      <c r="B390" s="19"/>
      <c r="C390" s="61" t="s">
        <v>11</v>
      </c>
      <c r="D390" s="73"/>
      <c r="E390" s="73"/>
      <c r="F390" s="73"/>
      <c r="G390" s="73">
        <f t="shared" si="7"/>
        <v>0</v>
      </c>
      <c r="I390" s="5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0</v>
      </c>
      <c r="G391" s="73">
        <f t="shared" si="7"/>
        <v>0</v>
      </c>
      <c r="I391" s="56"/>
    </row>
    <row r="392" spans="1:9" ht="16.05" customHeight="1" x14ac:dyDescent="0.2">
      <c r="A392" s="8"/>
      <c r="B392" s="22"/>
      <c r="C392" s="61" t="s">
        <v>13</v>
      </c>
      <c r="D392" s="73"/>
      <c r="E392" s="73"/>
      <c r="F392" s="73"/>
      <c r="G392" s="73">
        <f t="shared" si="7"/>
        <v>0</v>
      </c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0</v>
      </c>
      <c r="G394" s="73">
        <f t="shared" si="7"/>
        <v>0</v>
      </c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0</v>
      </c>
      <c r="G395" s="73">
        <f t="shared" si="7"/>
        <v>0</v>
      </c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/>
    <row r="3" spans="1:9" ht="16.05" customHeight="1" x14ac:dyDescent="0.2">
      <c r="A3" s="37" t="s">
        <v>1</v>
      </c>
      <c r="B3" s="38" t="s">
        <v>80</v>
      </c>
      <c r="C3" s="36"/>
      <c r="D3" s="36"/>
      <c r="E3" s="36"/>
      <c r="F3" s="36"/>
      <c r="G3" s="36"/>
    </row>
    <row r="4" spans="1:9" ht="16.05" customHeight="1" x14ac:dyDescent="0.2">
      <c r="A4" s="36"/>
      <c r="B4" s="36"/>
      <c r="C4" s="36"/>
      <c r="D4" s="36"/>
      <c r="E4" s="36"/>
      <c r="F4" s="36"/>
      <c r="G4" s="39" t="s">
        <v>3</v>
      </c>
    </row>
    <row r="5" spans="1:9" ht="16.05" customHeight="1" x14ac:dyDescent="0.2">
      <c r="A5" s="78" t="s">
        <v>4</v>
      </c>
      <c r="B5" s="79"/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</row>
    <row r="6" spans="1:9" ht="16.05" customHeight="1" x14ac:dyDescent="0.2">
      <c r="A6" s="41" t="s">
        <v>10</v>
      </c>
      <c r="B6" s="42"/>
      <c r="C6" s="10" t="s">
        <v>11</v>
      </c>
      <c r="D6" s="73">
        <f>SUM(D12,D18,D24,D30)</f>
        <v>24.5</v>
      </c>
      <c r="E6" s="73">
        <f t="shared" ref="E6:F10" si="0">SUM(E12,E18,E24,E30)</f>
        <v>1211.3000000000002</v>
      </c>
      <c r="F6" s="73">
        <f t="shared" si="0"/>
        <v>0</v>
      </c>
      <c r="G6" s="73">
        <f>SUM(D6:F6)</f>
        <v>1235.8000000000002</v>
      </c>
    </row>
    <row r="7" spans="1:9" ht="16.05" customHeight="1" x14ac:dyDescent="0.2">
      <c r="A7" s="43"/>
      <c r="B7" s="42"/>
      <c r="C7" s="44" t="s">
        <v>12</v>
      </c>
      <c r="D7" s="71">
        <f>IF($G6=0,0,D6/$G6%)</f>
        <v>1.9825214435992875</v>
      </c>
      <c r="E7" s="71">
        <f>IF($G6=0,0,E6/$G6%)</f>
        <v>98.017478556400704</v>
      </c>
      <c r="F7" s="71">
        <f>IF($G6=0,0,F6/$G6%)</f>
        <v>0</v>
      </c>
      <c r="G7" s="73">
        <f t="shared" ref="G7:G70" si="1">SUM(D7:F7)</f>
        <v>99.999999999999986</v>
      </c>
    </row>
    <row r="8" spans="1:9" ht="16.05" customHeight="1" x14ac:dyDescent="0.2">
      <c r="A8" s="43"/>
      <c r="B8" s="42"/>
      <c r="C8" s="10" t="s">
        <v>13</v>
      </c>
      <c r="D8" s="73">
        <f>SUM(D14,D20,D26,D32)</f>
        <v>0</v>
      </c>
      <c r="E8" s="73">
        <f t="shared" ref="E8:F8" si="2">SUM(E14,E20,E26,E32)</f>
        <v>1668</v>
      </c>
      <c r="F8" s="73">
        <f t="shared" si="2"/>
        <v>0</v>
      </c>
      <c r="G8" s="73">
        <f>SUM(D8:F8)</f>
        <v>1668</v>
      </c>
    </row>
    <row r="9" spans="1:9" ht="16.05" customHeight="1" x14ac:dyDescent="0.2">
      <c r="A9" s="43"/>
      <c r="B9" s="42"/>
      <c r="C9" s="44" t="s">
        <v>12</v>
      </c>
      <c r="D9" s="71">
        <f>IF($G8=0,0,D8/$G8%)</f>
        <v>0</v>
      </c>
      <c r="E9" s="71">
        <f>IF($G8=0,0,E8/$G8%)</f>
        <v>100</v>
      </c>
      <c r="F9" s="71">
        <f>IF($G8=0,0,F8/$G8%)</f>
        <v>0</v>
      </c>
      <c r="G9" s="73">
        <f t="shared" ref="G9" si="3">SUM(D9:F9)</f>
        <v>100</v>
      </c>
    </row>
    <row r="10" spans="1:9" ht="16.05" customHeight="1" x14ac:dyDescent="0.2">
      <c r="A10" s="43"/>
      <c r="B10" s="42"/>
      <c r="C10" s="10" t="s">
        <v>14</v>
      </c>
      <c r="D10" s="73">
        <f>SUM(D16,D22,D28,D34)</f>
        <v>24.5</v>
      </c>
      <c r="E10" s="73">
        <f t="shared" si="0"/>
        <v>2879.3</v>
      </c>
      <c r="F10" s="73">
        <f t="shared" si="0"/>
        <v>0</v>
      </c>
      <c r="G10" s="73">
        <f t="shared" si="1"/>
        <v>2903.8</v>
      </c>
    </row>
    <row r="11" spans="1:9" ht="16.05" customHeight="1" x14ac:dyDescent="0.2">
      <c r="A11" s="43"/>
      <c r="B11" s="45"/>
      <c r="C11" s="44" t="s">
        <v>12</v>
      </c>
      <c r="D11" s="71">
        <f>IF($G10=0,0,D10/$G10%)</f>
        <v>0.84372201942282521</v>
      </c>
      <c r="E11" s="71">
        <f>IF($G10=0,0,E10/$G10%)</f>
        <v>99.156277980577187</v>
      </c>
      <c r="F11" s="71">
        <f>IF($G10=0,0,F10/$G10%)</f>
        <v>0</v>
      </c>
      <c r="G11" s="73">
        <f t="shared" si="1"/>
        <v>100.00000000000001</v>
      </c>
    </row>
    <row r="12" spans="1:9" ht="16.05" customHeight="1" x14ac:dyDescent="0.2">
      <c r="A12" s="43"/>
      <c r="B12" s="43" t="s">
        <v>15</v>
      </c>
      <c r="C12" s="10" t="s">
        <v>11</v>
      </c>
      <c r="D12" s="73">
        <v>0</v>
      </c>
      <c r="E12" s="73">
        <v>1126.4000000000001</v>
      </c>
      <c r="F12" s="73">
        <v>0</v>
      </c>
      <c r="G12" s="73">
        <f t="shared" si="1"/>
        <v>1126.4000000000001</v>
      </c>
      <c r="I12" s="36"/>
    </row>
    <row r="13" spans="1:9" ht="16.05" customHeight="1" x14ac:dyDescent="0.2">
      <c r="A13" s="43"/>
      <c r="B13" s="43"/>
      <c r="C13" s="44" t="s">
        <v>12</v>
      </c>
      <c r="D13" s="71">
        <f>IF($G12=0,0,D12/$G12%)</f>
        <v>0</v>
      </c>
      <c r="E13" s="71">
        <f>IF($G12=0,0,E12/$G12%)</f>
        <v>100</v>
      </c>
      <c r="F13" s="71">
        <f>IF($G12=0,0,F12/$G12%)</f>
        <v>0</v>
      </c>
      <c r="G13" s="73">
        <f t="shared" si="1"/>
        <v>100</v>
      </c>
      <c r="I13" s="36"/>
    </row>
    <row r="14" spans="1:9" ht="16.05" customHeight="1" x14ac:dyDescent="0.2">
      <c r="A14" s="43"/>
      <c r="B14" s="43"/>
      <c r="C14" s="10" t="s">
        <v>13</v>
      </c>
      <c r="D14" s="73">
        <v>0</v>
      </c>
      <c r="E14" s="73">
        <v>1668</v>
      </c>
      <c r="F14" s="73">
        <v>0</v>
      </c>
      <c r="G14" s="73">
        <f t="shared" si="1"/>
        <v>1668</v>
      </c>
      <c r="I14" s="36"/>
    </row>
    <row r="15" spans="1:9" ht="16.05" customHeight="1" x14ac:dyDescent="0.2">
      <c r="A15" s="43"/>
      <c r="B15" s="43"/>
      <c r="C15" s="44" t="s">
        <v>12</v>
      </c>
      <c r="D15" s="71">
        <f>IF($G14=0,0,D14/$G14%)</f>
        <v>0</v>
      </c>
      <c r="E15" s="71">
        <f>IF($G14=0,0,E14/$G14%)</f>
        <v>100</v>
      </c>
      <c r="F15" s="71">
        <f>IF($G14=0,0,F14/$G14%)</f>
        <v>0</v>
      </c>
      <c r="G15" s="73">
        <f t="shared" si="1"/>
        <v>100</v>
      </c>
      <c r="I15" s="36"/>
    </row>
    <row r="16" spans="1:9" ht="16.05" customHeight="1" x14ac:dyDescent="0.2">
      <c r="A16" s="43"/>
      <c r="B16" s="43"/>
      <c r="C16" s="10" t="s">
        <v>14</v>
      </c>
      <c r="D16" s="73">
        <f>SUM(D12,D14)</f>
        <v>0</v>
      </c>
      <c r="E16" s="73">
        <f>SUM(E12,E14)</f>
        <v>2794.4</v>
      </c>
      <c r="F16" s="73">
        <f>SUM(F12,F14)</f>
        <v>0</v>
      </c>
      <c r="G16" s="73">
        <f t="shared" si="1"/>
        <v>2794.4</v>
      </c>
      <c r="I16" s="36"/>
    </row>
    <row r="17" spans="1:9" ht="16.05" customHeight="1" x14ac:dyDescent="0.2">
      <c r="A17" s="43"/>
      <c r="B17" s="46"/>
      <c r="C17" s="44" t="s">
        <v>12</v>
      </c>
      <c r="D17" s="71">
        <f>IF($G16=0,0,D16/$G16%)</f>
        <v>0</v>
      </c>
      <c r="E17" s="71">
        <f>IF($G16=0,0,E16/$G16%)</f>
        <v>100</v>
      </c>
      <c r="F17" s="71">
        <f>IF($G16=0,0,F16/$G16%)</f>
        <v>0</v>
      </c>
      <c r="G17" s="73">
        <f t="shared" si="1"/>
        <v>100</v>
      </c>
      <c r="I17" s="36"/>
    </row>
    <row r="18" spans="1:9" ht="16.05" customHeight="1" x14ac:dyDescent="0.2">
      <c r="A18" s="43"/>
      <c r="B18" s="43" t="s">
        <v>16</v>
      </c>
      <c r="C18" s="10" t="s">
        <v>11</v>
      </c>
      <c r="D18" s="73">
        <v>24.5</v>
      </c>
      <c r="E18" s="73">
        <v>84.9</v>
      </c>
      <c r="F18" s="73">
        <v>0</v>
      </c>
      <c r="G18" s="73">
        <f t="shared" si="1"/>
        <v>109.4</v>
      </c>
      <c r="I18" s="36"/>
    </row>
    <row r="19" spans="1:9" ht="16.05" customHeight="1" x14ac:dyDescent="0.2">
      <c r="A19" s="43"/>
      <c r="B19" s="43"/>
      <c r="C19" s="44" t="s">
        <v>12</v>
      </c>
      <c r="D19" s="71">
        <f>IF($G18=0,0,D18/$G18%)</f>
        <v>22.39488117001828</v>
      </c>
      <c r="E19" s="71">
        <f>IF($G18=0,0,E18/$G18%)</f>
        <v>77.60511882998172</v>
      </c>
      <c r="F19" s="71">
        <f>IF($G18=0,0,F18/$G18%)</f>
        <v>0</v>
      </c>
      <c r="G19" s="73">
        <f t="shared" si="1"/>
        <v>100</v>
      </c>
      <c r="I19" s="36"/>
    </row>
    <row r="20" spans="1:9" ht="16.05" customHeight="1" x14ac:dyDescent="0.2">
      <c r="A20" s="43"/>
      <c r="B20" s="43"/>
      <c r="C20" s="10" t="s">
        <v>13</v>
      </c>
      <c r="D20" s="73"/>
      <c r="E20" s="73"/>
      <c r="F20" s="73">
        <v>0</v>
      </c>
      <c r="G20" s="73">
        <f t="shared" si="1"/>
        <v>0</v>
      </c>
      <c r="I20" s="36"/>
    </row>
    <row r="21" spans="1:9" ht="16.05" customHeight="1" x14ac:dyDescent="0.2">
      <c r="A21" s="43"/>
      <c r="B21" s="43"/>
      <c r="C21" s="44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  <c r="I21" s="36"/>
    </row>
    <row r="22" spans="1:9" ht="16.05" customHeight="1" x14ac:dyDescent="0.2">
      <c r="A22" s="43"/>
      <c r="B22" s="43"/>
      <c r="C22" s="10" t="s">
        <v>14</v>
      </c>
      <c r="D22" s="73">
        <f>SUM(D18,D20)</f>
        <v>24.5</v>
      </c>
      <c r="E22" s="73">
        <f>SUM(E18,E20)</f>
        <v>84.9</v>
      </c>
      <c r="F22" s="73">
        <f>SUM(F18,F20)</f>
        <v>0</v>
      </c>
      <c r="G22" s="73">
        <f t="shared" si="1"/>
        <v>109.4</v>
      </c>
      <c r="I22" s="36"/>
    </row>
    <row r="23" spans="1:9" ht="16.05" customHeight="1" x14ac:dyDescent="0.2">
      <c r="A23" s="43"/>
      <c r="B23" s="46"/>
      <c r="C23" s="44" t="s">
        <v>12</v>
      </c>
      <c r="D23" s="71">
        <f>IF($G22=0,0,D22/$G22%)</f>
        <v>22.39488117001828</v>
      </c>
      <c r="E23" s="71">
        <f>IF($G22=0,0,E22/$G22%)</f>
        <v>77.60511882998172</v>
      </c>
      <c r="F23" s="71">
        <f>IF($G22=0,0,F22/$G22%)</f>
        <v>0</v>
      </c>
      <c r="G23" s="73">
        <f t="shared" si="1"/>
        <v>100</v>
      </c>
      <c r="I23" s="36"/>
    </row>
    <row r="24" spans="1:9" ht="16.05" customHeight="1" x14ac:dyDescent="0.2">
      <c r="A24" s="43"/>
      <c r="B24" s="43" t="s">
        <v>17</v>
      </c>
      <c r="C24" s="10" t="s">
        <v>11</v>
      </c>
      <c r="D24" s="73">
        <v>0</v>
      </c>
      <c r="E24" s="73"/>
      <c r="F24" s="73">
        <v>0</v>
      </c>
      <c r="G24" s="73">
        <f t="shared" si="1"/>
        <v>0</v>
      </c>
      <c r="I24" s="36"/>
    </row>
    <row r="25" spans="1:9" ht="16.05" customHeight="1" x14ac:dyDescent="0.2">
      <c r="A25" s="43"/>
      <c r="B25" s="43"/>
      <c r="C25" s="44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36"/>
    </row>
    <row r="26" spans="1:9" ht="16.05" customHeight="1" x14ac:dyDescent="0.2">
      <c r="A26" s="43"/>
      <c r="B26" s="43"/>
      <c r="C26" s="10" t="s">
        <v>13</v>
      </c>
      <c r="D26" s="73">
        <v>0</v>
      </c>
      <c r="E26" s="73"/>
      <c r="F26" s="73">
        <v>0</v>
      </c>
      <c r="G26" s="73">
        <f t="shared" si="1"/>
        <v>0</v>
      </c>
      <c r="I26" s="36"/>
    </row>
    <row r="27" spans="1:9" ht="16.05" customHeight="1" x14ac:dyDescent="0.2">
      <c r="A27" s="43"/>
      <c r="B27" s="43"/>
      <c r="C27" s="44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I27" s="36"/>
    </row>
    <row r="28" spans="1:9" ht="16.05" customHeight="1" x14ac:dyDescent="0.2">
      <c r="A28" s="43"/>
      <c r="B28" s="43"/>
      <c r="C28" s="10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I28" s="36"/>
    </row>
    <row r="29" spans="1:9" ht="16.05" customHeight="1" x14ac:dyDescent="0.2">
      <c r="A29" s="43"/>
      <c r="B29" s="46"/>
      <c r="C29" s="44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I29" s="36"/>
    </row>
    <row r="30" spans="1:9" ht="16.05" customHeight="1" x14ac:dyDescent="0.2">
      <c r="A30" s="43"/>
      <c r="B30" s="43" t="s">
        <v>18</v>
      </c>
      <c r="C30" s="10" t="s">
        <v>11</v>
      </c>
      <c r="D30" s="73">
        <v>0</v>
      </c>
      <c r="E30" s="73"/>
      <c r="F30" s="73">
        <v>0</v>
      </c>
      <c r="G30" s="73">
        <f t="shared" si="1"/>
        <v>0</v>
      </c>
      <c r="I30" s="36"/>
    </row>
    <row r="31" spans="1:9" ht="16.05" customHeight="1" x14ac:dyDescent="0.2">
      <c r="A31" s="43"/>
      <c r="B31" s="43"/>
      <c r="C31" s="44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36"/>
    </row>
    <row r="32" spans="1:9" ht="16.05" customHeight="1" x14ac:dyDescent="0.2">
      <c r="A32" s="43"/>
      <c r="B32" s="43"/>
      <c r="C32" s="10" t="s">
        <v>13</v>
      </c>
      <c r="D32" s="73">
        <v>0</v>
      </c>
      <c r="E32" s="73"/>
      <c r="F32" s="73">
        <v>0</v>
      </c>
      <c r="G32" s="73">
        <f t="shared" si="1"/>
        <v>0</v>
      </c>
      <c r="I32" s="36"/>
    </row>
    <row r="33" spans="1:9" ht="16.05" customHeight="1" x14ac:dyDescent="0.2">
      <c r="A33" s="43"/>
      <c r="B33" s="43"/>
      <c r="C33" s="44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36"/>
    </row>
    <row r="34" spans="1:9" ht="16.05" customHeight="1" x14ac:dyDescent="0.2">
      <c r="A34" s="43"/>
      <c r="B34" s="43"/>
      <c r="C34" s="10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36"/>
    </row>
    <row r="35" spans="1:9" ht="16.05" customHeight="1" x14ac:dyDescent="0.2">
      <c r="A35" s="47"/>
      <c r="B35" s="46"/>
      <c r="C35" s="44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I35" s="36"/>
    </row>
    <row r="36" spans="1:9" ht="16.05" customHeight="1" x14ac:dyDescent="0.2">
      <c r="A36" s="43" t="s">
        <v>19</v>
      </c>
      <c r="B36" s="42"/>
      <c r="C36" s="10" t="s">
        <v>11</v>
      </c>
      <c r="D36" s="73">
        <f>SUMIF($C$42:$C$227,"道内",D$42:D$227)</f>
        <v>12937.100000000002</v>
      </c>
      <c r="E36" s="73">
        <f>SUMIF($C$42:$C$227,"道内",E$42:E$227)</f>
        <v>3928.2000000000007</v>
      </c>
      <c r="F36" s="73">
        <f>SUMIF($C$42:$C$227,"道内",F$42:F$227)</f>
        <v>0</v>
      </c>
      <c r="G36" s="73">
        <f t="shared" si="1"/>
        <v>16865.300000000003</v>
      </c>
      <c r="I36" s="36"/>
    </row>
    <row r="37" spans="1:9" ht="16.05" customHeight="1" x14ac:dyDescent="0.2">
      <c r="A37" s="43"/>
      <c r="B37" s="42"/>
      <c r="C37" s="44" t="s">
        <v>12</v>
      </c>
      <c r="D37" s="71">
        <f>IF($G36=0,0,D36/$G36%)</f>
        <v>76.708389414952592</v>
      </c>
      <c r="E37" s="71">
        <f>IF($G36=0,0,E36/$G36%)</f>
        <v>23.291610585047408</v>
      </c>
      <c r="F37" s="71">
        <f>IF($G36=0,0,F36/$G36%)</f>
        <v>0</v>
      </c>
      <c r="G37" s="73">
        <f t="shared" si="1"/>
        <v>100</v>
      </c>
      <c r="I37" s="36"/>
    </row>
    <row r="38" spans="1:9" ht="16.05" customHeight="1" x14ac:dyDescent="0.2">
      <c r="A38" s="43"/>
      <c r="B38" s="42"/>
      <c r="C38" s="10" t="s">
        <v>13</v>
      </c>
      <c r="D38" s="73">
        <f>SUMIF($C$42:$C$227,"道外",D$42:D$227)</f>
        <v>36907.799999999988</v>
      </c>
      <c r="E38" s="73">
        <f t="shared" ref="E38:F38" si="4">SUMIF($C$42:$C$227,"道外",E$42:E$227)</f>
        <v>9153.6</v>
      </c>
      <c r="F38" s="73">
        <f t="shared" si="4"/>
        <v>0</v>
      </c>
      <c r="G38" s="73">
        <f t="shared" si="1"/>
        <v>46061.399999999987</v>
      </c>
      <c r="I38" s="36"/>
    </row>
    <row r="39" spans="1:9" ht="16.05" customHeight="1" x14ac:dyDescent="0.2">
      <c r="A39" s="43"/>
      <c r="B39" s="42"/>
      <c r="C39" s="44" t="s">
        <v>12</v>
      </c>
      <c r="D39" s="71">
        <f>IF($G38=0,0,D38/$G38%)</f>
        <v>80.127395172530584</v>
      </c>
      <c r="E39" s="71">
        <f>IF($G38=0,0,E38/$G38%)</f>
        <v>19.872604827469427</v>
      </c>
      <c r="F39" s="71">
        <f>IF($G38=0,0,F38/$G38%)</f>
        <v>0</v>
      </c>
      <c r="G39" s="73">
        <f t="shared" si="1"/>
        <v>100.00000000000001</v>
      </c>
      <c r="I39" s="36"/>
    </row>
    <row r="40" spans="1:9" ht="16.05" customHeight="1" x14ac:dyDescent="0.2">
      <c r="A40" s="43"/>
      <c r="B40" s="42"/>
      <c r="C40" s="10" t="s">
        <v>14</v>
      </c>
      <c r="D40" s="73">
        <f>SUM(D38,D36)</f>
        <v>49844.899999999994</v>
      </c>
      <c r="E40" s="73">
        <f>SUM(E38,E36)</f>
        <v>13081.800000000001</v>
      </c>
      <c r="F40" s="73">
        <f>SUM(F38,F36)</f>
        <v>0</v>
      </c>
      <c r="G40" s="73">
        <f t="shared" si="1"/>
        <v>62926.7</v>
      </c>
      <c r="I40" s="36"/>
    </row>
    <row r="41" spans="1:9" ht="16.05" customHeight="1" x14ac:dyDescent="0.2">
      <c r="A41" s="43"/>
      <c r="B41" s="48"/>
      <c r="C41" s="44" t="s">
        <v>12</v>
      </c>
      <c r="D41" s="71">
        <f>IF($G40=0,0,D40/$G40%)</f>
        <v>79.211050317273902</v>
      </c>
      <c r="E41" s="71">
        <f>IF($G40=0,0,E40/$G40%)</f>
        <v>20.788949682726095</v>
      </c>
      <c r="F41" s="71">
        <f>IF($G40=0,0,F40/$G40%)</f>
        <v>0</v>
      </c>
      <c r="G41" s="73">
        <f t="shared" si="1"/>
        <v>100</v>
      </c>
      <c r="I41" s="36"/>
    </row>
    <row r="42" spans="1:9" ht="16.05" customHeight="1" x14ac:dyDescent="0.2">
      <c r="A42" s="43"/>
      <c r="B42" s="43" t="s">
        <v>20</v>
      </c>
      <c r="C42" s="10" t="s">
        <v>11</v>
      </c>
      <c r="D42" s="73">
        <v>139.80000000000001</v>
      </c>
      <c r="E42" s="73">
        <v>316.8</v>
      </c>
      <c r="F42" s="73">
        <v>0</v>
      </c>
      <c r="G42" s="73">
        <f t="shared" si="1"/>
        <v>456.6</v>
      </c>
      <c r="I42" s="36"/>
    </row>
    <row r="43" spans="1:9" ht="16.05" customHeight="1" x14ac:dyDescent="0.2">
      <c r="A43" s="43"/>
      <c r="B43" s="43"/>
      <c r="C43" s="44" t="s">
        <v>12</v>
      </c>
      <c r="D43" s="71">
        <f>IF($G42=0,0,D42/$G42%)</f>
        <v>30.617608409986865</v>
      </c>
      <c r="E43" s="71">
        <f>IF($G42=0,0,E42/$G42%)</f>
        <v>69.382391590013142</v>
      </c>
      <c r="F43" s="71">
        <f>IF($G42=0,0,F42/$G42%)</f>
        <v>0</v>
      </c>
      <c r="G43" s="73">
        <f t="shared" si="1"/>
        <v>100</v>
      </c>
      <c r="I43" s="36"/>
    </row>
    <row r="44" spans="1:9" ht="16.05" customHeight="1" x14ac:dyDescent="0.2">
      <c r="A44" s="43"/>
      <c r="B44" s="43"/>
      <c r="C44" s="10" t="s">
        <v>13</v>
      </c>
      <c r="D44" s="73">
        <v>1355</v>
      </c>
      <c r="E44" s="73">
        <v>723.6</v>
      </c>
      <c r="F44" s="73">
        <v>0</v>
      </c>
      <c r="G44" s="73">
        <f t="shared" si="1"/>
        <v>2078.6</v>
      </c>
      <c r="I44" s="36"/>
    </row>
    <row r="45" spans="1:9" ht="16.05" customHeight="1" x14ac:dyDescent="0.2">
      <c r="A45" s="43"/>
      <c r="B45" s="43"/>
      <c r="C45" s="44" t="s">
        <v>12</v>
      </c>
      <c r="D45" s="71">
        <f>IF($G44=0,0,D44/$G44%)</f>
        <v>65.188107379967292</v>
      </c>
      <c r="E45" s="71">
        <f>IF($G44=0,0,E44/$G44%)</f>
        <v>34.811892620032722</v>
      </c>
      <c r="F45" s="71">
        <f>IF($G44=0,0,F44/$G44%)</f>
        <v>0</v>
      </c>
      <c r="G45" s="73">
        <f t="shared" si="1"/>
        <v>100.00000000000001</v>
      </c>
      <c r="I45" s="36"/>
    </row>
    <row r="46" spans="1:9" ht="16.05" customHeight="1" x14ac:dyDescent="0.2">
      <c r="A46" s="43"/>
      <c r="B46" s="43"/>
      <c r="C46" s="10" t="s">
        <v>14</v>
      </c>
      <c r="D46" s="73">
        <f>SUM(D42,D44)</f>
        <v>1494.8</v>
      </c>
      <c r="E46" s="73">
        <f>SUM(E42,E44)</f>
        <v>1040.4000000000001</v>
      </c>
      <c r="F46" s="73">
        <f>SUM(F42,F44)</f>
        <v>0</v>
      </c>
      <c r="G46" s="73">
        <f t="shared" si="1"/>
        <v>2535.1999999999998</v>
      </c>
      <c r="I46" s="36"/>
    </row>
    <row r="47" spans="1:9" ht="16.05" customHeight="1" x14ac:dyDescent="0.2">
      <c r="A47" s="43"/>
      <c r="B47" s="46"/>
      <c r="C47" s="44" t="s">
        <v>12</v>
      </c>
      <c r="D47" s="71">
        <f>IF($G46=0,0,D46/$G46%)</f>
        <v>58.961817608078263</v>
      </c>
      <c r="E47" s="71">
        <f>IF($G46=0,0,E46/$G46%)</f>
        <v>41.038182391921751</v>
      </c>
      <c r="F47" s="71">
        <f>IF($G46=0,0,F46/$G46%)</f>
        <v>0</v>
      </c>
      <c r="G47" s="73">
        <f t="shared" si="1"/>
        <v>100.00000000000001</v>
      </c>
      <c r="I47" s="36"/>
    </row>
    <row r="48" spans="1:9" ht="16.05" customHeight="1" x14ac:dyDescent="0.2">
      <c r="A48" s="43"/>
      <c r="B48" s="43" t="s">
        <v>21</v>
      </c>
      <c r="C48" s="10" t="s">
        <v>11</v>
      </c>
      <c r="D48" s="73">
        <v>3332.3</v>
      </c>
      <c r="E48" s="73">
        <v>3243.8</v>
      </c>
      <c r="F48" s="73">
        <v>0</v>
      </c>
      <c r="G48" s="73">
        <f t="shared" si="1"/>
        <v>6576.1</v>
      </c>
      <c r="I48" s="36"/>
    </row>
    <row r="49" spans="1:9" ht="16.05" customHeight="1" x14ac:dyDescent="0.2">
      <c r="A49" s="43"/>
      <c r="B49" s="43"/>
      <c r="C49" s="44" t="s">
        <v>12</v>
      </c>
      <c r="D49" s="71">
        <f>IF($G48=0,0,D48/$G48%)</f>
        <v>50.672891227323177</v>
      </c>
      <c r="E49" s="71">
        <f>IF($G48=0,0,E48/$G48%)</f>
        <v>49.327108772676809</v>
      </c>
      <c r="F49" s="71">
        <f>IF($G48=0,0,F48/$G48%)</f>
        <v>0</v>
      </c>
      <c r="G49" s="73">
        <f t="shared" si="1"/>
        <v>99.999999999999986</v>
      </c>
      <c r="I49" s="36"/>
    </row>
    <row r="50" spans="1:9" ht="16.05" customHeight="1" x14ac:dyDescent="0.2">
      <c r="A50" s="43"/>
      <c r="B50" s="43"/>
      <c r="C50" s="10" t="s">
        <v>13</v>
      </c>
      <c r="D50" s="73">
        <v>27637.5</v>
      </c>
      <c r="E50" s="73">
        <v>8294.5</v>
      </c>
      <c r="F50" s="73">
        <v>0</v>
      </c>
      <c r="G50" s="73">
        <f t="shared" si="1"/>
        <v>35932</v>
      </c>
      <c r="I50" s="36"/>
    </row>
    <row r="51" spans="1:9" ht="16.05" customHeight="1" x14ac:dyDescent="0.2">
      <c r="A51" s="43"/>
      <c r="B51" s="43"/>
      <c r="C51" s="44" t="s">
        <v>12</v>
      </c>
      <c r="D51" s="71">
        <f>IF($G50=0,0,D50/$G50%)</f>
        <v>76.916119336524545</v>
      </c>
      <c r="E51" s="71">
        <f>IF($G50=0,0,E50/$G50%)</f>
        <v>23.083880663475455</v>
      </c>
      <c r="F51" s="71">
        <f>IF($G50=0,0,F50/$G50%)</f>
        <v>0</v>
      </c>
      <c r="G51" s="73">
        <f t="shared" si="1"/>
        <v>100</v>
      </c>
      <c r="I51" s="36"/>
    </row>
    <row r="52" spans="1:9" ht="16.05" customHeight="1" x14ac:dyDescent="0.2">
      <c r="A52" s="43"/>
      <c r="B52" s="43"/>
      <c r="C52" s="10" t="s">
        <v>14</v>
      </c>
      <c r="D52" s="73">
        <f>SUM(D48,D50)</f>
        <v>30969.8</v>
      </c>
      <c r="E52" s="73">
        <f>SUM(E48,E50)</f>
        <v>11538.3</v>
      </c>
      <c r="F52" s="73">
        <f>SUM(F48,F50)</f>
        <v>0</v>
      </c>
      <c r="G52" s="73">
        <f t="shared" si="1"/>
        <v>42508.1</v>
      </c>
      <c r="I52" s="36"/>
    </row>
    <row r="53" spans="1:9" ht="16.05" customHeight="1" x14ac:dyDescent="0.2">
      <c r="A53" s="43"/>
      <c r="B53" s="46"/>
      <c r="C53" s="44" t="s">
        <v>12</v>
      </c>
      <c r="D53" s="71">
        <f>IF($G52=0,0,D52/$G52%)</f>
        <v>72.856232106351499</v>
      </c>
      <c r="E53" s="71">
        <f>IF($G52=0,0,E52/$G52%)</f>
        <v>27.143767893648505</v>
      </c>
      <c r="F53" s="71">
        <f>IF($G52=0,0,F52/$G52%)</f>
        <v>0</v>
      </c>
      <c r="G53" s="73">
        <f t="shared" si="1"/>
        <v>100</v>
      </c>
      <c r="I53" s="36"/>
    </row>
    <row r="54" spans="1:9" ht="16.05" customHeight="1" x14ac:dyDescent="0.2">
      <c r="A54" s="43"/>
      <c r="B54" s="43" t="s">
        <v>22</v>
      </c>
      <c r="C54" s="10" t="s">
        <v>11</v>
      </c>
      <c r="D54" s="73">
        <v>8.1</v>
      </c>
      <c r="E54" s="73"/>
      <c r="F54" s="73"/>
      <c r="G54" s="73">
        <f t="shared" si="1"/>
        <v>8.1</v>
      </c>
      <c r="I54" s="36"/>
    </row>
    <row r="55" spans="1:9" ht="16.05" customHeight="1" x14ac:dyDescent="0.2">
      <c r="A55" s="43"/>
      <c r="B55" s="43"/>
      <c r="C55" s="44" t="s">
        <v>12</v>
      </c>
      <c r="D55" s="71">
        <f>IF($G54=0,0,D54/$G54%)</f>
        <v>99.999999999999986</v>
      </c>
      <c r="E55" s="71">
        <f>IF($G54=0,0,E54/$G54%)</f>
        <v>0</v>
      </c>
      <c r="F55" s="71">
        <f>IF($G54=0,0,F54/$G54%)</f>
        <v>0</v>
      </c>
      <c r="G55" s="73">
        <f t="shared" si="1"/>
        <v>99.999999999999986</v>
      </c>
      <c r="I55" s="36"/>
    </row>
    <row r="56" spans="1:9" ht="16.05" customHeight="1" x14ac:dyDescent="0.2">
      <c r="A56" s="43"/>
      <c r="B56" s="43"/>
      <c r="C56" s="10" t="s">
        <v>13</v>
      </c>
      <c r="D56" s="73">
        <v>413.7</v>
      </c>
      <c r="E56" s="73"/>
      <c r="F56" s="73"/>
      <c r="G56" s="73">
        <f t="shared" si="1"/>
        <v>413.7</v>
      </c>
      <c r="I56" s="36"/>
    </row>
    <row r="57" spans="1:9" ht="16.05" customHeight="1" x14ac:dyDescent="0.2">
      <c r="A57" s="43"/>
      <c r="B57" s="43"/>
      <c r="C57" s="44" t="s">
        <v>12</v>
      </c>
      <c r="D57" s="71">
        <f>IF($G56=0,0,D56/$G56%)</f>
        <v>100.00000000000001</v>
      </c>
      <c r="E57" s="71">
        <f>IF($G56=0,0,E56/$G56%)</f>
        <v>0</v>
      </c>
      <c r="F57" s="71">
        <f>IF($G56=0,0,F56/$G56%)</f>
        <v>0</v>
      </c>
      <c r="G57" s="73">
        <f t="shared" si="1"/>
        <v>100.00000000000001</v>
      </c>
      <c r="I57" s="36"/>
    </row>
    <row r="58" spans="1:9" ht="16.05" customHeight="1" x14ac:dyDescent="0.2">
      <c r="A58" s="43"/>
      <c r="B58" s="43"/>
      <c r="C58" s="10" t="s">
        <v>14</v>
      </c>
      <c r="D58" s="73">
        <f>SUM(D54,D56)</f>
        <v>421.8</v>
      </c>
      <c r="E58" s="73">
        <f>SUM(E54,E56)</f>
        <v>0</v>
      </c>
      <c r="F58" s="73">
        <f>SUM(F54,F56)</f>
        <v>0</v>
      </c>
      <c r="G58" s="73">
        <f t="shared" si="1"/>
        <v>421.8</v>
      </c>
      <c r="I58" s="36"/>
    </row>
    <row r="59" spans="1:9" ht="16.05" customHeight="1" x14ac:dyDescent="0.2">
      <c r="A59" s="43"/>
      <c r="B59" s="46"/>
      <c r="C59" s="44" t="s">
        <v>12</v>
      </c>
      <c r="D59" s="71">
        <f>IF($G58=0,0,D58/$G58%)</f>
        <v>100</v>
      </c>
      <c r="E59" s="71">
        <f>IF($G58=0,0,E58/$G58%)</f>
        <v>0</v>
      </c>
      <c r="F59" s="71">
        <f>IF($G58=0,0,F58/$G58%)</f>
        <v>0</v>
      </c>
      <c r="G59" s="73">
        <f t="shared" si="1"/>
        <v>100</v>
      </c>
      <c r="I59" s="36"/>
    </row>
    <row r="60" spans="1:9" ht="16.05" customHeight="1" x14ac:dyDescent="0.2">
      <c r="A60" s="43"/>
      <c r="B60" s="43" t="s">
        <v>23</v>
      </c>
      <c r="C60" s="10" t="s">
        <v>11</v>
      </c>
      <c r="D60" s="73">
        <v>61.300000000000011</v>
      </c>
      <c r="E60" s="73">
        <v>16.3</v>
      </c>
      <c r="F60" s="73"/>
      <c r="G60" s="73">
        <f t="shared" si="1"/>
        <v>77.600000000000009</v>
      </c>
      <c r="I60" s="36"/>
    </row>
    <row r="61" spans="1:9" ht="16.05" customHeight="1" x14ac:dyDescent="0.2">
      <c r="A61" s="43"/>
      <c r="B61" s="43"/>
      <c r="C61" s="44" t="s">
        <v>12</v>
      </c>
      <c r="D61" s="71">
        <f>IF($G60=0,0,D60/$G60%)</f>
        <v>78.994845360824741</v>
      </c>
      <c r="E61" s="71">
        <f>IF($G60=0,0,E60/$G60%)</f>
        <v>21.005154639175256</v>
      </c>
      <c r="F61" s="71">
        <f>IF($G60=0,0,F60/$G60%)</f>
        <v>0</v>
      </c>
      <c r="G61" s="73">
        <f t="shared" si="1"/>
        <v>100</v>
      </c>
      <c r="I61" s="36"/>
    </row>
    <row r="62" spans="1:9" ht="16.05" customHeight="1" x14ac:dyDescent="0.2">
      <c r="A62" s="43"/>
      <c r="B62" s="43"/>
      <c r="C62" s="10" t="s">
        <v>13</v>
      </c>
      <c r="D62" s="73">
        <v>1629.1</v>
      </c>
      <c r="E62" s="73">
        <v>0</v>
      </c>
      <c r="F62" s="73">
        <v>0</v>
      </c>
      <c r="G62" s="73">
        <f t="shared" si="1"/>
        <v>1629.1</v>
      </c>
      <c r="I62" s="36"/>
    </row>
    <row r="63" spans="1:9" ht="16.05" customHeight="1" x14ac:dyDescent="0.2">
      <c r="A63" s="43"/>
      <c r="B63" s="43"/>
      <c r="C63" s="44" t="s">
        <v>12</v>
      </c>
      <c r="D63" s="71">
        <f>IF($G62=0,0,D62/$G62%)</f>
        <v>99.999999999999986</v>
      </c>
      <c r="E63" s="71">
        <f>IF($G62=0,0,E62/$G62%)</f>
        <v>0</v>
      </c>
      <c r="F63" s="71">
        <f>IF($G62=0,0,F62/$G62%)</f>
        <v>0</v>
      </c>
      <c r="G63" s="73">
        <f t="shared" si="1"/>
        <v>99.999999999999986</v>
      </c>
      <c r="I63" s="36"/>
    </row>
    <row r="64" spans="1:9" ht="16.05" customHeight="1" x14ac:dyDescent="0.2">
      <c r="A64" s="43"/>
      <c r="B64" s="43"/>
      <c r="C64" s="10" t="s">
        <v>14</v>
      </c>
      <c r="D64" s="73">
        <f>SUM(D60,D62)</f>
        <v>1690.3999999999999</v>
      </c>
      <c r="E64" s="73">
        <f>SUM(E60,E62)</f>
        <v>16.3</v>
      </c>
      <c r="F64" s="73">
        <f>SUM(F60,F62)</f>
        <v>0</v>
      </c>
      <c r="G64" s="73">
        <f t="shared" si="1"/>
        <v>1706.6999999999998</v>
      </c>
      <c r="I64" s="36"/>
    </row>
    <row r="65" spans="1:9" ht="16.05" customHeight="1" x14ac:dyDescent="0.2">
      <c r="A65" s="43"/>
      <c r="B65" s="46"/>
      <c r="C65" s="44" t="s">
        <v>12</v>
      </c>
      <c r="D65" s="71">
        <f>IF($G64=0,0,D64/$G64%)</f>
        <v>99.044940528505307</v>
      </c>
      <c r="E65" s="71">
        <f>IF($G64=0,0,E64/$G64%)</f>
        <v>0.95505947149469761</v>
      </c>
      <c r="F65" s="71">
        <f>IF($G64=0,0,F64/$G64%)</f>
        <v>0</v>
      </c>
      <c r="G65" s="73">
        <f t="shared" si="1"/>
        <v>100</v>
      </c>
      <c r="I65" s="36"/>
    </row>
    <row r="66" spans="1:9" ht="16.05" customHeight="1" x14ac:dyDescent="0.2">
      <c r="A66" s="43"/>
      <c r="B66" s="43" t="s">
        <v>24</v>
      </c>
      <c r="C66" s="10" t="s">
        <v>11</v>
      </c>
      <c r="D66" s="73"/>
      <c r="E66" s="73"/>
      <c r="F66" s="73"/>
      <c r="G66" s="73">
        <f t="shared" si="1"/>
        <v>0</v>
      </c>
      <c r="I66" s="36"/>
    </row>
    <row r="67" spans="1:9" ht="16.05" customHeight="1" x14ac:dyDescent="0.2">
      <c r="A67" s="43"/>
      <c r="B67" s="43"/>
      <c r="C67" s="44" t="s">
        <v>12</v>
      </c>
      <c r="D67" s="71">
        <f>IF($G66=0,0,D66/$G66%)</f>
        <v>0</v>
      </c>
      <c r="E67" s="71">
        <f>IF($G66=0,0,E66/$G66%)</f>
        <v>0</v>
      </c>
      <c r="F67" s="71">
        <f>IF($G66=0,0,F66/$G66%)</f>
        <v>0</v>
      </c>
      <c r="G67" s="73">
        <f t="shared" si="1"/>
        <v>0</v>
      </c>
      <c r="I67" s="36"/>
    </row>
    <row r="68" spans="1:9" ht="16.05" customHeight="1" x14ac:dyDescent="0.2">
      <c r="A68" s="43"/>
      <c r="B68" s="43"/>
      <c r="C68" s="10" t="s">
        <v>13</v>
      </c>
      <c r="D68" s="73"/>
      <c r="E68" s="73"/>
      <c r="F68" s="73"/>
      <c r="G68" s="73">
        <f t="shared" si="1"/>
        <v>0</v>
      </c>
      <c r="I68" s="36"/>
    </row>
    <row r="69" spans="1:9" ht="16.05" customHeight="1" x14ac:dyDescent="0.2">
      <c r="A69" s="43"/>
      <c r="B69" s="43"/>
      <c r="C69" s="44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  <c r="I69" s="36"/>
    </row>
    <row r="70" spans="1:9" ht="16.05" customHeight="1" x14ac:dyDescent="0.2">
      <c r="A70" s="43"/>
      <c r="B70" s="43"/>
      <c r="C70" s="10" t="s">
        <v>14</v>
      </c>
      <c r="D70" s="73">
        <f>SUM(D66,D68)</f>
        <v>0</v>
      </c>
      <c r="E70" s="73">
        <f>SUM(E66,E68)</f>
        <v>0</v>
      </c>
      <c r="F70" s="73">
        <f>SUM(F66,F68)</f>
        <v>0</v>
      </c>
      <c r="G70" s="73">
        <f t="shared" si="1"/>
        <v>0</v>
      </c>
      <c r="I70" s="36"/>
    </row>
    <row r="71" spans="1:9" ht="16.05" customHeight="1" x14ac:dyDescent="0.2">
      <c r="A71" s="43"/>
      <c r="B71" s="46"/>
      <c r="C71" s="44" t="s">
        <v>12</v>
      </c>
      <c r="D71" s="71">
        <f>IF($G70=0,0,D70/$G70%)</f>
        <v>0</v>
      </c>
      <c r="E71" s="71">
        <f>IF($G70=0,0,E70/$G70%)</f>
        <v>0</v>
      </c>
      <c r="F71" s="71">
        <f>IF($G70=0,0,F70/$G70%)</f>
        <v>0</v>
      </c>
      <c r="G71" s="73">
        <f t="shared" ref="G71:G134" si="5">SUM(D71:F71)</f>
        <v>0</v>
      </c>
      <c r="I71" s="36"/>
    </row>
    <row r="72" spans="1:9" ht="16.05" customHeight="1" x14ac:dyDescent="0.2">
      <c r="A72" s="43"/>
      <c r="B72" s="43" t="s">
        <v>25</v>
      </c>
      <c r="C72" s="10" t="s">
        <v>11</v>
      </c>
      <c r="D72" s="73">
        <v>65</v>
      </c>
      <c r="E72" s="73">
        <v>0.4</v>
      </c>
      <c r="F72" s="73">
        <v>0</v>
      </c>
      <c r="G72" s="73">
        <f t="shared" si="5"/>
        <v>65.400000000000006</v>
      </c>
      <c r="I72" s="36"/>
    </row>
    <row r="73" spans="1:9" ht="16.05" customHeight="1" x14ac:dyDescent="0.2">
      <c r="A73" s="43"/>
      <c r="B73" s="43"/>
      <c r="C73" s="44" t="s">
        <v>12</v>
      </c>
      <c r="D73" s="71">
        <f>IF($G72=0,0,D72/$G72%)</f>
        <v>99.388379204892956</v>
      </c>
      <c r="E73" s="71">
        <f>IF($G72=0,0,E72/$G72%)</f>
        <v>0.6116207951070336</v>
      </c>
      <c r="F73" s="71">
        <f>IF($G72=0,0,F72/$G72%)</f>
        <v>0</v>
      </c>
      <c r="G73" s="73">
        <f t="shared" si="5"/>
        <v>99.999999999999986</v>
      </c>
      <c r="I73" s="36"/>
    </row>
    <row r="74" spans="1:9" ht="16.05" customHeight="1" x14ac:dyDescent="0.2">
      <c r="A74" s="43"/>
      <c r="B74" s="43"/>
      <c r="C74" s="10" t="s">
        <v>13</v>
      </c>
      <c r="D74" s="73">
        <v>2.1</v>
      </c>
      <c r="E74" s="73">
        <v>0</v>
      </c>
      <c r="F74" s="73">
        <v>0</v>
      </c>
      <c r="G74" s="73">
        <f t="shared" si="5"/>
        <v>2.1</v>
      </c>
      <c r="I74" s="36"/>
    </row>
    <row r="75" spans="1:9" ht="16.05" customHeight="1" x14ac:dyDescent="0.2">
      <c r="A75" s="43"/>
      <c r="B75" s="43"/>
      <c r="C75" s="44" t="s">
        <v>12</v>
      </c>
      <c r="D75" s="71">
        <f>IF($G74=0,0,D74/$G74%)</f>
        <v>100</v>
      </c>
      <c r="E75" s="71">
        <f>IF($G74=0,0,E74/$G74%)</f>
        <v>0</v>
      </c>
      <c r="F75" s="71">
        <f>IF($G74=0,0,F74/$G74%)</f>
        <v>0</v>
      </c>
      <c r="G75" s="73">
        <f t="shared" si="5"/>
        <v>100</v>
      </c>
      <c r="I75" s="36"/>
    </row>
    <row r="76" spans="1:9" ht="16.05" customHeight="1" x14ac:dyDescent="0.2">
      <c r="A76" s="43"/>
      <c r="B76" s="43"/>
      <c r="C76" s="10" t="s">
        <v>14</v>
      </c>
      <c r="D76" s="73">
        <f>SUM(D72,D74)</f>
        <v>67.099999999999994</v>
      </c>
      <c r="E76" s="73">
        <f>SUM(E72,E74)</f>
        <v>0.4</v>
      </c>
      <c r="F76" s="73">
        <f>SUM(F72,F74)</f>
        <v>0</v>
      </c>
      <c r="G76" s="73">
        <f t="shared" si="5"/>
        <v>67.5</v>
      </c>
      <c r="I76" s="36"/>
    </row>
    <row r="77" spans="1:9" ht="16.05" customHeight="1" x14ac:dyDescent="0.2">
      <c r="A77" s="43"/>
      <c r="B77" s="46"/>
      <c r="C77" s="44" t="s">
        <v>12</v>
      </c>
      <c r="D77" s="71">
        <f>IF($G76=0,0,D76/$G76%)</f>
        <v>99.407407407407391</v>
      </c>
      <c r="E77" s="71">
        <f>IF($G76=0,0,E76/$G76%)</f>
        <v>0.59259259259259256</v>
      </c>
      <c r="F77" s="71">
        <f>IF($G76=0,0,F76/$G76%)</f>
        <v>0</v>
      </c>
      <c r="G77" s="73">
        <f t="shared" si="5"/>
        <v>99.999999999999986</v>
      </c>
      <c r="I77" s="36"/>
    </row>
    <row r="78" spans="1:9" ht="16.05" customHeight="1" x14ac:dyDescent="0.2">
      <c r="A78" s="43"/>
      <c r="B78" s="43" t="s">
        <v>26</v>
      </c>
      <c r="C78" s="10" t="s">
        <v>11</v>
      </c>
      <c r="D78" s="73">
        <v>915.80000000000007</v>
      </c>
      <c r="E78" s="73">
        <v>94</v>
      </c>
      <c r="F78" s="73">
        <v>0</v>
      </c>
      <c r="G78" s="73">
        <f t="shared" si="5"/>
        <v>1009.8000000000001</v>
      </c>
      <c r="I78" s="36"/>
    </row>
    <row r="79" spans="1:9" ht="16.05" customHeight="1" x14ac:dyDescent="0.2">
      <c r="A79" s="43"/>
      <c r="B79" s="43"/>
      <c r="C79" s="44" t="s">
        <v>12</v>
      </c>
      <c r="D79" s="71">
        <f>IF($G78=0,0,D78/$G78%)</f>
        <v>90.691225985343635</v>
      </c>
      <c r="E79" s="71">
        <f>IF($G78=0,0,E78/$G78%)</f>
        <v>9.3087740146563664</v>
      </c>
      <c r="F79" s="71">
        <f>IF($G78=0,0,F78/$G78%)</f>
        <v>0</v>
      </c>
      <c r="G79" s="73">
        <f t="shared" si="5"/>
        <v>100</v>
      </c>
      <c r="I79" s="36"/>
    </row>
    <row r="80" spans="1:9" ht="16.05" customHeight="1" x14ac:dyDescent="0.2">
      <c r="A80" s="43"/>
      <c r="B80" s="43"/>
      <c r="C80" s="10" t="s">
        <v>13</v>
      </c>
      <c r="D80" s="73">
        <v>381.29999999999995</v>
      </c>
      <c r="E80" s="73">
        <v>0</v>
      </c>
      <c r="F80" s="73">
        <v>0</v>
      </c>
      <c r="G80" s="73">
        <f t="shared" si="5"/>
        <v>381.29999999999995</v>
      </c>
      <c r="I80" s="36"/>
    </row>
    <row r="81" spans="1:9" ht="16.05" customHeight="1" x14ac:dyDescent="0.2">
      <c r="A81" s="43"/>
      <c r="B81" s="43"/>
      <c r="C81" s="44" t="s">
        <v>12</v>
      </c>
      <c r="D81" s="71">
        <f>IF($G80=0,0,D80/$G80%)</f>
        <v>100</v>
      </c>
      <c r="E81" s="71">
        <f>IF($G80=0,0,E80/$G80%)</f>
        <v>0</v>
      </c>
      <c r="F81" s="71">
        <f>IF($G80=0,0,F80/$G80%)</f>
        <v>0</v>
      </c>
      <c r="G81" s="73">
        <f t="shared" si="5"/>
        <v>100</v>
      </c>
      <c r="I81" s="36"/>
    </row>
    <row r="82" spans="1:9" ht="16.05" customHeight="1" x14ac:dyDescent="0.2">
      <c r="A82" s="43"/>
      <c r="B82" s="43"/>
      <c r="C82" s="10" t="s">
        <v>14</v>
      </c>
      <c r="D82" s="73">
        <f>SUM(D78,D80)</f>
        <v>1297.0999999999999</v>
      </c>
      <c r="E82" s="73">
        <f>SUM(E78,E80)</f>
        <v>94</v>
      </c>
      <c r="F82" s="73">
        <f>SUM(F78,F80)</f>
        <v>0</v>
      </c>
      <c r="G82" s="73">
        <f t="shared" si="5"/>
        <v>1391.1</v>
      </c>
      <c r="I82" s="36"/>
    </row>
    <row r="83" spans="1:9" ht="16.05" customHeight="1" x14ac:dyDescent="0.2">
      <c r="A83" s="43"/>
      <c r="B83" s="46"/>
      <c r="C83" s="44" t="s">
        <v>12</v>
      </c>
      <c r="D83" s="71">
        <f>IF($G82=0,0,D82/$G82%)</f>
        <v>93.242757530012213</v>
      </c>
      <c r="E83" s="71">
        <f>IF($G82=0,0,E82/$G82%)</f>
        <v>6.75724246998778</v>
      </c>
      <c r="F83" s="71">
        <f>IF($G82=0,0,F82/$G82%)</f>
        <v>0</v>
      </c>
      <c r="G83" s="73">
        <f t="shared" si="5"/>
        <v>100</v>
      </c>
      <c r="I83" s="36"/>
    </row>
    <row r="84" spans="1:9" ht="16.05" customHeight="1" x14ac:dyDescent="0.2">
      <c r="A84" s="43"/>
      <c r="B84" s="43" t="s">
        <v>27</v>
      </c>
      <c r="C84" s="10" t="s">
        <v>11</v>
      </c>
      <c r="D84" s="73">
        <v>48</v>
      </c>
      <c r="E84" s="73">
        <v>0</v>
      </c>
      <c r="F84" s="73">
        <v>0</v>
      </c>
      <c r="G84" s="73">
        <f t="shared" si="5"/>
        <v>48</v>
      </c>
      <c r="I84" s="36"/>
    </row>
    <row r="85" spans="1:9" ht="16.05" customHeight="1" x14ac:dyDescent="0.2">
      <c r="A85" s="43"/>
      <c r="B85" s="43"/>
      <c r="C85" s="44" t="s">
        <v>12</v>
      </c>
      <c r="D85" s="71">
        <f>IF($G84=0,0,D84/$G84%)</f>
        <v>100</v>
      </c>
      <c r="E85" s="71">
        <f>IF($G84=0,0,E84/$G84%)</f>
        <v>0</v>
      </c>
      <c r="F85" s="71">
        <f>IF($G84=0,0,F84/$G84%)</f>
        <v>0</v>
      </c>
      <c r="G85" s="73">
        <f t="shared" si="5"/>
        <v>100</v>
      </c>
      <c r="I85" s="36"/>
    </row>
    <row r="86" spans="1:9" ht="16.05" customHeight="1" x14ac:dyDescent="0.2">
      <c r="A86" s="43"/>
      <c r="B86" s="43"/>
      <c r="C86" s="10" t="s">
        <v>13</v>
      </c>
      <c r="D86" s="73"/>
      <c r="E86" s="73"/>
      <c r="F86" s="73"/>
      <c r="G86" s="73">
        <f t="shared" si="5"/>
        <v>0</v>
      </c>
      <c r="I86" s="36"/>
    </row>
    <row r="87" spans="1:9" ht="16.05" customHeight="1" x14ac:dyDescent="0.2">
      <c r="A87" s="43"/>
      <c r="B87" s="43"/>
      <c r="C87" s="44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5"/>
        <v>0</v>
      </c>
      <c r="I87" s="36"/>
    </row>
    <row r="88" spans="1:9" ht="16.05" customHeight="1" x14ac:dyDescent="0.2">
      <c r="A88" s="43"/>
      <c r="B88" s="43"/>
      <c r="C88" s="10" t="s">
        <v>14</v>
      </c>
      <c r="D88" s="73">
        <f>SUM(D84,D86)</f>
        <v>48</v>
      </c>
      <c r="E88" s="73">
        <f>SUM(E84,E86)</f>
        <v>0</v>
      </c>
      <c r="F88" s="73">
        <f>SUM(F84,F86)</f>
        <v>0</v>
      </c>
      <c r="G88" s="73">
        <f t="shared" si="5"/>
        <v>48</v>
      </c>
      <c r="I88" s="36"/>
    </row>
    <row r="89" spans="1:9" ht="16.05" customHeight="1" x14ac:dyDescent="0.2">
      <c r="A89" s="43"/>
      <c r="B89" s="46"/>
      <c r="C89" s="44" t="s">
        <v>12</v>
      </c>
      <c r="D89" s="71">
        <f>IF($G88=0,0,D88/$G88%)</f>
        <v>100</v>
      </c>
      <c r="E89" s="71">
        <f>IF($G88=0,0,E88/$G88%)</f>
        <v>0</v>
      </c>
      <c r="F89" s="71">
        <f>IF($G88=0,0,F88/$G88%)</f>
        <v>0</v>
      </c>
      <c r="G89" s="73">
        <f t="shared" si="5"/>
        <v>100</v>
      </c>
      <c r="I89" s="36"/>
    </row>
    <row r="90" spans="1:9" ht="16.05" customHeight="1" x14ac:dyDescent="0.2">
      <c r="A90" s="43"/>
      <c r="B90" s="43" t="s">
        <v>28</v>
      </c>
      <c r="C90" s="10" t="s">
        <v>11</v>
      </c>
      <c r="D90" s="73">
        <v>28.6</v>
      </c>
      <c r="E90" s="73">
        <v>0</v>
      </c>
      <c r="F90" s="73"/>
      <c r="G90" s="73">
        <f t="shared" si="5"/>
        <v>28.6</v>
      </c>
      <c r="I90" s="36"/>
    </row>
    <row r="91" spans="1:9" ht="16.05" customHeight="1" x14ac:dyDescent="0.2">
      <c r="A91" s="43"/>
      <c r="B91" s="43"/>
      <c r="C91" s="44" t="s">
        <v>12</v>
      </c>
      <c r="D91" s="71">
        <f>IF($G90=0,0,D90/$G90%)</f>
        <v>100</v>
      </c>
      <c r="E91" s="71">
        <f>IF($G90=0,0,E90/$G90%)</f>
        <v>0</v>
      </c>
      <c r="F91" s="71">
        <f>IF($G90=0,0,F90/$G90%)</f>
        <v>0</v>
      </c>
      <c r="G91" s="73">
        <f t="shared" si="5"/>
        <v>100</v>
      </c>
      <c r="I91" s="36"/>
    </row>
    <row r="92" spans="1:9" ht="16.05" customHeight="1" x14ac:dyDescent="0.2">
      <c r="A92" s="43"/>
      <c r="B92" s="43"/>
      <c r="C92" s="10" t="s">
        <v>13</v>
      </c>
      <c r="D92" s="73">
        <v>28.1</v>
      </c>
      <c r="E92" s="73"/>
      <c r="F92" s="73"/>
      <c r="G92" s="73">
        <f t="shared" si="5"/>
        <v>28.1</v>
      </c>
      <c r="I92" s="36"/>
    </row>
    <row r="93" spans="1:9" ht="16.05" customHeight="1" x14ac:dyDescent="0.2">
      <c r="A93" s="43"/>
      <c r="B93" s="43"/>
      <c r="C93" s="44" t="s">
        <v>12</v>
      </c>
      <c r="D93" s="71">
        <f>IF($G92=0,0,D92/$G92%)</f>
        <v>100</v>
      </c>
      <c r="E93" s="71">
        <f>IF($G92=0,0,E92/$G92%)</f>
        <v>0</v>
      </c>
      <c r="F93" s="71">
        <f>IF($G92=0,0,F92/$G92%)</f>
        <v>0</v>
      </c>
      <c r="G93" s="73">
        <f t="shared" si="5"/>
        <v>100</v>
      </c>
      <c r="I93" s="36"/>
    </row>
    <row r="94" spans="1:9" ht="16.05" customHeight="1" x14ac:dyDescent="0.2">
      <c r="A94" s="43"/>
      <c r="B94" s="43"/>
      <c r="C94" s="10" t="s">
        <v>14</v>
      </c>
      <c r="D94" s="73">
        <f>SUM(D90,D92)</f>
        <v>56.7</v>
      </c>
      <c r="E94" s="73">
        <f>SUM(E90,E92)</f>
        <v>0</v>
      </c>
      <c r="F94" s="73">
        <f>SUM(F90,F92)</f>
        <v>0</v>
      </c>
      <c r="G94" s="73">
        <f t="shared" si="5"/>
        <v>56.7</v>
      </c>
      <c r="I94" s="36"/>
    </row>
    <row r="95" spans="1:9" ht="16.05" customHeight="1" x14ac:dyDescent="0.2">
      <c r="A95" s="43"/>
      <c r="B95" s="46"/>
      <c r="C95" s="44" t="s">
        <v>12</v>
      </c>
      <c r="D95" s="71">
        <f>IF($G94=0,0,D94/$G94%)</f>
        <v>100</v>
      </c>
      <c r="E95" s="71">
        <f>IF($G94=0,0,E94/$G94%)</f>
        <v>0</v>
      </c>
      <c r="F95" s="71">
        <f>IF($G94=0,0,F94/$G94%)</f>
        <v>0</v>
      </c>
      <c r="G95" s="73">
        <f t="shared" si="5"/>
        <v>100</v>
      </c>
      <c r="I95" s="36"/>
    </row>
    <row r="96" spans="1:9" ht="16.05" customHeight="1" x14ac:dyDescent="0.2">
      <c r="A96" s="43"/>
      <c r="B96" s="43" t="s">
        <v>29</v>
      </c>
      <c r="C96" s="10" t="s">
        <v>11</v>
      </c>
      <c r="D96" s="73">
        <v>553.1</v>
      </c>
      <c r="E96" s="73">
        <v>18.899999999999999</v>
      </c>
      <c r="F96" s="73">
        <v>0</v>
      </c>
      <c r="G96" s="73">
        <f t="shared" si="5"/>
        <v>572</v>
      </c>
      <c r="I96" s="36"/>
    </row>
    <row r="97" spans="1:9" ht="16.05" customHeight="1" x14ac:dyDescent="0.2">
      <c r="A97" s="43"/>
      <c r="B97" s="43"/>
      <c r="C97" s="44" t="s">
        <v>12</v>
      </c>
      <c r="D97" s="71">
        <f>IF($G96=0,0,D96/$G96%)</f>
        <v>96.6958041958042</v>
      </c>
      <c r="E97" s="71">
        <f>IF($G96=0,0,E96/$G96%)</f>
        <v>3.3041958041958042</v>
      </c>
      <c r="F97" s="71">
        <f>IF($G96=0,0,F96/$G96%)</f>
        <v>0</v>
      </c>
      <c r="G97" s="73">
        <f t="shared" si="5"/>
        <v>100</v>
      </c>
      <c r="I97" s="36"/>
    </row>
    <row r="98" spans="1:9" ht="16.05" customHeight="1" x14ac:dyDescent="0.2">
      <c r="A98" s="43"/>
      <c r="B98" s="43"/>
      <c r="C98" s="10" t="s">
        <v>13</v>
      </c>
      <c r="D98" s="73">
        <v>518.90000000000009</v>
      </c>
      <c r="E98" s="73">
        <v>3</v>
      </c>
      <c r="F98" s="73">
        <v>0</v>
      </c>
      <c r="G98" s="73">
        <f t="shared" si="5"/>
        <v>521.90000000000009</v>
      </c>
      <c r="I98" s="36"/>
    </row>
    <row r="99" spans="1:9" ht="16.05" customHeight="1" x14ac:dyDescent="0.2">
      <c r="A99" s="43"/>
      <c r="B99" s="43"/>
      <c r="C99" s="44" t="s">
        <v>12</v>
      </c>
      <c r="D99" s="71">
        <f>IF($G98=0,0,D98/$G98%)</f>
        <v>99.425177237018588</v>
      </c>
      <c r="E99" s="71">
        <f>IF($G98=0,0,E98/$G98%)</f>
        <v>0.57482276298141388</v>
      </c>
      <c r="F99" s="71">
        <f>IF($G98=0,0,F98/$G98%)</f>
        <v>0</v>
      </c>
      <c r="G99" s="73">
        <f t="shared" si="5"/>
        <v>100</v>
      </c>
      <c r="I99" s="36"/>
    </row>
    <row r="100" spans="1:9" ht="16.05" customHeight="1" x14ac:dyDescent="0.2">
      <c r="A100" s="43"/>
      <c r="B100" s="43"/>
      <c r="C100" s="10" t="s">
        <v>14</v>
      </c>
      <c r="D100" s="73">
        <f>SUM(D96,D98)</f>
        <v>1072</v>
      </c>
      <c r="E100" s="73">
        <f>SUM(E96,E98)</f>
        <v>21.9</v>
      </c>
      <c r="F100" s="73">
        <f>SUM(F96,F98)</f>
        <v>0</v>
      </c>
      <c r="G100" s="73">
        <f t="shared" si="5"/>
        <v>1093.9000000000001</v>
      </c>
      <c r="I100" s="36"/>
    </row>
    <row r="101" spans="1:9" ht="16.05" customHeight="1" x14ac:dyDescent="0.2">
      <c r="A101" s="43"/>
      <c r="B101" s="46"/>
      <c r="C101" s="44" t="s">
        <v>12</v>
      </c>
      <c r="D101" s="71">
        <f>IF($G100=0,0,D100/$G100%)</f>
        <v>97.997988847243803</v>
      </c>
      <c r="E101" s="71">
        <f>IF($G100=0,0,E100/$G100%)</f>
        <v>2.0020111527561935</v>
      </c>
      <c r="F101" s="71">
        <f>IF($G100=0,0,F100/$G100%)</f>
        <v>0</v>
      </c>
      <c r="G101" s="73">
        <f t="shared" si="5"/>
        <v>100</v>
      </c>
      <c r="I101" s="36"/>
    </row>
    <row r="102" spans="1:9" ht="16.05" customHeight="1" x14ac:dyDescent="0.2">
      <c r="A102" s="43"/>
      <c r="B102" s="43" t="s">
        <v>30</v>
      </c>
      <c r="C102" s="10" t="s">
        <v>11</v>
      </c>
      <c r="D102" s="73">
        <v>354.7</v>
      </c>
      <c r="E102" s="73"/>
      <c r="F102" s="73"/>
      <c r="G102" s="73">
        <f t="shared" si="5"/>
        <v>354.7</v>
      </c>
      <c r="I102" s="36"/>
    </row>
    <row r="103" spans="1:9" ht="16.05" customHeight="1" x14ac:dyDescent="0.2">
      <c r="A103" s="36"/>
      <c r="B103" s="43"/>
      <c r="C103" s="44" t="s">
        <v>12</v>
      </c>
      <c r="D103" s="71">
        <f>IF($G102=0,0,D102/$G102%)</f>
        <v>100</v>
      </c>
      <c r="E103" s="71">
        <f>IF($G102=0,0,E102/$G102%)</f>
        <v>0</v>
      </c>
      <c r="F103" s="71">
        <f>IF($G102=0,0,F102/$G102%)</f>
        <v>0</v>
      </c>
      <c r="G103" s="73">
        <f t="shared" si="5"/>
        <v>100</v>
      </c>
      <c r="I103" s="36"/>
    </row>
    <row r="104" spans="1:9" ht="16.05" customHeight="1" x14ac:dyDescent="0.2">
      <c r="A104" s="43"/>
      <c r="B104" s="43"/>
      <c r="C104" s="10" t="s">
        <v>13</v>
      </c>
      <c r="D104" s="73">
        <v>2000.1</v>
      </c>
      <c r="E104" s="73"/>
      <c r="F104" s="73"/>
      <c r="G104" s="73">
        <f t="shared" si="5"/>
        <v>2000.1</v>
      </c>
      <c r="I104" s="36"/>
    </row>
    <row r="105" spans="1:9" ht="16.05" customHeight="1" x14ac:dyDescent="0.2">
      <c r="A105" s="43"/>
      <c r="B105" s="43"/>
      <c r="C105" s="44" t="s">
        <v>12</v>
      </c>
      <c r="D105" s="71">
        <f>IF($G104=0,0,D104/$G104%)</f>
        <v>100</v>
      </c>
      <c r="E105" s="71">
        <f>IF($G104=0,0,E104/$G104%)</f>
        <v>0</v>
      </c>
      <c r="F105" s="71">
        <f>IF($G104=0,0,F104/$G104%)</f>
        <v>0</v>
      </c>
      <c r="G105" s="73">
        <f t="shared" si="5"/>
        <v>100</v>
      </c>
      <c r="I105" s="36"/>
    </row>
    <row r="106" spans="1:9" ht="16.05" customHeight="1" x14ac:dyDescent="0.2">
      <c r="A106" s="43"/>
      <c r="B106" s="43"/>
      <c r="C106" s="10" t="s">
        <v>14</v>
      </c>
      <c r="D106" s="73">
        <f>SUM(D102,D104)</f>
        <v>2354.7999999999997</v>
      </c>
      <c r="E106" s="73">
        <f>SUM(E102,E104)</f>
        <v>0</v>
      </c>
      <c r="F106" s="73">
        <f>SUM(F102,F104)</f>
        <v>0</v>
      </c>
      <c r="G106" s="73">
        <f t="shared" si="5"/>
        <v>2354.7999999999997</v>
      </c>
      <c r="I106" s="36"/>
    </row>
    <row r="107" spans="1:9" ht="16.05" customHeight="1" x14ac:dyDescent="0.2">
      <c r="A107" s="43"/>
      <c r="B107" s="46"/>
      <c r="C107" s="44" t="s">
        <v>12</v>
      </c>
      <c r="D107" s="71">
        <f>IF($G106=0,0,D106/$G106%)</f>
        <v>100</v>
      </c>
      <c r="E107" s="71">
        <f>IF($G106=0,0,E106/$G106%)</f>
        <v>0</v>
      </c>
      <c r="F107" s="71">
        <f>IF($G106=0,0,F106/$G106%)</f>
        <v>0</v>
      </c>
      <c r="G107" s="73">
        <f t="shared" si="5"/>
        <v>100</v>
      </c>
      <c r="I107" s="36"/>
    </row>
    <row r="108" spans="1:9" ht="16.05" customHeight="1" x14ac:dyDescent="0.2">
      <c r="A108" s="43"/>
      <c r="B108" s="43" t="s">
        <v>31</v>
      </c>
      <c r="C108" s="10" t="s">
        <v>11</v>
      </c>
      <c r="D108" s="73">
        <v>689.8</v>
      </c>
      <c r="E108" s="73">
        <v>206.9</v>
      </c>
      <c r="F108" s="73">
        <v>0</v>
      </c>
      <c r="G108" s="73">
        <f t="shared" si="5"/>
        <v>896.69999999999993</v>
      </c>
      <c r="I108" s="36"/>
    </row>
    <row r="109" spans="1:9" ht="16.05" customHeight="1" x14ac:dyDescent="0.2">
      <c r="A109" s="43"/>
      <c r="B109" s="43"/>
      <c r="C109" s="44" t="s">
        <v>12</v>
      </c>
      <c r="D109" s="71">
        <f>IF($G108=0,0,D108/$G108%)</f>
        <v>76.926508308241338</v>
      </c>
      <c r="E109" s="71">
        <f>IF($G108=0,0,E108/$G108%)</f>
        <v>23.073491691758676</v>
      </c>
      <c r="F109" s="71">
        <f>IF($G108=0,0,F108/$G108%)</f>
        <v>0</v>
      </c>
      <c r="G109" s="73">
        <f t="shared" si="5"/>
        <v>100.00000000000001</v>
      </c>
      <c r="I109" s="36"/>
    </row>
    <row r="110" spans="1:9" ht="16.05" customHeight="1" x14ac:dyDescent="0.2">
      <c r="A110" s="43"/>
      <c r="B110" s="43"/>
      <c r="C110" s="10" t="s">
        <v>13</v>
      </c>
      <c r="D110" s="73">
        <v>455.59999999999997</v>
      </c>
      <c r="E110" s="73">
        <v>131.5</v>
      </c>
      <c r="F110" s="73">
        <v>0</v>
      </c>
      <c r="G110" s="73">
        <f t="shared" si="5"/>
        <v>587.09999999999991</v>
      </c>
      <c r="I110" s="36"/>
    </row>
    <row r="111" spans="1:9" ht="16.05" customHeight="1" x14ac:dyDescent="0.2">
      <c r="A111" s="43"/>
      <c r="B111" s="43"/>
      <c r="C111" s="44" t="s">
        <v>12</v>
      </c>
      <c r="D111" s="71">
        <f>IF($G110=0,0,D110/$G110%)</f>
        <v>77.601771418838368</v>
      </c>
      <c r="E111" s="71">
        <f>IF($G110=0,0,E110/$G110%)</f>
        <v>22.398228581161646</v>
      </c>
      <c r="F111" s="71">
        <f>IF($G110=0,0,F110/$G110%)</f>
        <v>0</v>
      </c>
      <c r="G111" s="73">
        <f t="shared" si="5"/>
        <v>100.00000000000001</v>
      </c>
      <c r="I111" s="36"/>
    </row>
    <row r="112" spans="1:9" ht="16.05" customHeight="1" x14ac:dyDescent="0.2">
      <c r="A112" s="43"/>
      <c r="B112" s="43"/>
      <c r="C112" s="10" t="s">
        <v>14</v>
      </c>
      <c r="D112" s="73">
        <f>SUM(D108,D110)</f>
        <v>1145.3999999999999</v>
      </c>
      <c r="E112" s="73">
        <f>SUM(E108,E110)</f>
        <v>338.4</v>
      </c>
      <c r="F112" s="73">
        <f>SUM(F108,F110)</f>
        <v>0</v>
      </c>
      <c r="G112" s="73">
        <f t="shared" si="5"/>
        <v>1483.7999999999997</v>
      </c>
      <c r="I112" s="36"/>
    </row>
    <row r="113" spans="1:9" ht="16.05" customHeight="1" x14ac:dyDescent="0.2">
      <c r="A113" s="43"/>
      <c r="B113" s="46"/>
      <c r="C113" s="44" t="s">
        <v>12</v>
      </c>
      <c r="D113" s="71">
        <f>IF($G112=0,0,D112/$G112%)</f>
        <v>77.193691872219986</v>
      </c>
      <c r="E113" s="71">
        <f>IF($G112=0,0,E112/$G112%)</f>
        <v>22.806308127780028</v>
      </c>
      <c r="F113" s="71">
        <f>IF($G112=0,0,F112/$G112%)</f>
        <v>0</v>
      </c>
      <c r="G113" s="73">
        <f t="shared" si="5"/>
        <v>100.00000000000001</v>
      </c>
      <c r="I113" s="36"/>
    </row>
    <row r="114" spans="1:9" ht="16.05" customHeight="1" x14ac:dyDescent="0.2">
      <c r="A114" s="43"/>
      <c r="B114" s="43" t="s">
        <v>32</v>
      </c>
      <c r="C114" s="10" t="s">
        <v>11</v>
      </c>
      <c r="D114" s="73">
        <v>64.3</v>
      </c>
      <c r="E114" s="73"/>
      <c r="F114" s="73"/>
      <c r="G114" s="73">
        <f t="shared" si="5"/>
        <v>64.3</v>
      </c>
      <c r="I114" s="36"/>
    </row>
    <row r="115" spans="1:9" ht="16.05" customHeight="1" x14ac:dyDescent="0.2">
      <c r="A115" s="43"/>
      <c r="B115" s="43"/>
      <c r="C115" s="44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5"/>
        <v>100</v>
      </c>
      <c r="I115" s="36"/>
    </row>
    <row r="116" spans="1:9" ht="16.05" customHeight="1" x14ac:dyDescent="0.2">
      <c r="A116" s="43"/>
      <c r="B116" s="43"/>
      <c r="C116" s="10" t="s">
        <v>13</v>
      </c>
      <c r="D116" s="73">
        <v>719.8</v>
      </c>
      <c r="E116" s="73"/>
      <c r="F116" s="73"/>
      <c r="G116" s="73">
        <f t="shared" si="5"/>
        <v>719.8</v>
      </c>
      <c r="I116" s="36"/>
    </row>
    <row r="117" spans="1:9" ht="16.05" customHeight="1" x14ac:dyDescent="0.2">
      <c r="A117" s="43"/>
      <c r="B117" s="43"/>
      <c r="C117" s="44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5"/>
        <v>100</v>
      </c>
      <c r="I117" s="36"/>
    </row>
    <row r="118" spans="1:9" ht="16.05" customHeight="1" x14ac:dyDescent="0.2">
      <c r="A118" s="43"/>
      <c r="B118" s="43"/>
      <c r="C118" s="10" t="s">
        <v>14</v>
      </c>
      <c r="D118" s="73">
        <f>SUM(D114,D116)</f>
        <v>784.09999999999991</v>
      </c>
      <c r="E118" s="73">
        <f>SUM(E114,E116)</f>
        <v>0</v>
      </c>
      <c r="F118" s="73">
        <f>SUM(F114,F116)</f>
        <v>0</v>
      </c>
      <c r="G118" s="73">
        <f t="shared" si="5"/>
        <v>784.09999999999991</v>
      </c>
      <c r="I118" s="36"/>
    </row>
    <row r="119" spans="1:9" ht="16.05" customHeight="1" x14ac:dyDescent="0.2">
      <c r="A119" s="43"/>
      <c r="B119" s="46"/>
      <c r="C119" s="44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5"/>
        <v>100</v>
      </c>
      <c r="I119" s="36"/>
    </row>
    <row r="120" spans="1:9" ht="16.05" customHeight="1" x14ac:dyDescent="0.2">
      <c r="A120" s="43"/>
      <c r="B120" s="43" t="s">
        <v>33</v>
      </c>
      <c r="C120" s="10" t="s">
        <v>11</v>
      </c>
      <c r="D120" s="73">
        <v>311.89999999999998</v>
      </c>
      <c r="E120" s="73"/>
      <c r="F120" s="73"/>
      <c r="G120" s="73">
        <f t="shared" si="5"/>
        <v>311.89999999999998</v>
      </c>
      <c r="I120" s="36"/>
    </row>
    <row r="121" spans="1:9" ht="16.05" customHeight="1" x14ac:dyDescent="0.2">
      <c r="A121" s="43"/>
      <c r="B121" s="43"/>
      <c r="C121" s="44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5"/>
        <v>100</v>
      </c>
      <c r="I121" s="36"/>
    </row>
    <row r="122" spans="1:9" ht="16.05" customHeight="1" x14ac:dyDescent="0.2">
      <c r="A122" s="43"/>
      <c r="B122" s="43"/>
      <c r="C122" s="10" t="s">
        <v>13</v>
      </c>
      <c r="D122" s="73"/>
      <c r="E122" s="73"/>
      <c r="F122" s="73"/>
      <c r="G122" s="73">
        <f t="shared" si="5"/>
        <v>0</v>
      </c>
      <c r="I122" s="36"/>
    </row>
    <row r="123" spans="1:9" ht="16.05" customHeight="1" x14ac:dyDescent="0.2">
      <c r="A123" s="43"/>
      <c r="B123" s="43"/>
      <c r="C123" s="44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5"/>
        <v>0</v>
      </c>
      <c r="I123" s="36"/>
    </row>
    <row r="124" spans="1:9" ht="16.05" customHeight="1" x14ac:dyDescent="0.2">
      <c r="A124" s="43"/>
      <c r="B124" s="43"/>
      <c r="C124" s="10" t="s">
        <v>14</v>
      </c>
      <c r="D124" s="73">
        <f>SUM(D120,D122)</f>
        <v>311.89999999999998</v>
      </c>
      <c r="E124" s="73">
        <f>SUM(E120,E122)</f>
        <v>0</v>
      </c>
      <c r="F124" s="73">
        <f>SUM(F120,F122)</f>
        <v>0</v>
      </c>
      <c r="G124" s="73">
        <f t="shared" si="5"/>
        <v>311.89999999999998</v>
      </c>
      <c r="I124" s="36"/>
    </row>
    <row r="125" spans="1:9" ht="16.05" customHeight="1" x14ac:dyDescent="0.2">
      <c r="A125" s="43"/>
      <c r="B125" s="46"/>
      <c r="C125" s="44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5"/>
        <v>100</v>
      </c>
      <c r="I125" s="36"/>
    </row>
    <row r="126" spans="1:9" ht="16.05" customHeight="1" x14ac:dyDescent="0.2">
      <c r="A126" s="43"/>
      <c r="B126" s="43" t="s">
        <v>34</v>
      </c>
      <c r="C126" s="10" t="s">
        <v>11</v>
      </c>
      <c r="D126" s="73">
        <v>0.3</v>
      </c>
      <c r="E126" s="73">
        <v>0</v>
      </c>
      <c r="F126" s="73"/>
      <c r="G126" s="73">
        <f t="shared" si="5"/>
        <v>0.3</v>
      </c>
      <c r="I126" s="36"/>
    </row>
    <row r="127" spans="1:9" ht="16.05" customHeight="1" x14ac:dyDescent="0.2">
      <c r="A127" s="43"/>
      <c r="B127" s="43"/>
      <c r="C127" s="44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5"/>
        <v>100</v>
      </c>
      <c r="I127" s="36"/>
    </row>
    <row r="128" spans="1:9" ht="16.05" customHeight="1" x14ac:dyDescent="0.2">
      <c r="A128" s="43"/>
      <c r="B128" s="43"/>
      <c r="C128" s="10" t="s">
        <v>13</v>
      </c>
      <c r="D128" s="73"/>
      <c r="E128" s="73"/>
      <c r="F128" s="73"/>
      <c r="G128" s="73">
        <f t="shared" si="5"/>
        <v>0</v>
      </c>
      <c r="I128" s="36"/>
    </row>
    <row r="129" spans="1:9" ht="16.05" customHeight="1" x14ac:dyDescent="0.2">
      <c r="A129" s="43"/>
      <c r="B129" s="43"/>
      <c r="C129" s="44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5"/>
        <v>0</v>
      </c>
      <c r="I129" s="36"/>
    </row>
    <row r="130" spans="1:9" ht="16.05" customHeight="1" x14ac:dyDescent="0.2">
      <c r="A130" s="43"/>
      <c r="B130" s="43"/>
      <c r="C130" s="10" t="s">
        <v>14</v>
      </c>
      <c r="D130" s="73">
        <f>SUM(D126,D128)</f>
        <v>0.3</v>
      </c>
      <c r="E130" s="73">
        <f>SUM(E126,E128)</f>
        <v>0</v>
      </c>
      <c r="F130" s="73">
        <f>SUM(F126,F128)</f>
        <v>0</v>
      </c>
      <c r="G130" s="73">
        <f t="shared" si="5"/>
        <v>0.3</v>
      </c>
      <c r="I130" s="36"/>
    </row>
    <row r="131" spans="1:9" ht="16.05" customHeight="1" x14ac:dyDescent="0.2">
      <c r="A131" s="43"/>
      <c r="B131" s="46"/>
      <c r="C131" s="44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5"/>
        <v>100</v>
      </c>
      <c r="I131" s="36"/>
    </row>
    <row r="132" spans="1:9" ht="16.05" customHeight="1" x14ac:dyDescent="0.2">
      <c r="A132" s="43"/>
      <c r="B132" s="43" t="s">
        <v>35</v>
      </c>
      <c r="C132" s="10" t="s">
        <v>11</v>
      </c>
      <c r="D132" s="73">
        <v>1</v>
      </c>
      <c r="E132" s="73">
        <v>0.6</v>
      </c>
      <c r="F132" s="73"/>
      <c r="G132" s="73">
        <f t="shared" si="5"/>
        <v>1.6</v>
      </c>
      <c r="I132" s="36"/>
    </row>
    <row r="133" spans="1:9" ht="16.05" customHeight="1" x14ac:dyDescent="0.2">
      <c r="A133" s="43"/>
      <c r="B133" s="43"/>
      <c r="C133" s="44" t="s">
        <v>12</v>
      </c>
      <c r="D133" s="71">
        <f>IF($G132=0,0,D132/$G132%)</f>
        <v>62.5</v>
      </c>
      <c r="E133" s="71">
        <f>IF($G132=0,0,E132/$G132%)</f>
        <v>37.5</v>
      </c>
      <c r="F133" s="71">
        <f>IF($G132=0,0,F132/$G132%)</f>
        <v>0</v>
      </c>
      <c r="G133" s="73">
        <f t="shared" si="5"/>
        <v>100</v>
      </c>
      <c r="I133" s="36"/>
    </row>
    <row r="134" spans="1:9" ht="16.05" customHeight="1" x14ac:dyDescent="0.2">
      <c r="A134" s="43"/>
      <c r="B134" s="43"/>
      <c r="C134" s="10" t="s">
        <v>13</v>
      </c>
      <c r="D134" s="73">
        <v>3.1</v>
      </c>
      <c r="E134" s="73">
        <v>1</v>
      </c>
      <c r="F134" s="73">
        <v>0</v>
      </c>
      <c r="G134" s="73">
        <f t="shared" si="5"/>
        <v>4.0999999999999996</v>
      </c>
      <c r="I134" s="36"/>
    </row>
    <row r="135" spans="1:9" ht="16.05" customHeight="1" x14ac:dyDescent="0.2">
      <c r="A135" s="43"/>
      <c r="B135" s="43"/>
      <c r="C135" s="44" t="s">
        <v>12</v>
      </c>
      <c r="D135" s="71">
        <f>IF($G134=0,0,D134/$G134%)</f>
        <v>75.609756097560989</v>
      </c>
      <c r="E135" s="71">
        <f>IF($G134=0,0,E134/$G134%)</f>
        <v>24.390243902439028</v>
      </c>
      <c r="F135" s="71">
        <f>IF($G134=0,0,F134/$G134%)</f>
        <v>0</v>
      </c>
      <c r="G135" s="73">
        <f t="shared" ref="G135:G198" si="6">SUM(D135:F135)</f>
        <v>100.00000000000001</v>
      </c>
      <c r="I135" s="36"/>
    </row>
    <row r="136" spans="1:9" ht="16.05" customHeight="1" x14ac:dyDescent="0.2">
      <c r="A136" s="43"/>
      <c r="B136" s="43"/>
      <c r="C136" s="10" t="s">
        <v>14</v>
      </c>
      <c r="D136" s="73">
        <f>SUM(D132,D134)</f>
        <v>4.0999999999999996</v>
      </c>
      <c r="E136" s="73">
        <f>SUM(E132,E134)</f>
        <v>1.6</v>
      </c>
      <c r="F136" s="73">
        <f>SUM(F132,F134)</f>
        <v>0</v>
      </c>
      <c r="G136" s="73">
        <f t="shared" si="6"/>
        <v>5.6999999999999993</v>
      </c>
      <c r="I136" s="36"/>
    </row>
    <row r="137" spans="1:9" ht="16.05" customHeight="1" x14ac:dyDescent="0.2">
      <c r="A137" s="43"/>
      <c r="B137" s="46"/>
      <c r="C137" s="44" t="s">
        <v>12</v>
      </c>
      <c r="D137" s="71">
        <f>IF($G136=0,0,D136/$G136%)</f>
        <v>71.929824561403507</v>
      </c>
      <c r="E137" s="71">
        <f>IF($G136=0,0,E136/$G136%)</f>
        <v>28.070175438596497</v>
      </c>
      <c r="F137" s="71">
        <f>IF($G136=0,0,F136/$G136%)</f>
        <v>0</v>
      </c>
      <c r="G137" s="73">
        <f t="shared" si="6"/>
        <v>100</v>
      </c>
      <c r="I137" s="36"/>
    </row>
    <row r="138" spans="1:9" ht="16.05" customHeight="1" x14ac:dyDescent="0.2">
      <c r="A138" s="43"/>
      <c r="B138" s="43" t="s">
        <v>36</v>
      </c>
      <c r="C138" s="10" t="s">
        <v>11</v>
      </c>
      <c r="D138" s="73"/>
      <c r="E138" s="73"/>
      <c r="F138" s="73"/>
      <c r="G138" s="73">
        <f t="shared" si="6"/>
        <v>0</v>
      </c>
      <c r="I138" s="36"/>
    </row>
    <row r="139" spans="1:9" ht="16.05" customHeight="1" x14ac:dyDescent="0.2">
      <c r="A139" s="43"/>
      <c r="B139" s="43"/>
      <c r="C139" s="44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6"/>
        <v>0</v>
      </c>
      <c r="I139" s="36"/>
    </row>
    <row r="140" spans="1:9" ht="16.05" customHeight="1" x14ac:dyDescent="0.2">
      <c r="A140" s="43"/>
      <c r="B140" s="43"/>
      <c r="C140" s="10" t="s">
        <v>13</v>
      </c>
      <c r="D140" s="73"/>
      <c r="E140" s="73"/>
      <c r="F140" s="73"/>
      <c r="G140" s="73">
        <f t="shared" si="6"/>
        <v>0</v>
      </c>
      <c r="I140" s="36"/>
    </row>
    <row r="141" spans="1:9" ht="16.05" customHeight="1" x14ac:dyDescent="0.2">
      <c r="A141" s="43"/>
      <c r="B141" s="43"/>
      <c r="C141" s="44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6"/>
        <v>0</v>
      </c>
      <c r="I141" s="36"/>
    </row>
    <row r="142" spans="1:9" ht="16.05" customHeight="1" x14ac:dyDescent="0.2">
      <c r="A142" s="43"/>
      <c r="B142" s="43"/>
      <c r="C142" s="10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6"/>
        <v>0</v>
      </c>
      <c r="I142" s="36"/>
    </row>
    <row r="143" spans="1:9" ht="16.05" customHeight="1" x14ac:dyDescent="0.2">
      <c r="A143" s="43"/>
      <c r="B143" s="46"/>
      <c r="C143" s="44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6"/>
        <v>0</v>
      </c>
      <c r="I143" s="36"/>
    </row>
    <row r="144" spans="1:9" ht="16.05" customHeight="1" x14ac:dyDescent="0.2">
      <c r="A144" s="43"/>
      <c r="B144" s="43" t="s">
        <v>37</v>
      </c>
      <c r="C144" s="10" t="s">
        <v>11</v>
      </c>
      <c r="D144" s="73">
        <v>2327.9</v>
      </c>
      <c r="E144" s="73"/>
      <c r="F144" s="73"/>
      <c r="G144" s="73">
        <f t="shared" si="6"/>
        <v>2327.9</v>
      </c>
      <c r="I144" s="36"/>
    </row>
    <row r="145" spans="1:9" ht="16.05" customHeight="1" x14ac:dyDescent="0.2">
      <c r="A145" s="43"/>
      <c r="B145" s="43"/>
      <c r="C145" s="44" t="s">
        <v>12</v>
      </c>
      <c r="D145" s="71">
        <f>IF($G144=0,0,D144/$G144%)</f>
        <v>100</v>
      </c>
      <c r="E145" s="71">
        <f>IF($G144=0,0,E144/$G144%)</f>
        <v>0</v>
      </c>
      <c r="F145" s="71">
        <f>IF($G144=0,0,F144/$G144%)</f>
        <v>0</v>
      </c>
      <c r="G145" s="73">
        <f t="shared" si="6"/>
        <v>100</v>
      </c>
      <c r="I145" s="36"/>
    </row>
    <row r="146" spans="1:9" ht="16.05" customHeight="1" x14ac:dyDescent="0.2">
      <c r="A146" s="43"/>
      <c r="B146" s="43"/>
      <c r="C146" s="10" t="s">
        <v>13</v>
      </c>
      <c r="D146" s="73">
        <v>1099.7</v>
      </c>
      <c r="E146" s="73"/>
      <c r="F146" s="73"/>
      <c r="G146" s="73">
        <f t="shared" si="6"/>
        <v>1099.7</v>
      </c>
      <c r="I146" s="36"/>
    </row>
    <row r="147" spans="1:9" ht="16.05" customHeight="1" x14ac:dyDescent="0.2">
      <c r="A147" s="43"/>
      <c r="B147" s="43"/>
      <c r="C147" s="44" t="s">
        <v>12</v>
      </c>
      <c r="D147" s="71">
        <f>IF($G146=0,0,D146/$G146%)</f>
        <v>100</v>
      </c>
      <c r="E147" s="71">
        <f>IF($G146=0,0,E146/$G146%)</f>
        <v>0</v>
      </c>
      <c r="F147" s="71">
        <f>IF($G146=0,0,F146/$G146%)</f>
        <v>0</v>
      </c>
      <c r="G147" s="73">
        <f t="shared" si="6"/>
        <v>100</v>
      </c>
      <c r="I147" s="36"/>
    </row>
    <row r="148" spans="1:9" ht="16.05" customHeight="1" x14ac:dyDescent="0.2">
      <c r="A148" s="43"/>
      <c r="B148" s="43"/>
      <c r="C148" s="10" t="s">
        <v>14</v>
      </c>
      <c r="D148" s="73">
        <f>SUM(D144,D146)</f>
        <v>3427.6000000000004</v>
      </c>
      <c r="E148" s="73">
        <f>SUM(E144,E146)</f>
        <v>0</v>
      </c>
      <c r="F148" s="73">
        <f>SUM(F144,F146)</f>
        <v>0</v>
      </c>
      <c r="G148" s="73">
        <f t="shared" si="6"/>
        <v>3427.6000000000004</v>
      </c>
      <c r="I148" s="36"/>
    </row>
    <row r="149" spans="1:9" ht="16.05" customHeight="1" x14ac:dyDescent="0.2">
      <c r="A149" s="43"/>
      <c r="B149" s="46"/>
      <c r="C149" s="44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6"/>
        <v>100</v>
      </c>
      <c r="I149" s="36"/>
    </row>
    <row r="150" spans="1:9" ht="16.05" customHeight="1" x14ac:dyDescent="0.2">
      <c r="A150" s="43"/>
      <c r="B150" s="43" t="s">
        <v>38</v>
      </c>
      <c r="C150" s="10" t="s">
        <v>11</v>
      </c>
      <c r="D150" s="73">
        <v>171.8</v>
      </c>
      <c r="E150" s="73"/>
      <c r="F150" s="73"/>
      <c r="G150" s="73">
        <f t="shared" si="6"/>
        <v>171.8</v>
      </c>
      <c r="I150" s="36"/>
    </row>
    <row r="151" spans="1:9" ht="16.05" customHeight="1" x14ac:dyDescent="0.2">
      <c r="A151" s="43"/>
      <c r="B151" s="43"/>
      <c r="C151" s="44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6"/>
        <v>100</v>
      </c>
      <c r="I151" s="36"/>
    </row>
    <row r="152" spans="1:9" ht="16.05" customHeight="1" x14ac:dyDescent="0.2">
      <c r="A152" s="43"/>
      <c r="B152" s="43"/>
      <c r="C152" s="10" t="s">
        <v>13</v>
      </c>
      <c r="D152" s="73">
        <v>285.10000000000002</v>
      </c>
      <c r="E152" s="73"/>
      <c r="F152" s="73"/>
      <c r="G152" s="73">
        <f t="shared" si="6"/>
        <v>285.10000000000002</v>
      </c>
      <c r="I152" s="36"/>
    </row>
    <row r="153" spans="1:9" ht="16.05" customHeight="1" x14ac:dyDescent="0.2">
      <c r="A153" s="43"/>
      <c r="B153" s="43"/>
      <c r="C153" s="44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6"/>
        <v>100</v>
      </c>
      <c r="I153" s="36"/>
    </row>
    <row r="154" spans="1:9" ht="16.05" customHeight="1" x14ac:dyDescent="0.2">
      <c r="A154" s="43"/>
      <c r="B154" s="43"/>
      <c r="C154" s="10" t="s">
        <v>14</v>
      </c>
      <c r="D154" s="73">
        <f>SUM(D150,D152)</f>
        <v>456.90000000000003</v>
      </c>
      <c r="E154" s="73">
        <f>SUM(E150,E152)</f>
        <v>0</v>
      </c>
      <c r="F154" s="73">
        <f>SUM(F150,F152)</f>
        <v>0</v>
      </c>
      <c r="G154" s="73">
        <f t="shared" si="6"/>
        <v>456.90000000000003</v>
      </c>
      <c r="I154" s="36"/>
    </row>
    <row r="155" spans="1:9" ht="16.05" customHeight="1" x14ac:dyDescent="0.2">
      <c r="A155" s="43"/>
      <c r="B155" s="46"/>
      <c r="C155" s="44" t="s">
        <v>12</v>
      </c>
      <c r="D155" s="71">
        <f>IF($G154=0,0,D154/$G154%)</f>
        <v>100.00000000000001</v>
      </c>
      <c r="E155" s="71">
        <f>IF($G154=0,0,E154/$G154%)</f>
        <v>0</v>
      </c>
      <c r="F155" s="71">
        <f>IF($G154=0,0,F154/$G154%)</f>
        <v>0</v>
      </c>
      <c r="G155" s="73">
        <f t="shared" si="6"/>
        <v>100.00000000000001</v>
      </c>
      <c r="I155" s="36"/>
    </row>
    <row r="156" spans="1:9" ht="16.05" customHeight="1" x14ac:dyDescent="0.2">
      <c r="A156" s="43"/>
      <c r="B156" s="43" t="s">
        <v>39</v>
      </c>
      <c r="C156" s="10" t="s">
        <v>11</v>
      </c>
      <c r="D156" s="73">
        <v>165.2</v>
      </c>
      <c r="E156" s="73">
        <v>0</v>
      </c>
      <c r="F156" s="73"/>
      <c r="G156" s="73">
        <f t="shared" si="6"/>
        <v>165.2</v>
      </c>
      <c r="I156" s="36"/>
    </row>
    <row r="157" spans="1:9" ht="16.05" customHeight="1" x14ac:dyDescent="0.2">
      <c r="A157" s="43"/>
      <c r="B157" s="43"/>
      <c r="C157" s="44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6"/>
        <v>100</v>
      </c>
      <c r="I157" s="36"/>
    </row>
    <row r="158" spans="1:9" ht="16.05" customHeight="1" x14ac:dyDescent="0.2">
      <c r="A158" s="43"/>
      <c r="B158" s="43"/>
      <c r="C158" s="10" t="s">
        <v>13</v>
      </c>
      <c r="D158" s="73">
        <v>49.600000000000009</v>
      </c>
      <c r="E158" s="73">
        <v>0</v>
      </c>
      <c r="F158" s="73">
        <v>0</v>
      </c>
      <c r="G158" s="73">
        <f t="shared" si="6"/>
        <v>49.600000000000009</v>
      </c>
      <c r="I158" s="36"/>
    </row>
    <row r="159" spans="1:9" ht="16.05" customHeight="1" x14ac:dyDescent="0.2">
      <c r="A159" s="43"/>
      <c r="B159" s="43"/>
      <c r="C159" s="44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6"/>
        <v>100</v>
      </c>
      <c r="I159" s="36"/>
    </row>
    <row r="160" spans="1:9" ht="16.05" customHeight="1" x14ac:dyDescent="0.2">
      <c r="A160" s="43"/>
      <c r="B160" s="43"/>
      <c r="C160" s="10" t="s">
        <v>14</v>
      </c>
      <c r="D160" s="73">
        <f>SUM(D156,D158)</f>
        <v>214.8</v>
      </c>
      <c r="E160" s="73">
        <f>SUM(E156,E158)</f>
        <v>0</v>
      </c>
      <c r="F160" s="73">
        <f>SUM(F156,F158)</f>
        <v>0</v>
      </c>
      <c r="G160" s="73">
        <f t="shared" si="6"/>
        <v>214.8</v>
      </c>
      <c r="I160" s="36"/>
    </row>
    <row r="161" spans="1:9" ht="16.05" customHeight="1" x14ac:dyDescent="0.2">
      <c r="A161" s="43"/>
      <c r="B161" s="46"/>
      <c r="C161" s="44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6"/>
        <v>100</v>
      </c>
      <c r="I161" s="36"/>
    </row>
    <row r="162" spans="1:9" ht="16.05" customHeight="1" x14ac:dyDescent="0.2">
      <c r="A162" s="43"/>
      <c r="B162" s="43" t="s">
        <v>40</v>
      </c>
      <c r="C162" s="10" t="s">
        <v>11</v>
      </c>
      <c r="D162" s="73">
        <v>3304.9</v>
      </c>
      <c r="E162" s="73">
        <v>27.1</v>
      </c>
      <c r="F162" s="73">
        <v>0</v>
      </c>
      <c r="G162" s="73">
        <f t="shared" si="6"/>
        <v>3332</v>
      </c>
      <c r="I162" s="36"/>
    </row>
    <row r="163" spans="1:9" ht="16.05" customHeight="1" x14ac:dyDescent="0.2">
      <c r="A163" s="43"/>
      <c r="B163" s="43"/>
      <c r="C163" s="44" t="s">
        <v>12</v>
      </c>
      <c r="D163" s="71">
        <f>IF($G162=0,0,D162/$G162%)</f>
        <v>99.186674669867955</v>
      </c>
      <c r="E163" s="71">
        <f>IF($G162=0,0,E162/$G162%)</f>
        <v>0.81332533013205288</v>
      </c>
      <c r="F163" s="71">
        <f>IF($G162=0,0,F162/$G162%)</f>
        <v>0</v>
      </c>
      <c r="G163" s="73">
        <f t="shared" si="6"/>
        <v>100.00000000000001</v>
      </c>
      <c r="I163" s="36"/>
    </row>
    <row r="164" spans="1:9" ht="16.05" customHeight="1" x14ac:dyDescent="0.2">
      <c r="A164" s="43"/>
      <c r="B164" s="43"/>
      <c r="C164" s="10" t="s">
        <v>13</v>
      </c>
      <c r="D164" s="73">
        <v>277.90000000000003</v>
      </c>
      <c r="E164" s="73"/>
      <c r="F164" s="73"/>
      <c r="G164" s="73">
        <f t="shared" si="6"/>
        <v>277.90000000000003</v>
      </c>
      <c r="I164" s="36"/>
    </row>
    <row r="165" spans="1:9" ht="16.05" customHeight="1" x14ac:dyDescent="0.2">
      <c r="A165" s="43"/>
      <c r="B165" s="43"/>
      <c r="C165" s="44" t="s">
        <v>12</v>
      </c>
      <c r="D165" s="71">
        <f>IF($G164=0,0,D164/$G164%)</f>
        <v>100</v>
      </c>
      <c r="E165" s="71">
        <f>IF($G164=0,0,E164/$G164%)</f>
        <v>0</v>
      </c>
      <c r="F165" s="71">
        <f>IF($G164=0,0,F164/$G164%)</f>
        <v>0</v>
      </c>
      <c r="G165" s="73">
        <f t="shared" si="6"/>
        <v>100</v>
      </c>
      <c r="I165" s="36"/>
    </row>
    <row r="166" spans="1:9" ht="16.05" customHeight="1" x14ac:dyDescent="0.2">
      <c r="A166" s="43"/>
      <c r="B166" s="43"/>
      <c r="C166" s="10" t="s">
        <v>14</v>
      </c>
      <c r="D166" s="73">
        <f>SUM(D162,D164)</f>
        <v>3582.8</v>
      </c>
      <c r="E166" s="73">
        <f>SUM(E162,E164)</f>
        <v>27.1</v>
      </c>
      <c r="F166" s="73">
        <f>SUM(F162,F164)</f>
        <v>0</v>
      </c>
      <c r="G166" s="73">
        <f t="shared" si="6"/>
        <v>3609.9</v>
      </c>
      <c r="I166" s="36"/>
    </row>
    <row r="167" spans="1:9" ht="16.05" customHeight="1" x14ac:dyDescent="0.2">
      <c r="A167" s="43"/>
      <c r="B167" s="46"/>
      <c r="C167" s="44" t="s">
        <v>12</v>
      </c>
      <c r="D167" s="71">
        <f>IF($G166=0,0,D166/$G166%)</f>
        <v>99.249286683841646</v>
      </c>
      <c r="E167" s="71">
        <f>IF($G166=0,0,E166/$G166%)</f>
        <v>0.75071331615834225</v>
      </c>
      <c r="F167" s="71">
        <f>IF($G166=0,0,F166/$G166%)</f>
        <v>0</v>
      </c>
      <c r="G167" s="73">
        <f t="shared" si="6"/>
        <v>99.999999999999986</v>
      </c>
      <c r="I167" s="36"/>
    </row>
    <row r="168" spans="1:9" ht="16.05" customHeight="1" x14ac:dyDescent="0.2">
      <c r="A168" s="43"/>
      <c r="B168" s="43" t="s">
        <v>41</v>
      </c>
      <c r="C168" s="10" t="s">
        <v>11</v>
      </c>
      <c r="D168" s="73">
        <v>207.70000000000002</v>
      </c>
      <c r="E168" s="73">
        <v>0</v>
      </c>
      <c r="F168" s="73">
        <v>0</v>
      </c>
      <c r="G168" s="73">
        <f t="shared" si="6"/>
        <v>207.70000000000002</v>
      </c>
      <c r="I168" s="36"/>
    </row>
    <row r="169" spans="1:9" ht="16.05" customHeight="1" x14ac:dyDescent="0.2">
      <c r="A169" s="43"/>
      <c r="B169" s="43"/>
      <c r="C169" s="44" t="s">
        <v>12</v>
      </c>
      <c r="D169" s="71">
        <f>IF($G168=0,0,D168/$G168%)</f>
        <v>100.00000000000001</v>
      </c>
      <c r="E169" s="71">
        <f>IF($G168=0,0,E168/$G168%)</f>
        <v>0</v>
      </c>
      <c r="F169" s="71">
        <f>IF($G168=0,0,F168/$G168%)</f>
        <v>0</v>
      </c>
      <c r="G169" s="73">
        <f t="shared" si="6"/>
        <v>100.00000000000001</v>
      </c>
      <c r="I169" s="36"/>
    </row>
    <row r="170" spans="1:9" ht="16.05" customHeight="1" x14ac:dyDescent="0.2">
      <c r="A170" s="43"/>
      <c r="B170" s="43"/>
      <c r="C170" s="10" t="s">
        <v>13</v>
      </c>
      <c r="D170" s="73">
        <v>18.399999999999999</v>
      </c>
      <c r="E170" s="73"/>
      <c r="F170" s="73"/>
      <c r="G170" s="73">
        <f t="shared" si="6"/>
        <v>18.399999999999999</v>
      </c>
      <c r="I170" s="36"/>
    </row>
    <row r="171" spans="1:9" ht="16.05" customHeight="1" x14ac:dyDescent="0.2">
      <c r="A171" s="43"/>
      <c r="B171" s="43"/>
      <c r="C171" s="44" t="s">
        <v>12</v>
      </c>
      <c r="D171" s="71">
        <f>IF($G170=0,0,D170/$G170%)</f>
        <v>100</v>
      </c>
      <c r="E171" s="71">
        <f>IF($G170=0,0,E170/$G170%)</f>
        <v>0</v>
      </c>
      <c r="F171" s="71">
        <f>IF($G170=0,0,F170/$G170%)</f>
        <v>0</v>
      </c>
      <c r="G171" s="73">
        <f t="shared" si="6"/>
        <v>100</v>
      </c>
      <c r="I171" s="36"/>
    </row>
    <row r="172" spans="1:9" ht="16.05" customHeight="1" x14ac:dyDescent="0.2">
      <c r="A172" s="43"/>
      <c r="B172" s="43"/>
      <c r="C172" s="10" t="s">
        <v>14</v>
      </c>
      <c r="D172" s="73">
        <f>SUM(D168,D170)</f>
        <v>226.10000000000002</v>
      </c>
      <c r="E172" s="73">
        <f>SUM(E168,E170)</f>
        <v>0</v>
      </c>
      <c r="F172" s="73">
        <f>SUM(F168,F170)</f>
        <v>0</v>
      </c>
      <c r="G172" s="73">
        <f t="shared" si="6"/>
        <v>226.10000000000002</v>
      </c>
      <c r="I172" s="36"/>
    </row>
    <row r="173" spans="1:9" ht="16.05" customHeight="1" x14ac:dyDescent="0.2">
      <c r="A173" s="43"/>
      <c r="B173" s="46"/>
      <c r="C173" s="44" t="s">
        <v>12</v>
      </c>
      <c r="D173" s="71">
        <f>IF($G172=0,0,D172/$G172%)</f>
        <v>100</v>
      </c>
      <c r="E173" s="71">
        <f>IF($G172=0,0,E172/$G172%)</f>
        <v>0</v>
      </c>
      <c r="F173" s="71">
        <f>IF($G172=0,0,F172/$G172%)</f>
        <v>0</v>
      </c>
      <c r="G173" s="73">
        <f t="shared" si="6"/>
        <v>100</v>
      </c>
      <c r="I173" s="36"/>
    </row>
    <row r="174" spans="1:9" ht="16.05" customHeight="1" x14ac:dyDescent="0.2">
      <c r="A174" s="43"/>
      <c r="B174" s="43" t="s">
        <v>42</v>
      </c>
      <c r="C174" s="10" t="s">
        <v>11</v>
      </c>
      <c r="D174" s="73">
        <v>11.2</v>
      </c>
      <c r="E174" s="73">
        <v>3.4</v>
      </c>
      <c r="F174" s="73">
        <v>0</v>
      </c>
      <c r="G174" s="73">
        <f t="shared" si="6"/>
        <v>14.6</v>
      </c>
      <c r="I174" s="36"/>
    </row>
    <row r="175" spans="1:9" ht="16.05" customHeight="1" x14ac:dyDescent="0.2">
      <c r="A175" s="43"/>
      <c r="B175" s="43"/>
      <c r="C175" s="44" t="s">
        <v>12</v>
      </c>
      <c r="D175" s="71">
        <f>IF($G174=0,0,D174/$G174%)</f>
        <v>76.712328767123282</v>
      </c>
      <c r="E175" s="71">
        <f>IF($G174=0,0,E174/$G174%)</f>
        <v>23.287671232876715</v>
      </c>
      <c r="F175" s="71">
        <f>IF($G174=0,0,F174/$G174%)</f>
        <v>0</v>
      </c>
      <c r="G175" s="73">
        <f t="shared" si="6"/>
        <v>100</v>
      </c>
      <c r="I175" s="36"/>
    </row>
    <row r="176" spans="1:9" ht="16.05" customHeight="1" x14ac:dyDescent="0.2">
      <c r="A176" s="43"/>
      <c r="B176" s="43"/>
      <c r="C176" s="10" t="s">
        <v>13</v>
      </c>
      <c r="D176" s="73">
        <v>9.6</v>
      </c>
      <c r="E176" s="73"/>
      <c r="F176" s="73"/>
      <c r="G176" s="73">
        <f t="shared" si="6"/>
        <v>9.6</v>
      </c>
      <c r="I176" s="36"/>
    </row>
    <row r="177" spans="1:9" ht="16.05" customHeight="1" x14ac:dyDescent="0.2">
      <c r="A177" s="43"/>
      <c r="B177" s="43"/>
      <c r="C177" s="44" t="s">
        <v>12</v>
      </c>
      <c r="D177" s="71">
        <f>IF($G176=0,0,D176/$G176%)</f>
        <v>100</v>
      </c>
      <c r="E177" s="71">
        <f>IF($G176=0,0,E176/$G176%)</f>
        <v>0</v>
      </c>
      <c r="F177" s="71">
        <f>IF($G176=0,0,F176/$G176%)</f>
        <v>0</v>
      </c>
      <c r="G177" s="73">
        <f t="shared" si="6"/>
        <v>100</v>
      </c>
      <c r="I177" s="36"/>
    </row>
    <row r="178" spans="1:9" ht="16.05" customHeight="1" x14ac:dyDescent="0.2">
      <c r="A178" s="43"/>
      <c r="B178" s="43"/>
      <c r="C178" s="10" t="s">
        <v>14</v>
      </c>
      <c r="D178" s="73">
        <f>SUM(D174,D176)</f>
        <v>20.799999999999997</v>
      </c>
      <c r="E178" s="73">
        <f>SUM(E174,E176)</f>
        <v>3.4</v>
      </c>
      <c r="F178" s="73">
        <f>SUM(F174,F176)</f>
        <v>0</v>
      </c>
      <c r="G178" s="73">
        <f t="shared" ref="G178" si="7">SUM(D178:F178)</f>
        <v>24.199999999999996</v>
      </c>
      <c r="I178" s="36"/>
    </row>
    <row r="179" spans="1:9" ht="16.05" customHeight="1" x14ac:dyDescent="0.2">
      <c r="A179" s="43"/>
      <c r="B179" s="46"/>
      <c r="C179" s="44" t="s">
        <v>12</v>
      </c>
      <c r="D179" s="71">
        <f>IF($G178=0,0,D178/$G178%)</f>
        <v>85.950413223140501</v>
      </c>
      <c r="E179" s="71">
        <f>IF($G178=0,0,E178/$G178%)</f>
        <v>14.049586776859506</v>
      </c>
      <c r="F179" s="71">
        <f>IF($G178=0,0,F178/$G178%)</f>
        <v>0</v>
      </c>
      <c r="G179" s="73">
        <f t="shared" si="6"/>
        <v>100</v>
      </c>
      <c r="I179" s="36"/>
    </row>
    <row r="180" spans="1:9" ht="16.05" customHeight="1" x14ac:dyDescent="0.2">
      <c r="A180" s="43"/>
      <c r="B180" s="43" t="s">
        <v>43</v>
      </c>
      <c r="C180" s="10" t="s">
        <v>11</v>
      </c>
      <c r="D180" s="73"/>
      <c r="E180" s="73"/>
      <c r="F180" s="73"/>
      <c r="G180" s="73">
        <f t="shared" si="6"/>
        <v>0</v>
      </c>
      <c r="I180" s="36"/>
    </row>
    <row r="181" spans="1:9" ht="16.05" customHeight="1" x14ac:dyDescent="0.2">
      <c r="A181" s="43"/>
      <c r="B181" s="43"/>
      <c r="C181" s="44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6"/>
        <v>0</v>
      </c>
      <c r="I181" s="36"/>
    </row>
    <row r="182" spans="1:9" ht="16.05" customHeight="1" x14ac:dyDescent="0.2">
      <c r="A182" s="43"/>
      <c r="B182" s="43"/>
      <c r="C182" s="10" t="s">
        <v>13</v>
      </c>
      <c r="D182" s="73"/>
      <c r="E182" s="73"/>
      <c r="F182" s="73"/>
      <c r="G182" s="73">
        <f t="shared" si="6"/>
        <v>0</v>
      </c>
      <c r="I182" s="36"/>
    </row>
    <row r="183" spans="1:9" ht="16.05" customHeight="1" x14ac:dyDescent="0.2">
      <c r="A183" s="43"/>
      <c r="B183" s="43"/>
      <c r="C183" s="44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6"/>
        <v>0</v>
      </c>
      <c r="I183" s="36"/>
    </row>
    <row r="184" spans="1:9" ht="16.05" customHeight="1" x14ac:dyDescent="0.2">
      <c r="A184" s="43"/>
      <c r="B184" s="43"/>
      <c r="C184" s="10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6"/>
        <v>0</v>
      </c>
      <c r="I184" s="36"/>
    </row>
    <row r="185" spans="1:9" ht="16.05" customHeight="1" x14ac:dyDescent="0.2">
      <c r="A185" s="43"/>
      <c r="B185" s="46"/>
      <c r="C185" s="44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6"/>
        <v>0</v>
      </c>
      <c r="I185" s="36"/>
    </row>
    <row r="186" spans="1:9" ht="16.05" customHeight="1" x14ac:dyDescent="0.2">
      <c r="A186" s="43"/>
      <c r="B186" s="43" t="s">
        <v>44</v>
      </c>
      <c r="C186" s="10" t="s">
        <v>11</v>
      </c>
      <c r="D186" s="73"/>
      <c r="E186" s="73"/>
      <c r="F186" s="73"/>
      <c r="G186" s="73">
        <f t="shared" si="6"/>
        <v>0</v>
      </c>
      <c r="I186" s="36"/>
    </row>
    <row r="187" spans="1:9" ht="16.05" customHeight="1" x14ac:dyDescent="0.2">
      <c r="A187" s="43"/>
      <c r="B187" s="43"/>
      <c r="C187" s="44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6"/>
        <v>0</v>
      </c>
      <c r="I187" s="36"/>
    </row>
    <row r="188" spans="1:9" ht="16.05" customHeight="1" x14ac:dyDescent="0.2">
      <c r="A188" s="43"/>
      <c r="B188" s="43"/>
      <c r="C188" s="10" t="s">
        <v>13</v>
      </c>
      <c r="D188" s="73"/>
      <c r="E188" s="73"/>
      <c r="F188" s="73"/>
      <c r="G188" s="73">
        <f t="shared" si="6"/>
        <v>0</v>
      </c>
      <c r="I188" s="36"/>
    </row>
    <row r="189" spans="1:9" ht="16.05" customHeight="1" x14ac:dyDescent="0.2">
      <c r="A189" s="43"/>
      <c r="B189" s="43"/>
      <c r="C189" s="44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6"/>
        <v>0</v>
      </c>
      <c r="I189" s="36"/>
    </row>
    <row r="190" spans="1:9" ht="16.05" customHeight="1" x14ac:dyDescent="0.2">
      <c r="A190" s="43"/>
      <c r="B190" s="43"/>
      <c r="C190" s="10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6"/>
        <v>0</v>
      </c>
      <c r="I190" s="36"/>
    </row>
    <row r="191" spans="1:9" ht="16.05" customHeight="1" x14ac:dyDescent="0.2">
      <c r="A191" s="43"/>
      <c r="B191" s="46"/>
      <c r="C191" s="44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6"/>
        <v>0</v>
      </c>
      <c r="I191" s="36"/>
    </row>
    <row r="192" spans="1:9" ht="16.05" customHeight="1" x14ac:dyDescent="0.2">
      <c r="A192" s="43"/>
      <c r="B192" s="43" t="s">
        <v>45</v>
      </c>
      <c r="C192" s="10" t="s">
        <v>11</v>
      </c>
      <c r="D192" s="73"/>
      <c r="E192" s="73"/>
      <c r="F192" s="73"/>
      <c r="G192" s="73">
        <f t="shared" si="6"/>
        <v>0</v>
      </c>
      <c r="I192" s="36"/>
    </row>
    <row r="193" spans="1:9" ht="16.05" customHeight="1" x14ac:dyDescent="0.2">
      <c r="A193" s="43"/>
      <c r="B193" s="43"/>
      <c r="C193" s="44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6"/>
        <v>0</v>
      </c>
      <c r="I193" s="36"/>
    </row>
    <row r="194" spans="1:9" ht="16.05" customHeight="1" x14ac:dyDescent="0.2">
      <c r="A194" s="43"/>
      <c r="B194" s="43"/>
      <c r="C194" s="10" t="s">
        <v>13</v>
      </c>
      <c r="D194" s="73"/>
      <c r="E194" s="73"/>
      <c r="F194" s="73"/>
      <c r="G194" s="73">
        <f t="shared" si="6"/>
        <v>0</v>
      </c>
      <c r="I194" s="36"/>
    </row>
    <row r="195" spans="1:9" ht="16.05" customHeight="1" x14ac:dyDescent="0.2">
      <c r="A195" s="43"/>
      <c r="B195" s="43"/>
      <c r="C195" s="44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6"/>
        <v>0</v>
      </c>
      <c r="I195" s="36"/>
    </row>
    <row r="196" spans="1:9" ht="16.05" customHeight="1" x14ac:dyDescent="0.2">
      <c r="A196" s="43"/>
      <c r="B196" s="43"/>
      <c r="C196" s="10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6"/>
        <v>0</v>
      </c>
      <c r="I196" s="36"/>
    </row>
    <row r="197" spans="1:9" ht="16.05" customHeight="1" x14ac:dyDescent="0.2">
      <c r="A197" s="43"/>
      <c r="B197" s="46"/>
      <c r="C197" s="44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ref="G197" si="8">SUM(D197:F197)</f>
        <v>0</v>
      </c>
      <c r="I197" s="36"/>
    </row>
    <row r="198" spans="1:9" ht="16.05" customHeight="1" x14ac:dyDescent="0.2">
      <c r="A198" s="43"/>
      <c r="B198" s="43" t="s">
        <v>46</v>
      </c>
      <c r="C198" s="10" t="s">
        <v>11</v>
      </c>
      <c r="D198" s="73">
        <v>8.1</v>
      </c>
      <c r="E198" s="73"/>
      <c r="F198" s="73"/>
      <c r="G198" s="73">
        <f t="shared" si="6"/>
        <v>8.1</v>
      </c>
      <c r="I198" s="36"/>
    </row>
    <row r="199" spans="1:9" ht="16.05" customHeight="1" x14ac:dyDescent="0.2">
      <c r="A199" s="43"/>
      <c r="B199" s="43"/>
      <c r="C199" s="44" t="s">
        <v>12</v>
      </c>
      <c r="D199" s="71">
        <f>IF($G198=0,0,D198/$G198%)</f>
        <v>99.999999999999986</v>
      </c>
      <c r="E199" s="71">
        <f>IF($G198=0,0,E198/$G198%)</f>
        <v>0</v>
      </c>
      <c r="F199" s="71">
        <f>IF($G198=0,0,F198/$G198%)</f>
        <v>0</v>
      </c>
      <c r="G199" s="73">
        <f t="shared" ref="G199:G227" si="9">SUM(D199:F199)</f>
        <v>99.999999999999986</v>
      </c>
      <c r="I199" s="36"/>
    </row>
    <row r="200" spans="1:9" ht="16.05" customHeight="1" x14ac:dyDescent="0.2">
      <c r="A200" s="43"/>
      <c r="B200" s="43"/>
      <c r="C200" s="10" t="s">
        <v>13</v>
      </c>
      <c r="D200" s="73">
        <v>23.2</v>
      </c>
      <c r="E200" s="73"/>
      <c r="F200" s="73"/>
      <c r="G200" s="73">
        <f t="shared" si="9"/>
        <v>23.2</v>
      </c>
      <c r="I200" s="36"/>
    </row>
    <row r="201" spans="1:9" ht="16.05" customHeight="1" x14ac:dyDescent="0.2">
      <c r="A201" s="43"/>
      <c r="B201" s="43"/>
      <c r="C201" s="44" t="s">
        <v>12</v>
      </c>
      <c r="D201" s="71">
        <f>IF($G200=0,0,D200/$G200%)</f>
        <v>100</v>
      </c>
      <c r="E201" s="71">
        <f>IF($G200=0,0,E200/$G200%)</f>
        <v>0</v>
      </c>
      <c r="F201" s="71">
        <f>IF($G200=0,0,F200/$G200%)</f>
        <v>0</v>
      </c>
      <c r="G201" s="73">
        <f t="shared" si="9"/>
        <v>100</v>
      </c>
      <c r="I201" s="36"/>
    </row>
    <row r="202" spans="1:9" ht="16.05" customHeight="1" x14ac:dyDescent="0.2">
      <c r="A202" s="43"/>
      <c r="B202" s="43"/>
      <c r="C202" s="10" t="s">
        <v>14</v>
      </c>
      <c r="D202" s="73">
        <f>SUM(D198,D200)</f>
        <v>31.299999999999997</v>
      </c>
      <c r="E202" s="73">
        <f>SUM(E198,E200)</f>
        <v>0</v>
      </c>
      <c r="F202" s="73">
        <f>SUM(F198,F200)</f>
        <v>0</v>
      </c>
      <c r="G202" s="73">
        <f t="shared" si="9"/>
        <v>31.299999999999997</v>
      </c>
      <c r="I202" s="36"/>
    </row>
    <row r="203" spans="1:9" ht="16.05" customHeight="1" x14ac:dyDescent="0.2">
      <c r="A203" s="43"/>
      <c r="B203" s="46"/>
      <c r="C203" s="44" t="s">
        <v>12</v>
      </c>
      <c r="D203" s="71">
        <f>IF($G202=0,0,D202/$G202%)</f>
        <v>100.00000000000001</v>
      </c>
      <c r="E203" s="71">
        <f>IF($G202=0,0,E202/$G202%)</f>
        <v>0</v>
      </c>
      <c r="F203" s="71">
        <f>IF($G202=0,0,F202/$G202%)</f>
        <v>0</v>
      </c>
      <c r="G203" s="73">
        <f t="shared" si="9"/>
        <v>100.00000000000001</v>
      </c>
      <c r="I203" s="36"/>
    </row>
    <row r="204" spans="1:9" ht="16.05" customHeight="1" x14ac:dyDescent="0.2">
      <c r="A204" s="43"/>
      <c r="B204" s="43" t="s">
        <v>47</v>
      </c>
      <c r="C204" s="10" t="s">
        <v>11</v>
      </c>
      <c r="D204" s="73"/>
      <c r="E204" s="73"/>
      <c r="F204" s="73"/>
      <c r="G204" s="73">
        <f t="shared" si="9"/>
        <v>0</v>
      </c>
      <c r="I204" s="36"/>
    </row>
    <row r="205" spans="1:9" ht="16.05" customHeight="1" x14ac:dyDescent="0.2">
      <c r="A205" s="43"/>
      <c r="B205" s="43"/>
      <c r="C205" s="44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9"/>
        <v>0</v>
      </c>
      <c r="I205" s="36"/>
    </row>
    <row r="206" spans="1:9" ht="16.05" customHeight="1" x14ac:dyDescent="0.2">
      <c r="A206" s="43"/>
      <c r="B206" s="43"/>
      <c r="C206" s="10" t="s">
        <v>13</v>
      </c>
      <c r="D206" s="73"/>
      <c r="E206" s="73"/>
      <c r="F206" s="73"/>
      <c r="G206" s="73">
        <f t="shared" si="9"/>
        <v>0</v>
      </c>
      <c r="I206" s="36"/>
    </row>
    <row r="207" spans="1:9" ht="16.05" customHeight="1" x14ac:dyDescent="0.2">
      <c r="A207" s="43"/>
      <c r="B207" s="43"/>
      <c r="C207" s="44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9"/>
        <v>0</v>
      </c>
      <c r="I207" s="36"/>
    </row>
    <row r="208" spans="1:9" ht="16.05" customHeight="1" x14ac:dyDescent="0.2">
      <c r="A208" s="43"/>
      <c r="B208" s="43"/>
      <c r="C208" s="10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9"/>
        <v>0</v>
      </c>
      <c r="I208" s="36"/>
    </row>
    <row r="209" spans="1:9" ht="16.05" customHeight="1" x14ac:dyDescent="0.2">
      <c r="A209" s="43"/>
      <c r="B209" s="46"/>
      <c r="C209" s="44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9"/>
        <v>0</v>
      </c>
      <c r="I209" s="36"/>
    </row>
    <row r="210" spans="1:9" ht="16.05" customHeight="1" x14ac:dyDescent="0.2">
      <c r="A210" s="43"/>
      <c r="B210" s="43" t="s">
        <v>48</v>
      </c>
      <c r="C210" s="10" t="s">
        <v>11</v>
      </c>
      <c r="D210" s="73"/>
      <c r="E210" s="73"/>
      <c r="F210" s="73"/>
      <c r="G210" s="73">
        <f t="shared" si="9"/>
        <v>0</v>
      </c>
      <c r="I210" s="36"/>
    </row>
    <row r="211" spans="1:9" ht="16.05" customHeight="1" x14ac:dyDescent="0.2">
      <c r="A211" s="43"/>
      <c r="B211" s="43"/>
      <c r="C211" s="44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9"/>
        <v>0</v>
      </c>
      <c r="I211" s="36"/>
    </row>
    <row r="212" spans="1:9" ht="16.05" customHeight="1" x14ac:dyDescent="0.2">
      <c r="A212" s="43"/>
      <c r="B212" s="43"/>
      <c r="C212" s="10" t="s">
        <v>13</v>
      </c>
      <c r="D212" s="73"/>
      <c r="E212" s="73"/>
      <c r="F212" s="73"/>
      <c r="G212" s="73">
        <f t="shared" si="9"/>
        <v>0</v>
      </c>
      <c r="I212" s="36"/>
    </row>
    <row r="213" spans="1:9" ht="16.05" customHeight="1" x14ac:dyDescent="0.2">
      <c r="A213" s="43"/>
      <c r="B213" s="43"/>
      <c r="C213" s="44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9"/>
        <v>0</v>
      </c>
      <c r="I213" s="36"/>
    </row>
    <row r="214" spans="1:9" ht="16.05" customHeight="1" x14ac:dyDescent="0.2">
      <c r="A214" s="43"/>
      <c r="B214" s="43"/>
      <c r="C214" s="10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9"/>
        <v>0</v>
      </c>
      <c r="I214" s="36"/>
    </row>
    <row r="215" spans="1:9" ht="16.05" customHeight="1" x14ac:dyDescent="0.2">
      <c r="A215" s="43"/>
      <c r="B215" s="46"/>
      <c r="C215" s="44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9"/>
        <v>0</v>
      </c>
      <c r="I215" s="36"/>
    </row>
    <row r="216" spans="1:9" ht="16.05" customHeight="1" x14ac:dyDescent="0.2">
      <c r="A216" s="43"/>
      <c r="B216" s="43" t="s">
        <v>49</v>
      </c>
      <c r="C216" s="10" t="s">
        <v>11</v>
      </c>
      <c r="D216" s="73"/>
      <c r="E216" s="73"/>
      <c r="F216" s="73"/>
      <c r="G216" s="73">
        <f t="shared" si="9"/>
        <v>0</v>
      </c>
      <c r="I216" s="36"/>
    </row>
    <row r="217" spans="1:9" ht="16.05" customHeight="1" x14ac:dyDescent="0.2">
      <c r="A217" s="43"/>
      <c r="B217" s="43"/>
      <c r="C217" s="44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9"/>
        <v>0</v>
      </c>
      <c r="I217" s="36"/>
    </row>
    <row r="218" spans="1:9" ht="16.05" customHeight="1" x14ac:dyDescent="0.2">
      <c r="A218" s="43"/>
      <c r="B218" s="43"/>
      <c r="C218" s="10" t="s">
        <v>13</v>
      </c>
      <c r="D218" s="73"/>
      <c r="E218" s="73"/>
      <c r="F218" s="73"/>
      <c r="G218" s="73">
        <f t="shared" si="9"/>
        <v>0</v>
      </c>
      <c r="I218" s="36"/>
    </row>
    <row r="219" spans="1:9" ht="16.05" customHeight="1" x14ac:dyDescent="0.2">
      <c r="A219" s="43"/>
      <c r="B219" s="43"/>
      <c r="C219" s="44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9"/>
        <v>0</v>
      </c>
      <c r="I219" s="36"/>
    </row>
    <row r="220" spans="1:9" ht="16.05" customHeight="1" x14ac:dyDescent="0.2">
      <c r="A220" s="43"/>
      <c r="B220" s="43"/>
      <c r="C220" s="10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9"/>
        <v>0</v>
      </c>
      <c r="I220" s="36"/>
    </row>
    <row r="221" spans="1:9" ht="16.05" customHeight="1" x14ac:dyDescent="0.2">
      <c r="A221" s="43"/>
      <c r="B221" s="46"/>
      <c r="C221" s="44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9"/>
        <v>0</v>
      </c>
      <c r="I221" s="36"/>
    </row>
    <row r="222" spans="1:9" ht="16.05" customHeight="1" x14ac:dyDescent="0.2">
      <c r="A222" s="43"/>
      <c r="B222" s="43" t="s">
        <v>50</v>
      </c>
      <c r="C222" s="10" t="s">
        <v>11</v>
      </c>
      <c r="D222" s="73">
        <v>166.3</v>
      </c>
      <c r="E222" s="73">
        <v>0</v>
      </c>
      <c r="F222" s="73">
        <v>0</v>
      </c>
      <c r="G222" s="73">
        <f t="shared" si="9"/>
        <v>166.3</v>
      </c>
      <c r="I222" s="36"/>
    </row>
    <row r="223" spans="1:9" ht="16.05" customHeight="1" x14ac:dyDescent="0.2">
      <c r="A223" s="43"/>
      <c r="B223" s="43"/>
      <c r="C223" s="44" t="s">
        <v>12</v>
      </c>
      <c r="D223" s="71">
        <f>IF($G222=0,0,D222/$G222%)</f>
        <v>100</v>
      </c>
      <c r="E223" s="71">
        <f>IF($G222=0,0,E222/$G222%)</f>
        <v>0</v>
      </c>
      <c r="F223" s="71">
        <f>IF($G222=0,0,F222/$G222%)</f>
        <v>0</v>
      </c>
      <c r="G223" s="73">
        <f t="shared" si="9"/>
        <v>100</v>
      </c>
      <c r="I223" s="36"/>
    </row>
    <row r="224" spans="1:9" ht="16.05" customHeight="1" x14ac:dyDescent="0.2">
      <c r="A224" s="43"/>
      <c r="B224" s="43"/>
      <c r="C224" s="10" t="s">
        <v>13</v>
      </c>
      <c r="D224" s="73"/>
      <c r="E224" s="73"/>
      <c r="F224" s="73"/>
      <c r="G224" s="73">
        <f t="shared" si="9"/>
        <v>0</v>
      </c>
      <c r="I224" s="36"/>
    </row>
    <row r="225" spans="1:9" ht="16.05" customHeight="1" x14ac:dyDescent="0.2">
      <c r="A225" s="43"/>
      <c r="B225" s="43"/>
      <c r="C225" s="44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9"/>
        <v>0</v>
      </c>
      <c r="I225" s="36"/>
    </row>
    <row r="226" spans="1:9" ht="16.05" customHeight="1" x14ac:dyDescent="0.2">
      <c r="A226" s="43"/>
      <c r="B226" s="43"/>
      <c r="C226" s="10" t="s">
        <v>14</v>
      </c>
      <c r="D226" s="73">
        <f>SUM(D222,D224)</f>
        <v>166.3</v>
      </c>
      <c r="E226" s="73">
        <f>SUM(E222,E224)</f>
        <v>0</v>
      </c>
      <c r="F226" s="73">
        <f>SUM(F222,F224)</f>
        <v>0</v>
      </c>
      <c r="G226" s="73">
        <f t="shared" si="9"/>
        <v>166.3</v>
      </c>
      <c r="I226" s="36"/>
    </row>
    <row r="227" spans="1:9" ht="16.05" customHeight="1" x14ac:dyDescent="0.2">
      <c r="A227" s="47"/>
      <c r="B227" s="46"/>
      <c r="C227" s="44" t="s">
        <v>12</v>
      </c>
      <c r="D227" s="71">
        <f>IF($G226=0,0,D226/$G226%)</f>
        <v>100</v>
      </c>
      <c r="E227" s="71">
        <f>IF($G226=0,0,E226/$G226%)</f>
        <v>0</v>
      </c>
      <c r="F227" s="71">
        <f>IF($G226=0,0,F226/$G226%)</f>
        <v>0</v>
      </c>
      <c r="G227" s="73">
        <f t="shared" si="9"/>
        <v>100</v>
      </c>
      <c r="I227" s="36"/>
    </row>
    <row r="228" spans="1:9" ht="16.05" customHeight="1" x14ac:dyDescent="0.2">
      <c r="A228" s="43" t="s">
        <v>51</v>
      </c>
      <c r="B228" s="42"/>
      <c r="C228" s="10" t="s">
        <v>11</v>
      </c>
      <c r="D228" s="73">
        <f>SUM(D234,D240,D246,D252,D258,D264,D270,D276,D282,D288)</f>
        <v>49.3</v>
      </c>
      <c r="E228" s="73">
        <f t="shared" ref="E228:G232" si="10">SUM(E234,E240,E246,E252,E258,E264,E270,E276,E282,E288)</f>
        <v>48.800000000000004</v>
      </c>
      <c r="F228" s="73">
        <f t="shared" si="10"/>
        <v>0</v>
      </c>
      <c r="G228" s="73">
        <f t="shared" si="10"/>
        <v>98.1</v>
      </c>
      <c r="I228" s="36"/>
    </row>
    <row r="229" spans="1:9" ht="16.05" customHeight="1" x14ac:dyDescent="0.2">
      <c r="A229" s="43"/>
      <c r="B229" s="42"/>
      <c r="C229" s="44" t="s">
        <v>12</v>
      </c>
      <c r="D229" s="71">
        <f>IF($G228=0,0,D228/$G228%)</f>
        <v>50.254841997961265</v>
      </c>
      <c r="E229" s="71">
        <f>IF($G228=0,0,E228/$G228%)</f>
        <v>49.745158002038742</v>
      </c>
      <c r="F229" s="71">
        <f>IF($G228=0,0,F228/$G228%)</f>
        <v>0</v>
      </c>
      <c r="G229" s="73">
        <f t="shared" ref="G229:G395" si="11">SUM(D229:F229)</f>
        <v>100</v>
      </c>
      <c r="I229" s="36"/>
    </row>
    <row r="230" spans="1:9" ht="16.05" customHeight="1" x14ac:dyDescent="0.2">
      <c r="A230" s="43"/>
      <c r="B230" s="42"/>
      <c r="C230" s="10" t="s">
        <v>13</v>
      </c>
      <c r="D230" s="73">
        <f>SUM(D236,D242,D248,D254,D260,D266,D272,D278,D284,D290)</f>
        <v>2.7</v>
      </c>
      <c r="E230" s="73">
        <f t="shared" ref="E230:F230" si="12">SUM(E236,E242,E248,E254,E260,E266,E272,E278,E284,E290)</f>
        <v>0</v>
      </c>
      <c r="F230" s="73">
        <f t="shared" si="12"/>
        <v>0</v>
      </c>
      <c r="G230" s="73">
        <f t="shared" si="10"/>
        <v>2.7</v>
      </c>
      <c r="I230" s="36"/>
    </row>
    <row r="231" spans="1:9" ht="16.05" customHeight="1" x14ac:dyDescent="0.2">
      <c r="A231" s="43"/>
      <c r="B231" s="42"/>
      <c r="C231" s="44" t="s">
        <v>12</v>
      </c>
      <c r="D231" s="71">
        <f>IF($G230=0,0,D230/$G230%)</f>
        <v>100</v>
      </c>
      <c r="E231" s="71">
        <f>IF($G230=0,0,E230/$G230%)</f>
        <v>0</v>
      </c>
      <c r="F231" s="71">
        <f>IF($G230=0,0,F230/$G230%)</f>
        <v>0</v>
      </c>
      <c r="G231" s="73">
        <f t="shared" si="11"/>
        <v>100</v>
      </c>
      <c r="I231" s="36"/>
    </row>
    <row r="232" spans="1:9" ht="16.05" customHeight="1" x14ac:dyDescent="0.2">
      <c r="A232" s="43"/>
      <c r="B232" s="42"/>
      <c r="C232" s="10" t="s">
        <v>14</v>
      </c>
      <c r="D232" s="73">
        <f>SUM(D238,D244,D250,D256,D262,D268,D274,D280,D286,D292)</f>
        <v>52</v>
      </c>
      <c r="E232" s="73">
        <f t="shared" si="10"/>
        <v>48.800000000000004</v>
      </c>
      <c r="F232" s="73">
        <f t="shared" si="10"/>
        <v>0</v>
      </c>
      <c r="G232" s="73">
        <f t="shared" si="10"/>
        <v>100.8</v>
      </c>
      <c r="I232" s="36"/>
    </row>
    <row r="233" spans="1:9" ht="16.05" customHeight="1" x14ac:dyDescent="0.2">
      <c r="A233" s="43"/>
      <c r="B233" s="48"/>
      <c r="C233" s="44" t="s">
        <v>12</v>
      </c>
      <c r="D233" s="71">
        <f>IF($G232=0,0,D232/$G232%)</f>
        <v>51.587301587301589</v>
      </c>
      <c r="E233" s="71">
        <f>IF($G232=0,0,E232/$G232%)</f>
        <v>48.412698412698418</v>
      </c>
      <c r="F233" s="71">
        <f>IF($G232=0,0,F232/$G232%)</f>
        <v>0</v>
      </c>
      <c r="G233" s="73">
        <f t="shared" si="11"/>
        <v>100</v>
      </c>
      <c r="I233" s="36"/>
    </row>
    <row r="234" spans="1:9" ht="16.05" customHeight="1" x14ac:dyDescent="0.2">
      <c r="A234" s="43"/>
      <c r="B234" s="43" t="s">
        <v>54</v>
      </c>
      <c r="C234" s="10" t="s">
        <v>11</v>
      </c>
      <c r="D234" s="73">
        <v>29.9</v>
      </c>
      <c r="E234" s="73">
        <v>32.6</v>
      </c>
      <c r="F234" s="73"/>
      <c r="G234" s="73">
        <f t="shared" si="11"/>
        <v>62.5</v>
      </c>
      <c r="I234" s="36"/>
    </row>
    <row r="235" spans="1:9" ht="16.05" customHeight="1" x14ac:dyDescent="0.2">
      <c r="A235" s="43"/>
      <c r="B235" s="43"/>
      <c r="C235" s="44" t="s">
        <v>12</v>
      </c>
      <c r="D235" s="71">
        <f>IF($G234=0,0,D234/$G234%)</f>
        <v>47.839999999999996</v>
      </c>
      <c r="E235" s="71">
        <f>IF($G234=0,0,E234/$G234%)</f>
        <v>52.160000000000004</v>
      </c>
      <c r="F235" s="71">
        <f>IF($G234=0,0,F234/$G234%)</f>
        <v>0</v>
      </c>
      <c r="G235" s="73">
        <f t="shared" si="11"/>
        <v>100</v>
      </c>
      <c r="I235" s="36"/>
    </row>
    <row r="236" spans="1:9" ht="16.05" customHeight="1" x14ac:dyDescent="0.2">
      <c r="A236" s="43"/>
      <c r="B236" s="43"/>
      <c r="C236" s="10" t="s">
        <v>13</v>
      </c>
      <c r="D236" s="73"/>
      <c r="E236" s="73"/>
      <c r="F236" s="73"/>
      <c r="G236" s="73">
        <f t="shared" si="11"/>
        <v>0</v>
      </c>
      <c r="I236" s="36"/>
    </row>
    <row r="237" spans="1:9" ht="16.05" customHeight="1" x14ac:dyDescent="0.2">
      <c r="A237" s="43"/>
      <c r="B237" s="43"/>
      <c r="C237" s="44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11"/>
        <v>0</v>
      </c>
      <c r="I237" s="36"/>
    </row>
    <row r="238" spans="1:9" ht="16.05" customHeight="1" x14ac:dyDescent="0.2">
      <c r="A238" s="43"/>
      <c r="B238" s="43"/>
      <c r="C238" s="10" t="s">
        <v>14</v>
      </c>
      <c r="D238" s="73">
        <f>SUM(D234,D236)</f>
        <v>29.9</v>
      </c>
      <c r="E238" s="73">
        <f>SUM(E234,E236)</f>
        <v>32.6</v>
      </c>
      <c r="F238" s="73">
        <f>SUM(F234,F236)</f>
        <v>0</v>
      </c>
      <c r="G238" s="73">
        <f t="shared" si="11"/>
        <v>62.5</v>
      </c>
      <c r="I238" s="36"/>
    </row>
    <row r="239" spans="1:9" ht="16.05" customHeight="1" x14ac:dyDescent="0.2">
      <c r="A239" s="43"/>
      <c r="B239" s="46"/>
      <c r="C239" s="44" t="s">
        <v>12</v>
      </c>
      <c r="D239" s="71">
        <f>IF($G238=0,0,D238/$G238%)</f>
        <v>47.839999999999996</v>
      </c>
      <c r="E239" s="71">
        <f>IF($G238=0,0,E238/$G238%)</f>
        <v>52.160000000000004</v>
      </c>
      <c r="F239" s="71">
        <f>IF($G238=0,0,F238/$G238%)</f>
        <v>0</v>
      </c>
      <c r="G239" s="73">
        <f t="shared" si="11"/>
        <v>100</v>
      </c>
      <c r="I239" s="36"/>
    </row>
    <row r="240" spans="1:9" ht="16.05" customHeight="1" x14ac:dyDescent="0.2">
      <c r="A240" s="43"/>
      <c r="B240" s="43" t="s">
        <v>55</v>
      </c>
      <c r="C240" s="10" t="s">
        <v>11</v>
      </c>
      <c r="D240" s="73">
        <v>0</v>
      </c>
      <c r="E240" s="73">
        <v>14.3</v>
      </c>
      <c r="F240" s="73"/>
      <c r="G240" s="73">
        <f t="shared" si="11"/>
        <v>14.3</v>
      </c>
      <c r="I240" s="36"/>
    </row>
    <row r="241" spans="1:9" ht="16.05" customHeight="1" x14ac:dyDescent="0.2">
      <c r="A241" s="43"/>
      <c r="B241" s="43"/>
      <c r="C241" s="44" t="s">
        <v>12</v>
      </c>
      <c r="D241" s="71">
        <f>IF($G240=0,0,D240/$G240%)</f>
        <v>0</v>
      </c>
      <c r="E241" s="71">
        <f>IF($G240=0,0,E240/$G240%)</f>
        <v>100</v>
      </c>
      <c r="F241" s="71">
        <f>IF($G240=0,0,F240/$G240%)</f>
        <v>0</v>
      </c>
      <c r="G241" s="73">
        <f t="shared" si="11"/>
        <v>100</v>
      </c>
      <c r="I241" s="36"/>
    </row>
    <row r="242" spans="1:9" ht="16.05" customHeight="1" x14ac:dyDescent="0.2">
      <c r="A242" s="43"/>
      <c r="B242" s="43"/>
      <c r="C242" s="10" t="s">
        <v>13</v>
      </c>
      <c r="D242" s="73"/>
      <c r="E242" s="73"/>
      <c r="F242" s="73"/>
      <c r="G242" s="73">
        <f t="shared" si="11"/>
        <v>0</v>
      </c>
      <c r="I242" s="36"/>
    </row>
    <row r="243" spans="1:9" ht="16.05" customHeight="1" x14ac:dyDescent="0.2">
      <c r="A243" s="43"/>
      <c r="B243" s="43"/>
      <c r="C243" s="44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11"/>
        <v>0</v>
      </c>
      <c r="I243" s="36"/>
    </row>
    <row r="244" spans="1:9" ht="16.05" customHeight="1" x14ac:dyDescent="0.2">
      <c r="A244" s="43"/>
      <c r="B244" s="43"/>
      <c r="C244" s="10" t="s">
        <v>14</v>
      </c>
      <c r="D244" s="73">
        <f>SUM(D240,D242)</f>
        <v>0</v>
      </c>
      <c r="E244" s="73">
        <f>SUM(E240,E242)</f>
        <v>14.3</v>
      </c>
      <c r="F244" s="73">
        <f>SUM(F240,F242)</f>
        <v>0</v>
      </c>
      <c r="G244" s="73">
        <f t="shared" si="11"/>
        <v>14.3</v>
      </c>
      <c r="I244" s="36"/>
    </row>
    <row r="245" spans="1:9" ht="16.05" customHeight="1" x14ac:dyDescent="0.2">
      <c r="A245" s="43"/>
      <c r="B245" s="46"/>
      <c r="C245" s="44" t="s">
        <v>12</v>
      </c>
      <c r="D245" s="71">
        <f>IF($G244=0,0,D244/$G244%)</f>
        <v>0</v>
      </c>
      <c r="E245" s="71">
        <f>IF($G244=0,0,E244/$G244%)</f>
        <v>100</v>
      </c>
      <c r="F245" s="71">
        <f>IF($G244=0,0,F244/$G244%)</f>
        <v>0</v>
      </c>
      <c r="G245" s="73">
        <f t="shared" si="11"/>
        <v>100</v>
      </c>
      <c r="I245" s="36"/>
    </row>
    <row r="246" spans="1:9" ht="16.05" customHeight="1" x14ac:dyDescent="0.2">
      <c r="A246" s="43"/>
      <c r="B246" s="43" t="s">
        <v>56</v>
      </c>
      <c r="C246" s="10" t="s">
        <v>11</v>
      </c>
      <c r="D246" s="73">
        <v>6.8</v>
      </c>
      <c r="E246" s="73">
        <v>1.9</v>
      </c>
      <c r="F246" s="73"/>
      <c r="G246" s="73">
        <f t="shared" si="11"/>
        <v>8.6999999999999993</v>
      </c>
      <c r="I246" s="36"/>
    </row>
    <row r="247" spans="1:9" ht="16.05" customHeight="1" x14ac:dyDescent="0.2">
      <c r="A247" s="43"/>
      <c r="B247" s="43"/>
      <c r="C247" s="44" t="s">
        <v>12</v>
      </c>
      <c r="D247" s="71">
        <f>IF($G246=0,0,D246/$G246%)</f>
        <v>78.160919540229884</v>
      </c>
      <c r="E247" s="71">
        <f>IF($G246=0,0,E246/$G246%)</f>
        <v>21.839080459770116</v>
      </c>
      <c r="F247" s="71">
        <f>IF($G246=0,0,F246/$G246%)</f>
        <v>0</v>
      </c>
      <c r="G247" s="73">
        <f t="shared" si="11"/>
        <v>100</v>
      </c>
      <c r="I247" s="36"/>
    </row>
    <row r="248" spans="1:9" ht="16.05" customHeight="1" x14ac:dyDescent="0.2">
      <c r="A248" s="43"/>
      <c r="B248" s="43"/>
      <c r="C248" s="10" t="s">
        <v>13</v>
      </c>
      <c r="D248" s="73">
        <v>0.8</v>
      </c>
      <c r="E248" s="73">
        <v>0</v>
      </c>
      <c r="F248" s="73"/>
      <c r="G248" s="73">
        <f t="shared" si="11"/>
        <v>0.8</v>
      </c>
      <c r="I248" s="36"/>
    </row>
    <row r="249" spans="1:9" ht="16.05" customHeight="1" x14ac:dyDescent="0.2">
      <c r="A249" s="43"/>
      <c r="B249" s="43"/>
      <c r="C249" s="44" t="s">
        <v>12</v>
      </c>
      <c r="D249" s="71">
        <f>IF($G248=0,0,D248/$G248%)</f>
        <v>100</v>
      </c>
      <c r="E249" s="71">
        <f>IF($G248=0,0,E248/$G248%)</f>
        <v>0</v>
      </c>
      <c r="F249" s="71">
        <f>IF($G248=0,0,F248/$G248%)</f>
        <v>0</v>
      </c>
      <c r="G249" s="73">
        <f t="shared" si="11"/>
        <v>100</v>
      </c>
      <c r="I249" s="36"/>
    </row>
    <row r="250" spans="1:9" ht="16.05" customHeight="1" x14ac:dyDescent="0.2">
      <c r="A250" s="43"/>
      <c r="B250" s="43"/>
      <c r="C250" s="10" t="s">
        <v>14</v>
      </c>
      <c r="D250" s="73">
        <f>SUM(D246,D248)</f>
        <v>7.6</v>
      </c>
      <c r="E250" s="73">
        <f>SUM(E246,E248)</f>
        <v>1.9</v>
      </c>
      <c r="F250" s="73">
        <f>SUM(F246,F248)</f>
        <v>0</v>
      </c>
      <c r="G250" s="73">
        <f t="shared" si="11"/>
        <v>9.5</v>
      </c>
      <c r="I250" s="36"/>
    </row>
    <row r="251" spans="1:9" ht="16.05" customHeight="1" x14ac:dyDescent="0.2">
      <c r="A251" s="43"/>
      <c r="B251" s="46"/>
      <c r="C251" s="44" t="s">
        <v>12</v>
      </c>
      <c r="D251" s="71">
        <f>IF($G250=0,0,D250/$G250%)</f>
        <v>80</v>
      </c>
      <c r="E251" s="71">
        <f>IF($G250=0,0,E250/$G250%)</f>
        <v>20</v>
      </c>
      <c r="F251" s="71">
        <f>IF($G250=0,0,F250/$G250%)</f>
        <v>0</v>
      </c>
      <c r="G251" s="73">
        <f t="shared" si="11"/>
        <v>100</v>
      </c>
      <c r="I251" s="36"/>
    </row>
    <row r="252" spans="1:9" ht="16.05" customHeight="1" x14ac:dyDescent="0.2">
      <c r="A252" s="43"/>
      <c r="B252" s="43" t="s">
        <v>57</v>
      </c>
      <c r="C252" s="10" t="s">
        <v>11</v>
      </c>
      <c r="D252" s="73">
        <v>12.6</v>
      </c>
      <c r="E252" s="73">
        <v>0</v>
      </c>
      <c r="F252" s="73">
        <v>0</v>
      </c>
      <c r="G252" s="73">
        <f t="shared" si="11"/>
        <v>12.6</v>
      </c>
      <c r="I252" s="36"/>
    </row>
    <row r="253" spans="1:9" ht="16.05" customHeight="1" x14ac:dyDescent="0.2">
      <c r="A253" s="43"/>
      <c r="B253" s="43"/>
      <c r="C253" s="44" t="s">
        <v>12</v>
      </c>
      <c r="D253" s="71">
        <f>IF($G252=0,0,D252/$G252%)</f>
        <v>100</v>
      </c>
      <c r="E253" s="71">
        <f>IF($G252=0,0,E252/$G252%)</f>
        <v>0</v>
      </c>
      <c r="F253" s="71">
        <f>IF($G252=0,0,F252/$G252%)</f>
        <v>0</v>
      </c>
      <c r="G253" s="73">
        <f t="shared" si="11"/>
        <v>100</v>
      </c>
      <c r="I253" s="36"/>
    </row>
    <row r="254" spans="1:9" ht="16.05" customHeight="1" x14ac:dyDescent="0.2">
      <c r="A254" s="43"/>
      <c r="B254" s="43"/>
      <c r="C254" s="10" t="s">
        <v>13</v>
      </c>
      <c r="D254" s="73">
        <v>1.9</v>
      </c>
      <c r="E254" s="73">
        <v>0</v>
      </c>
      <c r="F254" s="73">
        <v>0</v>
      </c>
      <c r="G254" s="73">
        <f t="shared" si="11"/>
        <v>1.9</v>
      </c>
      <c r="I254" s="36"/>
    </row>
    <row r="255" spans="1:9" ht="16.05" customHeight="1" x14ac:dyDescent="0.2">
      <c r="A255" s="43"/>
      <c r="B255" s="43"/>
      <c r="C255" s="44" t="s">
        <v>12</v>
      </c>
      <c r="D255" s="71">
        <f>IF($G254=0,0,D254/$G254%)</f>
        <v>100</v>
      </c>
      <c r="E255" s="71">
        <f>IF($G254=0,0,E254/$G254%)</f>
        <v>0</v>
      </c>
      <c r="F255" s="71">
        <f>IF($G254=0,0,F254/$G254%)</f>
        <v>0</v>
      </c>
      <c r="G255" s="73">
        <f t="shared" si="11"/>
        <v>100</v>
      </c>
      <c r="I255" s="36"/>
    </row>
    <row r="256" spans="1:9" ht="16.05" customHeight="1" x14ac:dyDescent="0.2">
      <c r="A256" s="43"/>
      <c r="B256" s="43"/>
      <c r="C256" s="10" t="s">
        <v>14</v>
      </c>
      <c r="D256" s="73">
        <f>SUM(D252,D254)</f>
        <v>14.5</v>
      </c>
      <c r="E256" s="73">
        <f>SUM(E252,E254)</f>
        <v>0</v>
      </c>
      <c r="F256" s="73">
        <f>SUM(F252,F254)</f>
        <v>0</v>
      </c>
      <c r="G256" s="73">
        <f t="shared" si="11"/>
        <v>14.5</v>
      </c>
      <c r="I256" s="36"/>
    </row>
    <row r="257" spans="1:9" ht="16.05" customHeight="1" x14ac:dyDescent="0.2">
      <c r="A257" s="43"/>
      <c r="B257" s="46"/>
      <c r="C257" s="44" t="s">
        <v>12</v>
      </c>
      <c r="D257" s="71">
        <f>IF($G256=0,0,D256/$G256%)</f>
        <v>100</v>
      </c>
      <c r="E257" s="71">
        <f>IF($G256=0,0,E256/$G256%)</f>
        <v>0</v>
      </c>
      <c r="F257" s="71">
        <f>IF($G256=0,0,F256/$G256%)</f>
        <v>0</v>
      </c>
      <c r="G257" s="73">
        <f t="shared" si="11"/>
        <v>100</v>
      </c>
      <c r="I257" s="36"/>
    </row>
    <row r="258" spans="1:9" ht="16.05" customHeight="1" x14ac:dyDescent="0.2">
      <c r="A258" s="43"/>
      <c r="B258" s="43" t="s">
        <v>58</v>
      </c>
      <c r="C258" s="10" t="s">
        <v>11</v>
      </c>
      <c r="D258" s="73"/>
      <c r="E258" s="73"/>
      <c r="F258" s="73"/>
      <c r="G258" s="73">
        <f t="shared" si="11"/>
        <v>0</v>
      </c>
      <c r="I258" s="36"/>
    </row>
    <row r="259" spans="1:9" ht="16.05" customHeight="1" x14ac:dyDescent="0.2">
      <c r="A259" s="43"/>
      <c r="B259" s="43"/>
      <c r="C259" s="44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11"/>
        <v>0</v>
      </c>
      <c r="I259" s="36"/>
    </row>
    <row r="260" spans="1:9" ht="16.05" customHeight="1" x14ac:dyDescent="0.2">
      <c r="A260" s="43"/>
      <c r="B260" s="43"/>
      <c r="C260" s="10" t="s">
        <v>13</v>
      </c>
      <c r="D260" s="73"/>
      <c r="E260" s="73"/>
      <c r="F260" s="73"/>
      <c r="G260" s="73">
        <f t="shared" si="11"/>
        <v>0</v>
      </c>
      <c r="I260" s="36"/>
    </row>
    <row r="261" spans="1:9" ht="16.05" customHeight="1" x14ac:dyDescent="0.2">
      <c r="A261" s="43"/>
      <c r="B261" s="43"/>
      <c r="C261" s="44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11"/>
        <v>0</v>
      </c>
      <c r="I261" s="36"/>
    </row>
    <row r="262" spans="1:9" ht="16.05" customHeight="1" x14ac:dyDescent="0.2">
      <c r="A262" s="43"/>
      <c r="B262" s="43"/>
      <c r="C262" s="10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11"/>
        <v>0</v>
      </c>
      <c r="I262" s="36"/>
    </row>
    <row r="263" spans="1:9" ht="16.05" customHeight="1" x14ac:dyDescent="0.2">
      <c r="A263" s="43"/>
      <c r="B263" s="46"/>
      <c r="C263" s="44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11"/>
        <v>0</v>
      </c>
      <c r="I263" s="36"/>
    </row>
    <row r="264" spans="1:9" ht="16.05" customHeight="1" x14ac:dyDescent="0.2">
      <c r="A264" s="43"/>
      <c r="B264" s="43" t="s">
        <v>59</v>
      </c>
      <c r="C264" s="10" t="s">
        <v>11</v>
      </c>
      <c r="D264" s="73"/>
      <c r="E264" s="73"/>
      <c r="F264" s="73"/>
      <c r="G264" s="73">
        <f t="shared" si="11"/>
        <v>0</v>
      </c>
      <c r="I264" s="36"/>
    </row>
    <row r="265" spans="1:9" ht="16.05" customHeight="1" x14ac:dyDescent="0.2">
      <c r="A265" s="43"/>
      <c r="B265" s="43"/>
      <c r="C265" s="44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11"/>
        <v>0</v>
      </c>
      <c r="I265" s="36"/>
    </row>
    <row r="266" spans="1:9" ht="16.05" customHeight="1" x14ac:dyDescent="0.2">
      <c r="A266" s="43"/>
      <c r="B266" s="43"/>
      <c r="C266" s="10" t="s">
        <v>13</v>
      </c>
      <c r="D266" s="73"/>
      <c r="E266" s="73"/>
      <c r="F266" s="73"/>
      <c r="G266" s="73">
        <f t="shared" si="11"/>
        <v>0</v>
      </c>
      <c r="I266" s="36"/>
    </row>
    <row r="267" spans="1:9" ht="16.05" customHeight="1" x14ac:dyDescent="0.2">
      <c r="A267" s="43"/>
      <c r="B267" s="43"/>
      <c r="C267" s="44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11"/>
        <v>0</v>
      </c>
      <c r="I267" s="36"/>
    </row>
    <row r="268" spans="1:9" ht="16.05" customHeight="1" x14ac:dyDescent="0.2">
      <c r="A268" s="43"/>
      <c r="B268" s="43"/>
      <c r="C268" s="10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11"/>
        <v>0</v>
      </c>
      <c r="I268" s="36"/>
    </row>
    <row r="269" spans="1:9" ht="16.05" customHeight="1" x14ac:dyDescent="0.2">
      <c r="A269" s="43"/>
      <c r="B269" s="46"/>
      <c r="C269" s="44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11"/>
        <v>0</v>
      </c>
      <c r="I269" s="36"/>
    </row>
    <row r="270" spans="1:9" ht="16.05" customHeight="1" x14ac:dyDescent="0.2">
      <c r="A270" s="43"/>
      <c r="B270" s="43" t="s">
        <v>60</v>
      </c>
      <c r="C270" s="10" t="s">
        <v>11</v>
      </c>
      <c r="D270" s="73"/>
      <c r="E270" s="73"/>
      <c r="F270" s="73"/>
      <c r="G270" s="73">
        <f t="shared" si="11"/>
        <v>0</v>
      </c>
      <c r="I270" s="36"/>
    </row>
    <row r="271" spans="1:9" ht="16.05" customHeight="1" x14ac:dyDescent="0.2">
      <c r="A271" s="43"/>
      <c r="B271" s="43"/>
      <c r="C271" s="44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11"/>
        <v>0</v>
      </c>
      <c r="I271" s="36"/>
    </row>
    <row r="272" spans="1:9" ht="16.05" customHeight="1" x14ac:dyDescent="0.2">
      <c r="A272" s="43"/>
      <c r="B272" s="43"/>
      <c r="C272" s="10" t="s">
        <v>13</v>
      </c>
      <c r="D272" s="73"/>
      <c r="E272" s="73"/>
      <c r="F272" s="73"/>
      <c r="G272" s="73">
        <f t="shared" si="11"/>
        <v>0</v>
      </c>
      <c r="I272" s="36"/>
    </row>
    <row r="273" spans="1:9" ht="16.05" customHeight="1" x14ac:dyDescent="0.2">
      <c r="A273" s="43"/>
      <c r="B273" s="43"/>
      <c r="C273" s="44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11"/>
        <v>0</v>
      </c>
      <c r="I273" s="36"/>
    </row>
    <row r="274" spans="1:9" ht="16.05" customHeight="1" x14ac:dyDescent="0.2">
      <c r="A274" s="43"/>
      <c r="B274" s="43"/>
      <c r="C274" s="10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11"/>
        <v>0</v>
      </c>
      <c r="I274" s="36"/>
    </row>
    <row r="275" spans="1:9" ht="16.05" customHeight="1" x14ac:dyDescent="0.2">
      <c r="A275" s="43"/>
      <c r="B275" s="46"/>
      <c r="C275" s="44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11"/>
        <v>0</v>
      </c>
      <c r="I275" s="36"/>
    </row>
    <row r="276" spans="1:9" ht="16.05" customHeight="1" x14ac:dyDescent="0.2">
      <c r="A276" s="43"/>
      <c r="B276" s="43" t="s">
        <v>61</v>
      </c>
      <c r="C276" s="10" t="s">
        <v>11</v>
      </c>
      <c r="D276" s="73"/>
      <c r="E276" s="73"/>
      <c r="F276" s="73"/>
      <c r="G276" s="73">
        <f t="shared" si="11"/>
        <v>0</v>
      </c>
      <c r="I276" s="36"/>
    </row>
    <row r="277" spans="1:9" ht="16.05" customHeight="1" x14ac:dyDescent="0.2">
      <c r="A277" s="43"/>
      <c r="B277" s="43"/>
      <c r="C277" s="44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11"/>
        <v>0</v>
      </c>
      <c r="I277" s="36"/>
    </row>
    <row r="278" spans="1:9" ht="16.05" customHeight="1" x14ac:dyDescent="0.2">
      <c r="A278" s="43"/>
      <c r="B278" s="43"/>
      <c r="C278" s="10" t="s">
        <v>13</v>
      </c>
      <c r="D278" s="73"/>
      <c r="E278" s="73"/>
      <c r="F278" s="73"/>
      <c r="G278" s="73">
        <f t="shared" si="11"/>
        <v>0</v>
      </c>
      <c r="I278" s="36"/>
    </row>
    <row r="279" spans="1:9" ht="16.05" customHeight="1" x14ac:dyDescent="0.2">
      <c r="A279" s="43"/>
      <c r="B279" s="43"/>
      <c r="C279" s="44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11"/>
        <v>0</v>
      </c>
      <c r="I279" s="36"/>
    </row>
    <row r="280" spans="1:9" ht="16.05" customHeight="1" x14ac:dyDescent="0.2">
      <c r="A280" s="43"/>
      <c r="B280" s="43"/>
      <c r="C280" s="10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11"/>
        <v>0</v>
      </c>
      <c r="I280" s="36"/>
    </row>
    <row r="281" spans="1:9" ht="16.05" customHeight="1" x14ac:dyDescent="0.2">
      <c r="A281" s="43"/>
      <c r="B281" s="46"/>
      <c r="C281" s="44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11"/>
        <v>0</v>
      </c>
      <c r="I281" s="36"/>
    </row>
    <row r="282" spans="1:9" ht="16.05" customHeight="1" x14ac:dyDescent="0.2">
      <c r="A282" s="43"/>
      <c r="B282" s="43" t="s">
        <v>62</v>
      </c>
      <c r="C282" s="10" t="s">
        <v>11</v>
      </c>
      <c r="D282" s="73"/>
      <c r="E282" s="73"/>
      <c r="F282" s="73"/>
      <c r="G282" s="73">
        <f t="shared" si="11"/>
        <v>0</v>
      </c>
      <c r="I282" s="36"/>
    </row>
    <row r="283" spans="1:9" ht="16.05" customHeight="1" x14ac:dyDescent="0.2">
      <c r="A283" s="43"/>
      <c r="B283" s="43"/>
      <c r="C283" s="44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11"/>
        <v>0</v>
      </c>
      <c r="I283" s="36"/>
    </row>
    <row r="284" spans="1:9" ht="16.05" customHeight="1" x14ac:dyDescent="0.2">
      <c r="A284" s="43"/>
      <c r="B284" s="43"/>
      <c r="C284" s="10" t="s">
        <v>13</v>
      </c>
      <c r="D284" s="73"/>
      <c r="E284" s="73"/>
      <c r="F284" s="73"/>
      <c r="G284" s="73">
        <f t="shared" si="11"/>
        <v>0</v>
      </c>
      <c r="I284" s="36"/>
    </row>
    <row r="285" spans="1:9" ht="16.05" customHeight="1" x14ac:dyDescent="0.2">
      <c r="A285" s="43"/>
      <c r="B285" s="43"/>
      <c r="C285" s="44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11"/>
        <v>0</v>
      </c>
      <c r="I285" s="36"/>
    </row>
    <row r="286" spans="1:9" ht="16.05" customHeight="1" x14ac:dyDescent="0.2">
      <c r="A286" s="43"/>
      <c r="B286" s="43"/>
      <c r="C286" s="10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11"/>
        <v>0</v>
      </c>
      <c r="I286" s="36"/>
    </row>
    <row r="287" spans="1:9" ht="16.05" customHeight="1" x14ac:dyDescent="0.2">
      <c r="A287" s="43"/>
      <c r="B287" s="46"/>
      <c r="C287" s="44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11"/>
        <v>0</v>
      </c>
      <c r="I287" s="36"/>
    </row>
    <row r="288" spans="1:9" ht="16.05" customHeight="1" x14ac:dyDescent="0.2">
      <c r="A288" s="43"/>
      <c r="B288" s="43" t="s">
        <v>63</v>
      </c>
      <c r="C288" s="10" t="s">
        <v>11</v>
      </c>
      <c r="D288" s="73"/>
      <c r="E288" s="73"/>
      <c r="F288" s="73"/>
      <c r="G288" s="73">
        <f t="shared" si="11"/>
        <v>0</v>
      </c>
      <c r="I288" s="36"/>
    </row>
    <row r="289" spans="1:9" ht="16.05" customHeight="1" x14ac:dyDescent="0.2">
      <c r="A289" s="43"/>
      <c r="B289" s="43"/>
      <c r="C289" s="44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11"/>
        <v>0</v>
      </c>
      <c r="I289" s="36"/>
    </row>
    <row r="290" spans="1:9" ht="16.05" customHeight="1" x14ac:dyDescent="0.2">
      <c r="A290" s="43"/>
      <c r="B290" s="43"/>
      <c r="C290" s="10" t="s">
        <v>13</v>
      </c>
      <c r="D290" s="73"/>
      <c r="E290" s="73"/>
      <c r="F290" s="73"/>
      <c r="G290" s="73">
        <f t="shared" si="11"/>
        <v>0</v>
      </c>
      <c r="I290" s="36"/>
    </row>
    <row r="291" spans="1:9" ht="16.05" customHeight="1" x14ac:dyDescent="0.2">
      <c r="A291" s="43"/>
      <c r="B291" s="43"/>
      <c r="C291" s="44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11"/>
        <v>0</v>
      </c>
      <c r="I291" s="36"/>
    </row>
    <row r="292" spans="1:9" ht="16.05" customHeight="1" x14ac:dyDescent="0.2">
      <c r="A292" s="43"/>
      <c r="B292" s="43"/>
      <c r="C292" s="10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11"/>
        <v>0</v>
      </c>
      <c r="I292" s="36"/>
    </row>
    <row r="293" spans="1:9" ht="16.05" customHeight="1" x14ac:dyDescent="0.2">
      <c r="A293" s="47"/>
      <c r="B293" s="46"/>
      <c r="C293" s="44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11"/>
        <v>0</v>
      </c>
      <c r="I293" s="36"/>
    </row>
    <row r="294" spans="1:9" ht="16.05" hidden="1" customHeight="1" x14ac:dyDescent="0.2">
      <c r="A294" s="43" t="s">
        <v>52</v>
      </c>
      <c r="B294" s="49"/>
      <c r="C294" s="10" t="s">
        <v>11</v>
      </c>
      <c r="D294" s="73"/>
      <c r="E294" s="73"/>
      <c r="F294" s="73"/>
      <c r="G294" s="73">
        <f t="shared" ref="G294:G305" si="13">SUM(D294:F294)</f>
        <v>0</v>
      </c>
      <c r="I294" s="36"/>
    </row>
    <row r="295" spans="1:9" ht="16.05" hidden="1" customHeight="1" x14ac:dyDescent="0.2">
      <c r="A295" s="43"/>
      <c r="B295" s="50"/>
      <c r="C295" s="44" t="s">
        <v>12</v>
      </c>
      <c r="D295" s="71"/>
      <c r="E295" s="71"/>
      <c r="F295" s="71"/>
      <c r="G295" s="73">
        <f t="shared" si="13"/>
        <v>0</v>
      </c>
      <c r="I295" s="36"/>
    </row>
    <row r="296" spans="1:9" ht="16.05" hidden="1" customHeight="1" x14ac:dyDescent="0.2">
      <c r="A296" s="43"/>
      <c r="B296" s="50"/>
      <c r="C296" s="10" t="s">
        <v>13</v>
      </c>
      <c r="D296" s="73"/>
      <c r="E296" s="73"/>
      <c r="F296" s="73"/>
      <c r="G296" s="73">
        <f t="shared" si="13"/>
        <v>0</v>
      </c>
      <c r="I296" s="36"/>
    </row>
    <row r="297" spans="1:9" ht="16.05" hidden="1" customHeight="1" x14ac:dyDescent="0.2">
      <c r="A297" s="43"/>
      <c r="B297" s="50"/>
      <c r="C297" s="44" t="s">
        <v>12</v>
      </c>
      <c r="D297" s="71"/>
      <c r="E297" s="71"/>
      <c r="F297" s="71"/>
      <c r="G297" s="73">
        <f t="shared" si="13"/>
        <v>0</v>
      </c>
      <c r="I297" s="36"/>
    </row>
    <row r="298" spans="1:9" ht="16.05" hidden="1" customHeight="1" x14ac:dyDescent="0.2">
      <c r="A298" s="43"/>
      <c r="B298" s="50"/>
      <c r="C298" s="10" t="s">
        <v>14</v>
      </c>
      <c r="D298" s="70"/>
      <c r="E298" s="70"/>
      <c r="F298" s="70"/>
      <c r="G298" s="73">
        <f t="shared" si="13"/>
        <v>0</v>
      </c>
      <c r="I298" s="36"/>
    </row>
    <row r="299" spans="1:9" ht="16.05" hidden="1" customHeight="1" x14ac:dyDescent="0.2">
      <c r="A299" s="46"/>
      <c r="B299" s="48"/>
      <c r="C299" s="44" t="s">
        <v>12</v>
      </c>
      <c r="D299" s="71"/>
      <c r="E299" s="71"/>
      <c r="F299" s="71"/>
      <c r="G299" s="73">
        <f t="shared" si="13"/>
        <v>0</v>
      </c>
      <c r="I299" s="36"/>
    </row>
    <row r="300" spans="1:9" ht="16.05" hidden="1" customHeight="1" x14ac:dyDescent="0.2">
      <c r="A300" s="41" t="s">
        <v>53</v>
      </c>
      <c r="B300" s="49"/>
      <c r="C300" s="10" t="s">
        <v>11</v>
      </c>
      <c r="D300" s="73"/>
      <c r="E300" s="73"/>
      <c r="F300" s="73"/>
      <c r="G300" s="73">
        <f t="shared" si="13"/>
        <v>0</v>
      </c>
      <c r="I300" s="36"/>
    </row>
    <row r="301" spans="1:9" ht="16.05" hidden="1" customHeight="1" x14ac:dyDescent="0.2">
      <c r="A301" s="43"/>
      <c r="B301" s="50"/>
      <c r="C301" s="44" t="s">
        <v>12</v>
      </c>
      <c r="D301" s="71"/>
      <c r="E301" s="71"/>
      <c r="F301" s="71"/>
      <c r="G301" s="73">
        <f t="shared" si="13"/>
        <v>0</v>
      </c>
      <c r="I301" s="36"/>
    </row>
    <row r="302" spans="1:9" ht="16.05" hidden="1" customHeight="1" x14ac:dyDescent="0.2">
      <c r="A302" s="43"/>
      <c r="B302" s="50"/>
      <c r="C302" s="10" t="s">
        <v>13</v>
      </c>
      <c r="D302" s="73"/>
      <c r="E302" s="73"/>
      <c r="F302" s="73"/>
      <c r="G302" s="73">
        <f t="shared" si="13"/>
        <v>0</v>
      </c>
      <c r="I302" s="36"/>
    </row>
    <row r="303" spans="1:9" ht="16.05" hidden="1" customHeight="1" x14ac:dyDescent="0.2">
      <c r="A303" s="43"/>
      <c r="B303" s="50"/>
      <c r="C303" s="44" t="s">
        <v>12</v>
      </c>
      <c r="D303" s="71"/>
      <c r="E303" s="71"/>
      <c r="F303" s="71"/>
      <c r="G303" s="73">
        <f t="shared" si="13"/>
        <v>0</v>
      </c>
      <c r="I303" s="36"/>
    </row>
    <row r="304" spans="1:9" ht="16.05" hidden="1" customHeight="1" x14ac:dyDescent="0.2">
      <c r="A304" s="43"/>
      <c r="B304" s="50"/>
      <c r="C304" s="10" t="s">
        <v>14</v>
      </c>
      <c r="D304" s="70"/>
      <c r="E304" s="70"/>
      <c r="F304" s="70"/>
      <c r="G304" s="73">
        <f t="shared" si="13"/>
        <v>0</v>
      </c>
      <c r="I304" s="36"/>
    </row>
    <row r="305" spans="1:9" ht="16.05" hidden="1" customHeight="1" x14ac:dyDescent="0.2">
      <c r="A305" s="46"/>
      <c r="B305" s="48"/>
      <c r="C305" s="44" t="s">
        <v>12</v>
      </c>
      <c r="D305" s="71"/>
      <c r="E305" s="71"/>
      <c r="F305" s="71"/>
      <c r="G305" s="73">
        <f t="shared" si="13"/>
        <v>0</v>
      </c>
      <c r="I305" s="36"/>
    </row>
    <row r="306" spans="1:9" ht="16.05" customHeight="1" x14ac:dyDescent="0.2">
      <c r="A306" s="41" t="s">
        <v>64</v>
      </c>
      <c r="B306" s="49"/>
      <c r="C306" s="10" t="s">
        <v>11</v>
      </c>
      <c r="D306" s="73"/>
      <c r="E306" s="73">
        <v>2074.1999999999998</v>
      </c>
      <c r="F306" s="73"/>
      <c r="G306" s="73">
        <f t="shared" si="11"/>
        <v>2074.1999999999998</v>
      </c>
      <c r="I306" s="36"/>
    </row>
    <row r="307" spans="1:9" ht="16.05" customHeight="1" x14ac:dyDescent="0.2">
      <c r="A307" s="43"/>
      <c r="B307" s="50"/>
      <c r="C307" s="44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11"/>
        <v>100</v>
      </c>
      <c r="I307" s="36"/>
    </row>
    <row r="308" spans="1:9" ht="16.05" customHeight="1" x14ac:dyDescent="0.2">
      <c r="A308" s="43"/>
      <c r="B308" s="50"/>
      <c r="C308" s="10" t="s">
        <v>13</v>
      </c>
      <c r="D308" s="73"/>
      <c r="E308" s="73"/>
      <c r="F308" s="73"/>
      <c r="G308" s="73">
        <f t="shared" si="11"/>
        <v>0</v>
      </c>
      <c r="I308" s="36"/>
    </row>
    <row r="309" spans="1:9" ht="16.05" customHeight="1" x14ac:dyDescent="0.2">
      <c r="A309" s="43"/>
      <c r="B309" s="50"/>
      <c r="C309" s="44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11"/>
        <v>0</v>
      </c>
      <c r="I309" s="36"/>
    </row>
    <row r="310" spans="1:9" ht="16.05" customHeight="1" x14ac:dyDescent="0.2">
      <c r="A310" s="43"/>
      <c r="B310" s="50"/>
      <c r="C310" s="10" t="s">
        <v>14</v>
      </c>
      <c r="D310" s="73">
        <f>SUM(D306,D308)</f>
        <v>0</v>
      </c>
      <c r="E310" s="73">
        <f>SUM(E306,E308)</f>
        <v>2074.1999999999998</v>
      </c>
      <c r="F310" s="73">
        <f>SUM(F306,F308)</f>
        <v>0</v>
      </c>
      <c r="G310" s="73">
        <f t="shared" si="11"/>
        <v>2074.1999999999998</v>
      </c>
      <c r="I310" s="36"/>
    </row>
    <row r="311" spans="1:9" ht="16.05" customHeight="1" x14ac:dyDescent="0.2">
      <c r="A311" s="46"/>
      <c r="B311" s="48"/>
      <c r="C311" s="44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11"/>
        <v>100</v>
      </c>
      <c r="I311" s="36"/>
    </row>
    <row r="312" spans="1:9" ht="16.05" customHeight="1" x14ac:dyDescent="0.2">
      <c r="A312" s="43" t="s">
        <v>65</v>
      </c>
      <c r="B312" s="49"/>
      <c r="C312" s="10" t="s">
        <v>11</v>
      </c>
      <c r="D312" s="73">
        <f>SUM(D318,D324,D330,D336,D342,D348,D354,D360,D366)</f>
        <v>0</v>
      </c>
      <c r="E312" s="73">
        <f>SUM(E318,E324,E330,E336,E342,E348,E354,E360,E366)</f>
        <v>0</v>
      </c>
      <c r="F312" s="73">
        <f>SUM(F318,F324,F330,F336,F342,F348,F354,F360,F366)</f>
        <v>0</v>
      </c>
      <c r="G312" s="73">
        <f t="shared" si="11"/>
        <v>0</v>
      </c>
      <c r="I312" s="36"/>
    </row>
    <row r="313" spans="1:9" ht="16.05" customHeight="1" x14ac:dyDescent="0.2">
      <c r="A313" s="43"/>
      <c r="B313" s="50"/>
      <c r="C313" s="44" t="s">
        <v>12</v>
      </c>
      <c r="D313" s="71">
        <f>IF($G312=0,0,D312/$G312%)</f>
        <v>0</v>
      </c>
      <c r="E313" s="71">
        <f>IF($G312=0,0,E312/$G312%)</f>
        <v>0</v>
      </c>
      <c r="F313" s="71">
        <f>IF($G312=0,0,F312/$G312%)</f>
        <v>0</v>
      </c>
      <c r="G313" s="73">
        <f t="shared" si="11"/>
        <v>0</v>
      </c>
      <c r="I313" s="36"/>
    </row>
    <row r="314" spans="1:9" ht="16.05" customHeight="1" x14ac:dyDescent="0.2">
      <c r="A314" s="43"/>
      <c r="B314" s="50"/>
      <c r="C314" s="10" t="s">
        <v>13</v>
      </c>
      <c r="D314" s="73"/>
      <c r="E314" s="73"/>
      <c r="F314" s="73"/>
      <c r="G314" s="73">
        <f t="shared" si="11"/>
        <v>0</v>
      </c>
      <c r="I314" s="36"/>
    </row>
    <row r="315" spans="1:9" ht="16.05" customHeight="1" x14ac:dyDescent="0.2">
      <c r="A315" s="43"/>
      <c r="B315" s="50"/>
      <c r="C315" s="44" t="s">
        <v>12</v>
      </c>
      <c r="D315" s="71">
        <f>IF($G314=0,0,D314/$G314%)</f>
        <v>0</v>
      </c>
      <c r="E315" s="71">
        <f>IF($G314=0,0,E314/$G314%)</f>
        <v>0</v>
      </c>
      <c r="F315" s="71">
        <f>IF($G314=0,0,F314/$G314%)</f>
        <v>0</v>
      </c>
      <c r="G315" s="73">
        <f t="shared" si="11"/>
        <v>0</v>
      </c>
      <c r="I315" s="36"/>
    </row>
    <row r="316" spans="1:9" ht="16.05" customHeight="1" x14ac:dyDescent="0.2">
      <c r="A316" s="43"/>
      <c r="B316" s="50"/>
      <c r="C316" s="10" t="s">
        <v>14</v>
      </c>
      <c r="D316" s="73">
        <f>SUM(D322,D328,D334,D340,D346,D352,D358,D364,D370)</f>
        <v>0</v>
      </c>
      <c r="E316" s="73">
        <f>SUM(E322,E328,E334,E340,E346,E352,E358,E364,E370)</f>
        <v>0</v>
      </c>
      <c r="F316" s="73">
        <f>SUM(F322,F328,F334,F340,F346,F352,F358,F364,F370)</f>
        <v>0</v>
      </c>
      <c r="G316" s="73">
        <f t="shared" si="11"/>
        <v>0</v>
      </c>
      <c r="I316" s="36"/>
    </row>
    <row r="317" spans="1:9" ht="16.05" customHeight="1" x14ac:dyDescent="0.2">
      <c r="A317" s="43"/>
      <c r="B317" s="48"/>
      <c r="C317" s="44" t="s">
        <v>12</v>
      </c>
      <c r="D317" s="71">
        <f>IF($G316=0,0,D316/$G316%)</f>
        <v>0</v>
      </c>
      <c r="E317" s="71">
        <f>IF($G316=0,0,E316/$G316%)</f>
        <v>0</v>
      </c>
      <c r="F317" s="71">
        <f>IF($G316=0,0,F316/$G316%)</f>
        <v>0</v>
      </c>
      <c r="G317" s="73">
        <f t="shared" si="11"/>
        <v>0</v>
      </c>
      <c r="I317" s="36"/>
    </row>
    <row r="318" spans="1:9" ht="16.05" customHeight="1" x14ac:dyDescent="0.2">
      <c r="A318" s="43"/>
      <c r="B318" s="43" t="s">
        <v>66</v>
      </c>
      <c r="C318" s="10" t="s">
        <v>11</v>
      </c>
      <c r="D318" s="73"/>
      <c r="E318" s="73"/>
      <c r="F318" s="73"/>
      <c r="G318" s="73">
        <f t="shared" si="11"/>
        <v>0</v>
      </c>
      <c r="I318" s="36"/>
    </row>
    <row r="319" spans="1:9" ht="16.05" customHeight="1" x14ac:dyDescent="0.2">
      <c r="A319" s="43"/>
      <c r="B319" s="43"/>
      <c r="C319" s="44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11"/>
        <v>0</v>
      </c>
      <c r="I319" s="36"/>
    </row>
    <row r="320" spans="1:9" ht="16.05" customHeight="1" x14ac:dyDescent="0.2">
      <c r="A320" s="43"/>
      <c r="B320" s="43"/>
      <c r="C320" s="10" t="s">
        <v>13</v>
      </c>
      <c r="D320" s="73"/>
      <c r="E320" s="73"/>
      <c r="F320" s="73"/>
      <c r="G320" s="73">
        <f t="shared" si="11"/>
        <v>0</v>
      </c>
      <c r="I320" s="36"/>
    </row>
    <row r="321" spans="1:9" ht="16.05" customHeight="1" x14ac:dyDescent="0.2">
      <c r="A321" s="43"/>
      <c r="B321" s="43"/>
      <c r="C321" s="44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11"/>
        <v>0</v>
      </c>
      <c r="I321" s="36"/>
    </row>
    <row r="322" spans="1:9" ht="16.05" customHeight="1" x14ac:dyDescent="0.2">
      <c r="A322" s="43"/>
      <c r="B322" s="43"/>
      <c r="C322" s="10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11"/>
        <v>0</v>
      </c>
      <c r="I322" s="36"/>
    </row>
    <row r="323" spans="1:9" ht="16.05" customHeight="1" x14ac:dyDescent="0.2">
      <c r="A323" s="43"/>
      <c r="B323" s="46"/>
      <c r="C323" s="44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11"/>
        <v>0</v>
      </c>
      <c r="I323" s="36"/>
    </row>
    <row r="324" spans="1:9" ht="16.05" customHeight="1" x14ac:dyDescent="0.2">
      <c r="A324" s="43"/>
      <c r="B324" s="43" t="s">
        <v>67</v>
      </c>
      <c r="C324" s="10" t="s">
        <v>11</v>
      </c>
      <c r="D324" s="73"/>
      <c r="E324" s="73"/>
      <c r="F324" s="73"/>
      <c r="G324" s="73">
        <f t="shared" si="11"/>
        <v>0</v>
      </c>
      <c r="I324" s="36"/>
    </row>
    <row r="325" spans="1:9" ht="16.05" customHeight="1" x14ac:dyDescent="0.2">
      <c r="A325" s="43"/>
      <c r="B325" s="43"/>
      <c r="C325" s="44" t="s">
        <v>12</v>
      </c>
      <c r="D325" s="71">
        <f>IF($G324=0,0,D324/$G324%)</f>
        <v>0</v>
      </c>
      <c r="E325" s="71">
        <f>IF($G324=0,0,E324/$G324%)</f>
        <v>0</v>
      </c>
      <c r="F325" s="71">
        <f>IF($G324=0,0,F324/$G324%)</f>
        <v>0</v>
      </c>
      <c r="G325" s="73">
        <f t="shared" si="11"/>
        <v>0</v>
      </c>
      <c r="I325" s="36"/>
    </row>
    <row r="326" spans="1:9" ht="16.05" customHeight="1" x14ac:dyDescent="0.2">
      <c r="A326" s="43"/>
      <c r="B326" s="43"/>
      <c r="C326" s="10" t="s">
        <v>13</v>
      </c>
      <c r="D326" s="73"/>
      <c r="E326" s="73"/>
      <c r="F326" s="73"/>
      <c r="G326" s="73">
        <f t="shared" si="11"/>
        <v>0</v>
      </c>
      <c r="I326" s="36"/>
    </row>
    <row r="327" spans="1:9" ht="16.05" customHeight="1" x14ac:dyDescent="0.2">
      <c r="A327" s="43"/>
      <c r="B327" s="43"/>
      <c r="C327" s="44" t="s">
        <v>12</v>
      </c>
      <c r="D327" s="71">
        <f>IF($G326=0,0,D326/$G326%)</f>
        <v>0</v>
      </c>
      <c r="E327" s="71">
        <f>IF($G326=0,0,E326/$G326%)</f>
        <v>0</v>
      </c>
      <c r="F327" s="71">
        <f>IF($G326=0,0,F326/$G326%)</f>
        <v>0</v>
      </c>
      <c r="G327" s="73">
        <f t="shared" si="11"/>
        <v>0</v>
      </c>
      <c r="I327" s="36"/>
    </row>
    <row r="328" spans="1:9" ht="16.05" customHeight="1" x14ac:dyDescent="0.2">
      <c r="A328" s="43"/>
      <c r="B328" s="43"/>
      <c r="C328" s="10" t="s">
        <v>14</v>
      </c>
      <c r="D328" s="73">
        <f>SUM(D324,D326)</f>
        <v>0</v>
      </c>
      <c r="E328" s="73">
        <f>SUM(E324,E326)</f>
        <v>0</v>
      </c>
      <c r="F328" s="73">
        <f>SUM(F324,F326)</f>
        <v>0</v>
      </c>
      <c r="G328" s="73">
        <f t="shared" si="11"/>
        <v>0</v>
      </c>
      <c r="I328" s="36"/>
    </row>
    <row r="329" spans="1:9" ht="16.05" customHeight="1" x14ac:dyDescent="0.2">
      <c r="A329" s="43"/>
      <c r="B329" s="46"/>
      <c r="C329" s="44" t="s">
        <v>12</v>
      </c>
      <c r="D329" s="71">
        <f>IF($G328=0,0,D328/$G328%)</f>
        <v>0</v>
      </c>
      <c r="E329" s="71">
        <f>IF($G328=0,0,E328/$G328%)</f>
        <v>0</v>
      </c>
      <c r="F329" s="71">
        <f>IF($G328=0,0,F328/$G328%)</f>
        <v>0</v>
      </c>
      <c r="G329" s="73">
        <f t="shared" si="11"/>
        <v>0</v>
      </c>
      <c r="I329" s="36"/>
    </row>
    <row r="330" spans="1:9" ht="16.05" customHeight="1" x14ac:dyDescent="0.2">
      <c r="A330" s="43"/>
      <c r="B330" s="43" t="s">
        <v>68</v>
      </c>
      <c r="C330" s="10" t="s">
        <v>11</v>
      </c>
      <c r="D330" s="73"/>
      <c r="E330" s="73"/>
      <c r="F330" s="73"/>
      <c r="G330" s="73">
        <f t="shared" si="11"/>
        <v>0</v>
      </c>
      <c r="I330" s="36"/>
    </row>
    <row r="331" spans="1:9" ht="16.05" customHeight="1" x14ac:dyDescent="0.2">
      <c r="A331" s="43"/>
      <c r="B331" s="43"/>
      <c r="C331" s="44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11"/>
        <v>0</v>
      </c>
      <c r="I331" s="36"/>
    </row>
    <row r="332" spans="1:9" ht="16.05" customHeight="1" x14ac:dyDescent="0.2">
      <c r="A332" s="43"/>
      <c r="B332" s="43"/>
      <c r="C332" s="10" t="s">
        <v>13</v>
      </c>
      <c r="D332" s="73"/>
      <c r="E332" s="73"/>
      <c r="F332" s="73"/>
      <c r="G332" s="73">
        <f t="shared" si="11"/>
        <v>0</v>
      </c>
      <c r="I332" s="36"/>
    </row>
    <row r="333" spans="1:9" ht="16.05" customHeight="1" x14ac:dyDescent="0.2">
      <c r="A333" s="43"/>
      <c r="B333" s="43"/>
      <c r="C333" s="44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11"/>
        <v>0</v>
      </c>
      <c r="I333" s="36"/>
    </row>
    <row r="334" spans="1:9" ht="16.05" customHeight="1" x14ac:dyDescent="0.2">
      <c r="A334" s="43"/>
      <c r="B334" s="43"/>
      <c r="C334" s="10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11"/>
        <v>0</v>
      </c>
      <c r="I334" s="36"/>
    </row>
    <row r="335" spans="1:9" ht="16.05" customHeight="1" x14ac:dyDescent="0.2">
      <c r="A335" s="43"/>
      <c r="B335" s="46"/>
      <c r="C335" s="44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11"/>
        <v>0</v>
      </c>
      <c r="I335" s="36"/>
    </row>
    <row r="336" spans="1:9" ht="16.05" customHeight="1" x14ac:dyDescent="0.2">
      <c r="A336" s="43"/>
      <c r="B336" s="43" t="s">
        <v>69</v>
      </c>
      <c r="C336" s="10" t="s">
        <v>11</v>
      </c>
      <c r="D336" s="73"/>
      <c r="E336" s="73"/>
      <c r="F336" s="73"/>
      <c r="G336" s="73">
        <f t="shared" si="11"/>
        <v>0</v>
      </c>
      <c r="I336" s="36"/>
    </row>
    <row r="337" spans="1:9" ht="16.05" customHeight="1" x14ac:dyDescent="0.2">
      <c r="A337" s="43"/>
      <c r="B337" s="43"/>
      <c r="C337" s="44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11"/>
        <v>0</v>
      </c>
      <c r="I337" s="36"/>
    </row>
    <row r="338" spans="1:9" ht="16.05" customHeight="1" x14ac:dyDescent="0.2">
      <c r="A338" s="43"/>
      <c r="B338" s="43"/>
      <c r="C338" s="10" t="s">
        <v>13</v>
      </c>
      <c r="D338" s="73"/>
      <c r="E338" s="73"/>
      <c r="F338" s="73"/>
      <c r="G338" s="73">
        <f t="shared" si="11"/>
        <v>0</v>
      </c>
      <c r="I338" s="36"/>
    </row>
    <row r="339" spans="1:9" ht="16.05" customHeight="1" x14ac:dyDescent="0.2">
      <c r="A339" s="43"/>
      <c r="B339" s="43"/>
      <c r="C339" s="44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11"/>
        <v>0</v>
      </c>
      <c r="I339" s="36"/>
    </row>
    <row r="340" spans="1:9" ht="16.05" customHeight="1" x14ac:dyDescent="0.2">
      <c r="A340" s="43"/>
      <c r="B340" s="43"/>
      <c r="C340" s="10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11"/>
        <v>0</v>
      </c>
      <c r="I340" s="36"/>
    </row>
    <row r="341" spans="1:9" ht="16.05" customHeight="1" x14ac:dyDescent="0.2">
      <c r="A341" s="43"/>
      <c r="B341" s="46"/>
      <c r="C341" s="44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11"/>
        <v>0</v>
      </c>
      <c r="I341" s="36"/>
    </row>
    <row r="342" spans="1:9" ht="16.05" customHeight="1" x14ac:dyDescent="0.2">
      <c r="A342" s="43"/>
      <c r="B342" s="43" t="s">
        <v>70</v>
      </c>
      <c r="C342" s="10" t="s">
        <v>11</v>
      </c>
      <c r="D342" s="73"/>
      <c r="E342" s="73"/>
      <c r="F342" s="73"/>
      <c r="G342" s="73">
        <f t="shared" si="11"/>
        <v>0</v>
      </c>
      <c r="I342" s="36"/>
    </row>
    <row r="343" spans="1:9" ht="16.05" customHeight="1" x14ac:dyDescent="0.2">
      <c r="A343" s="43"/>
      <c r="B343" s="43"/>
      <c r="C343" s="44" t="s">
        <v>12</v>
      </c>
      <c r="D343" s="71">
        <f>IF($G342=0,0,D342/$G342%)</f>
        <v>0</v>
      </c>
      <c r="E343" s="71">
        <f>IF($G342=0,0,E342/$G342%)</f>
        <v>0</v>
      </c>
      <c r="F343" s="71">
        <f>IF($G342=0,0,F342/$G342%)</f>
        <v>0</v>
      </c>
      <c r="G343" s="73">
        <f t="shared" si="11"/>
        <v>0</v>
      </c>
      <c r="I343" s="36"/>
    </row>
    <row r="344" spans="1:9" ht="16.05" customHeight="1" x14ac:dyDescent="0.2">
      <c r="A344" s="43"/>
      <c r="B344" s="43"/>
      <c r="C344" s="10" t="s">
        <v>13</v>
      </c>
      <c r="D344" s="73"/>
      <c r="E344" s="73"/>
      <c r="F344" s="73"/>
      <c r="G344" s="73">
        <f t="shared" si="11"/>
        <v>0</v>
      </c>
      <c r="I344" s="36"/>
    </row>
    <row r="345" spans="1:9" ht="16.05" customHeight="1" x14ac:dyDescent="0.2">
      <c r="A345" s="43"/>
      <c r="B345" s="43"/>
      <c r="C345" s="44" t="s">
        <v>12</v>
      </c>
      <c r="D345" s="71">
        <f>IF($G344=0,0,D344/$G344%)</f>
        <v>0</v>
      </c>
      <c r="E345" s="71">
        <f>IF($G344=0,0,E344/$G344%)</f>
        <v>0</v>
      </c>
      <c r="F345" s="71">
        <f>IF($G344=0,0,F344/$G344%)</f>
        <v>0</v>
      </c>
      <c r="G345" s="73">
        <f t="shared" si="11"/>
        <v>0</v>
      </c>
      <c r="I345" s="36"/>
    </row>
    <row r="346" spans="1:9" ht="16.05" customHeight="1" x14ac:dyDescent="0.2">
      <c r="A346" s="43"/>
      <c r="B346" s="43"/>
      <c r="C346" s="10" t="s">
        <v>14</v>
      </c>
      <c r="D346" s="73">
        <f>SUM(D342,D344)</f>
        <v>0</v>
      </c>
      <c r="E346" s="73">
        <f>SUM(E342,E344)</f>
        <v>0</v>
      </c>
      <c r="F346" s="73">
        <f>SUM(F342,F344)</f>
        <v>0</v>
      </c>
      <c r="G346" s="73">
        <f t="shared" si="11"/>
        <v>0</v>
      </c>
      <c r="I346" s="36"/>
    </row>
    <row r="347" spans="1:9" ht="16.05" customHeight="1" x14ac:dyDescent="0.2">
      <c r="A347" s="43"/>
      <c r="B347" s="46"/>
      <c r="C347" s="44" t="s">
        <v>12</v>
      </c>
      <c r="D347" s="71">
        <f>IF($G346=0,0,D346/$G346%)</f>
        <v>0</v>
      </c>
      <c r="E347" s="71">
        <f>IF($G346=0,0,E346/$G346%)</f>
        <v>0</v>
      </c>
      <c r="F347" s="71">
        <f>IF($G346=0,0,F346/$G346%)</f>
        <v>0</v>
      </c>
      <c r="G347" s="73">
        <f t="shared" si="11"/>
        <v>0</v>
      </c>
      <c r="I347" s="36"/>
    </row>
    <row r="348" spans="1:9" ht="16.05" customHeight="1" x14ac:dyDescent="0.2">
      <c r="A348" s="43"/>
      <c r="B348" s="43" t="s">
        <v>71</v>
      </c>
      <c r="C348" s="10" t="s">
        <v>11</v>
      </c>
      <c r="D348" s="73"/>
      <c r="E348" s="73"/>
      <c r="F348" s="73"/>
      <c r="G348" s="73">
        <f t="shared" si="11"/>
        <v>0</v>
      </c>
      <c r="I348" s="36"/>
    </row>
    <row r="349" spans="1:9" ht="16.05" customHeight="1" x14ac:dyDescent="0.2">
      <c r="A349" s="43"/>
      <c r="B349" s="43"/>
      <c r="C349" s="44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11"/>
        <v>0</v>
      </c>
      <c r="I349" s="36"/>
    </row>
    <row r="350" spans="1:9" ht="16.05" customHeight="1" x14ac:dyDescent="0.2">
      <c r="A350" s="43"/>
      <c r="B350" s="43"/>
      <c r="C350" s="10" t="s">
        <v>13</v>
      </c>
      <c r="D350" s="73"/>
      <c r="E350" s="73"/>
      <c r="F350" s="73"/>
      <c r="G350" s="73">
        <f t="shared" si="11"/>
        <v>0</v>
      </c>
      <c r="I350" s="36"/>
    </row>
    <row r="351" spans="1:9" ht="16.05" customHeight="1" x14ac:dyDescent="0.2">
      <c r="A351" s="43"/>
      <c r="B351" s="43"/>
      <c r="C351" s="44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11"/>
        <v>0</v>
      </c>
      <c r="I351" s="36"/>
    </row>
    <row r="352" spans="1:9" ht="16.05" customHeight="1" x14ac:dyDescent="0.2">
      <c r="A352" s="43"/>
      <c r="B352" s="43"/>
      <c r="C352" s="10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11"/>
        <v>0</v>
      </c>
      <c r="I352" s="36"/>
    </row>
    <row r="353" spans="1:9" ht="16.05" customHeight="1" x14ac:dyDescent="0.2">
      <c r="A353" s="43"/>
      <c r="B353" s="46"/>
      <c r="C353" s="44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11"/>
        <v>0</v>
      </c>
      <c r="I353" s="36"/>
    </row>
    <row r="354" spans="1:9" ht="16.05" customHeight="1" x14ac:dyDescent="0.2">
      <c r="A354" s="43"/>
      <c r="B354" s="43" t="s">
        <v>72</v>
      </c>
      <c r="C354" s="10" t="s">
        <v>11</v>
      </c>
      <c r="D354" s="73"/>
      <c r="E354" s="73"/>
      <c r="F354" s="73"/>
      <c r="G354" s="73">
        <f t="shared" si="11"/>
        <v>0</v>
      </c>
      <c r="I354" s="36"/>
    </row>
    <row r="355" spans="1:9" ht="16.05" customHeight="1" x14ac:dyDescent="0.2">
      <c r="A355" s="43"/>
      <c r="B355" s="43"/>
      <c r="C355" s="44" t="s">
        <v>12</v>
      </c>
      <c r="D355" s="71">
        <f>IF($G354=0,0,D354/$G354%)</f>
        <v>0</v>
      </c>
      <c r="E355" s="71">
        <f>IF($G354=0,0,E354/$G354%)</f>
        <v>0</v>
      </c>
      <c r="F355" s="71">
        <f>IF($G354=0,0,F354/$G354%)</f>
        <v>0</v>
      </c>
      <c r="G355" s="73">
        <f t="shared" si="11"/>
        <v>0</v>
      </c>
      <c r="I355" s="36"/>
    </row>
    <row r="356" spans="1:9" ht="16.05" customHeight="1" x14ac:dyDescent="0.2">
      <c r="A356" s="43"/>
      <c r="B356" s="43"/>
      <c r="C356" s="10" t="s">
        <v>13</v>
      </c>
      <c r="D356" s="73"/>
      <c r="E356" s="73"/>
      <c r="F356" s="73"/>
      <c r="G356" s="73">
        <f t="shared" si="11"/>
        <v>0</v>
      </c>
      <c r="I356" s="36"/>
    </row>
    <row r="357" spans="1:9" ht="16.05" customHeight="1" x14ac:dyDescent="0.2">
      <c r="A357" s="43"/>
      <c r="B357" s="43"/>
      <c r="C357" s="44" t="s">
        <v>12</v>
      </c>
      <c r="D357" s="71">
        <f>IF($G356=0,0,D356/$G356%)</f>
        <v>0</v>
      </c>
      <c r="E357" s="71">
        <f>IF($G356=0,0,E356/$G356%)</f>
        <v>0</v>
      </c>
      <c r="F357" s="71">
        <f>IF($G356=0,0,F356/$G356%)</f>
        <v>0</v>
      </c>
      <c r="G357" s="73">
        <f t="shared" si="11"/>
        <v>0</v>
      </c>
      <c r="I357" s="36"/>
    </row>
    <row r="358" spans="1:9" ht="16.05" customHeight="1" x14ac:dyDescent="0.2">
      <c r="A358" s="43"/>
      <c r="B358" s="43"/>
      <c r="C358" s="10" t="s">
        <v>14</v>
      </c>
      <c r="D358" s="73">
        <f>SUM(D354,D356)</f>
        <v>0</v>
      </c>
      <c r="E358" s="73">
        <f>SUM(E354,E356)</f>
        <v>0</v>
      </c>
      <c r="F358" s="73">
        <f>SUM(F354,F356)</f>
        <v>0</v>
      </c>
      <c r="G358" s="73">
        <f t="shared" si="11"/>
        <v>0</v>
      </c>
      <c r="I358" s="36"/>
    </row>
    <row r="359" spans="1:9" ht="16.05" customHeight="1" x14ac:dyDescent="0.2">
      <c r="A359" s="43"/>
      <c r="B359" s="46"/>
      <c r="C359" s="44" t="s">
        <v>12</v>
      </c>
      <c r="D359" s="71">
        <f>IF($G358=0,0,D358/$G358%)</f>
        <v>0</v>
      </c>
      <c r="E359" s="71">
        <f>IF($G358=0,0,E358/$G358%)</f>
        <v>0</v>
      </c>
      <c r="F359" s="71">
        <f>IF($G358=0,0,F358/$G358%)</f>
        <v>0</v>
      </c>
      <c r="G359" s="73">
        <f t="shared" si="11"/>
        <v>0</v>
      </c>
      <c r="I359" s="36"/>
    </row>
    <row r="360" spans="1:9" ht="16.05" customHeight="1" x14ac:dyDescent="0.2">
      <c r="A360" s="43"/>
      <c r="B360" s="43" t="s">
        <v>73</v>
      </c>
      <c r="C360" s="10" t="s">
        <v>11</v>
      </c>
      <c r="D360" s="73"/>
      <c r="E360" s="73"/>
      <c r="F360" s="73"/>
      <c r="G360" s="73">
        <f t="shared" si="11"/>
        <v>0</v>
      </c>
      <c r="I360" s="36"/>
    </row>
    <row r="361" spans="1:9" ht="16.05" customHeight="1" x14ac:dyDescent="0.2">
      <c r="A361" s="43"/>
      <c r="B361" s="43"/>
      <c r="C361" s="44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11"/>
        <v>0</v>
      </c>
      <c r="I361" s="36"/>
    </row>
    <row r="362" spans="1:9" ht="16.05" customHeight="1" x14ac:dyDescent="0.2">
      <c r="A362" s="43"/>
      <c r="B362" s="43"/>
      <c r="C362" s="10" t="s">
        <v>13</v>
      </c>
      <c r="D362" s="73"/>
      <c r="E362" s="73"/>
      <c r="F362" s="73"/>
      <c r="G362" s="73">
        <f t="shared" si="11"/>
        <v>0</v>
      </c>
      <c r="I362" s="36"/>
    </row>
    <row r="363" spans="1:9" ht="16.05" customHeight="1" x14ac:dyDescent="0.2">
      <c r="A363" s="43"/>
      <c r="B363" s="43"/>
      <c r="C363" s="44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11"/>
        <v>0</v>
      </c>
      <c r="I363" s="36"/>
    </row>
    <row r="364" spans="1:9" ht="16.05" customHeight="1" x14ac:dyDescent="0.2">
      <c r="A364" s="43"/>
      <c r="B364" s="43"/>
      <c r="C364" s="10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11"/>
        <v>0</v>
      </c>
      <c r="I364" s="36"/>
    </row>
    <row r="365" spans="1:9" ht="16.05" customHeight="1" x14ac:dyDescent="0.2">
      <c r="A365" s="43"/>
      <c r="B365" s="46"/>
      <c r="C365" s="44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11"/>
        <v>0</v>
      </c>
      <c r="I365" s="36"/>
    </row>
    <row r="366" spans="1:9" ht="16.05" customHeight="1" x14ac:dyDescent="0.2">
      <c r="A366" s="43"/>
      <c r="B366" s="43" t="s">
        <v>74</v>
      </c>
      <c r="C366" s="10" t="s">
        <v>11</v>
      </c>
      <c r="D366" s="73"/>
      <c r="E366" s="73"/>
      <c r="F366" s="73"/>
      <c r="G366" s="73">
        <f t="shared" si="11"/>
        <v>0</v>
      </c>
      <c r="I366" s="36"/>
    </row>
    <row r="367" spans="1:9" ht="16.05" customHeight="1" x14ac:dyDescent="0.2">
      <c r="A367" s="43"/>
      <c r="B367" s="43"/>
      <c r="C367" s="44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11"/>
        <v>0</v>
      </c>
      <c r="I367" s="36"/>
    </row>
    <row r="368" spans="1:9" ht="16.05" customHeight="1" x14ac:dyDescent="0.2">
      <c r="A368" s="43"/>
      <c r="B368" s="43"/>
      <c r="C368" s="10" t="s">
        <v>13</v>
      </c>
      <c r="D368" s="73"/>
      <c r="E368" s="73"/>
      <c r="F368" s="73"/>
      <c r="G368" s="73">
        <f t="shared" si="11"/>
        <v>0</v>
      </c>
      <c r="I368" s="36"/>
    </row>
    <row r="369" spans="1:9" ht="16.05" customHeight="1" x14ac:dyDescent="0.2">
      <c r="A369" s="43"/>
      <c r="B369" s="43"/>
      <c r="C369" s="44" t="s">
        <v>12</v>
      </c>
      <c r="D369" s="71">
        <f>IF($G368=0,0,D368/$G368%)</f>
        <v>0</v>
      </c>
      <c r="E369" s="71">
        <f>IF($G368=0,0,E368/$G368%)</f>
        <v>0</v>
      </c>
      <c r="F369" s="71">
        <f>IF($G368=0,0,F368/$G368%)</f>
        <v>0</v>
      </c>
      <c r="G369" s="73">
        <f t="shared" si="11"/>
        <v>0</v>
      </c>
      <c r="I369" s="36"/>
    </row>
    <row r="370" spans="1:9" ht="16.05" customHeight="1" x14ac:dyDescent="0.2">
      <c r="A370" s="43"/>
      <c r="B370" s="43"/>
      <c r="C370" s="10" t="s">
        <v>14</v>
      </c>
      <c r="D370" s="73">
        <f>SUM(D366,D368)</f>
        <v>0</v>
      </c>
      <c r="E370" s="73">
        <f>SUM(E366,E368)</f>
        <v>0</v>
      </c>
      <c r="F370" s="73">
        <f>SUM(F366,F368)</f>
        <v>0</v>
      </c>
      <c r="G370" s="73">
        <f t="shared" si="11"/>
        <v>0</v>
      </c>
      <c r="I370" s="36"/>
    </row>
    <row r="371" spans="1:9" ht="16.05" customHeight="1" x14ac:dyDescent="0.2">
      <c r="A371" s="47"/>
      <c r="B371" s="46"/>
      <c r="C371" s="44" t="s">
        <v>12</v>
      </c>
      <c r="D371" s="71">
        <f>IF($G370=0,0,D370/$G370%)</f>
        <v>0</v>
      </c>
      <c r="E371" s="71">
        <f>IF($G370=0,0,E370/$G370%)</f>
        <v>0</v>
      </c>
      <c r="F371" s="71">
        <f>IF($G370=0,0,F370/$G370%)</f>
        <v>0</v>
      </c>
      <c r="G371" s="73">
        <f t="shared" si="11"/>
        <v>0</v>
      </c>
      <c r="I371" s="36"/>
    </row>
    <row r="372" spans="1:9" ht="16.05" customHeight="1" x14ac:dyDescent="0.2">
      <c r="A372" s="41" t="s">
        <v>75</v>
      </c>
      <c r="B372" s="49"/>
      <c r="C372" s="51" t="s">
        <v>11</v>
      </c>
      <c r="D372" s="73"/>
      <c r="E372" s="73"/>
      <c r="F372" s="73"/>
      <c r="G372" s="73">
        <f t="shared" si="11"/>
        <v>0</v>
      </c>
      <c r="I372" s="36"/>
    </row>
    <row r="373" spans="1:9" ht="16.05" customHeight="1" x14ac:dyDescent="0.2">
      <c r="A373" s="43"/>
      <c r="B373" s="50"/>
      <c r="C373" s="5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11"/>
        <v>0</v>
      </c>
      <c r="I373" s="36"/>
    </row>
    <row r="374" spans="1:9" ht="16.05" customHeight="1" x14ac:dyDescent="0.2">
      <c r="A374" s="43"/>
      <c r="B374" s="50"/>
      <c r="C374" s="51" t="s">
        <v>13</v>
      </c>
      <c r="D374" s="73"/>
      <c r="E374" s="73"/>
      <c r="F374" s="73"/>
      <c r="G374" s="73">
        <f t="shared" si="11"/>
        <v>0</v>
      </c>
      <c r="I374" s="36"/>
    </row>
    <row r="375" spans="1:9" ht="16.05" customHeight="1" x14ac:dyDescent="0.2">
      <c r="A375" s="43"/>
      <c r="B375" s="50"/>
      <c r="C375" s="5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11"/>
        <v>0</v>
      </c>
      <c r="I375" s="36"/>
    </row>
    <row r="376" spans="1:9" ht="16.05" customHeight="1" x14ac:dyDescent="0.2">
      <c r="A376" s="43"/>
      <c r="B376" s="50"/>
      <c r="C376" s="5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11"/>
        <v>0</v>
      </c>
      <c r="I376" s="36"/>
    </row>
    <row r="377" spans="1:9" ht="16.05" customHeight="1" x14ac:dyDescent="0.2">
      <c r="A377" s="46"/>
      <c r="B377" s="48"/>
      <c r="C377" s="5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11"/>
        <v>0</v>
      </c>
      <c r="I377" s="36"/>
    </row>
    <row r="378" spans="1:9" ht="16.05" hidden="1" customHeight="1" x14ac:dyDescent="0.2">
      <c r="A378" s="41" t="s">
        <v>76</v>
      </c>
      <c r="B378" s="50"/>
      <c r="C378" s="51" t="s">
        <v>11</v>
      </c>
      <c r="D378" s="73"/>
      <c r="E378" s="73"/>
      <c r="F378" s="73"/>
      <c r="G378" s="73">
        <f t="shared" si="11"/>
        <v>0</v>
      </c>
      <c r="I378" s="36"/>
    </row>
    <row r="379" spans="1:9" ht="16.05" hidden="1" customHeight="1" x14ac:dyDescent="0.2">
      <c r="A379" s="43"/>
      <c r="B379" s="50"/>
      <c r="C379" s="52" t="s">
        <v>12</v>
      </c>
      <c r="D379" s="71"/>
      <c r="E379" s="71"/>
      <c r="F379" s="71"/>
      <c r="G379" s="73">
        <f t="shared" si="11"/>
        <v>0</v>
      </c>
      <c r="I379" s="36"/>
    </row>
    <row r="380" spans="1:9" ht="16.05" hidden="1" customHeight="1" x14ac:dyDescent="0.2">
      <c r="A380" s="43"/>
      <c r="B380" s="50"/>
      <c r="C380" s="51" t="s">
        <v>13</v>
      </c>
      <c r="D380" s="73"/>
      <c r="E380" s="73"/>
      <c r="F380" s="73"/>
      <c r="G380" s="73">
        <f t="shared" si="11"/>
        <v>0</v>
      </c>
      <c r="I380" s="36"/>
    </row>
    <row r="381" spans="1:9" ht="16.05" hidden="1" customHeight="1" x14ac:dyDescent="0.2">
      <c r="A381" s="43"/>
      <c r="B381" s="50"/>
      <c r="C381" s="52" t="s">
        <v>12</v>
      </c>
      <c r="D381" s="71"/>
      <c r="E381" s="71"/>
      <c r="F381" s="71"/>
      <c r="G381" s="73">
        <f t="shared" si="11"/>
        <v>0</v>
      </c>
      <c r="I381" s="36"/>
    </row>
    <row r="382" spans="1:9" ht="16.05" hidden="1" customHeight="1" x14ac:dyDescent="0.2">
      <c r="A382" s="43"/>
      <c r="B382" s="50"/>
      <c r="C382" s="51" t="s">
        <v>14</v>
      </c>
      <c r="D382" s="70"/>
      <c r="E382" s="70"/>
      <c r="F382" s="70"/>
      <c r="G382" s="73">
        <f t="shared" si="11"/>
        <v>0</v>
      </c>
      <c r="I382" s="36"/>
    </row>
    <row r="383" spans="1:9" ht="16.05" hidden="1" customHeight="1" x14ac:dyDescent="0.2">
      <c r="A383" s="46"/>
      <c r="B383" s="48"/>
      <c r="C383" s="52" t="s">
        <v>12</v>
      </c>
      <c r="D383" s="71"/>
      <c r="E383" s="71"/>
      <c r="F383" s="71"/>
      <c r="G383" s="73">
        <f t="shared" si="11"/>
        <v>0</v>
      </c>
      <c r="I383" s="36"/>
    </row>
    <row r="384" spans="1:9" ht="16.05" customHeight="1" x14ac:dyDescent="0.2">
      <c r="A384" s="53" t="s">
        <v>77</v>
      </c>
      <c r="B384" s="50"/>
      <c r="C384" s="51" t="s">
        <v>11</v>
      </c>
      <c r="D384" s="73">
        <f>SUM(D372,D312,D306,D228,D36,D6)</f>
        <v>13010.900000000001</v>
      </c>
      <c r="E384" s="73">
        <f>SUM(E372,E312,E306,E228,E36,E6)</f>
        <v>7262.5000000000009</v>
      </c>
      <c r="F384" s="73">
        <f>SUM(F372,F312,F306,F228,F36,F6)</f>
        <v>0</v>
      </c>
      <c r="G384" s="73">
        <f t="shared" si="11"/>
        <v>20273.400000000001</v>
      </c>
      <c r="I384" s="36"/>
    </row>
    <row r="385" spans="1:9" ht="16.05" customHeight="1" x14ac:dyDescent="0.2">
      <c r="A385" s="43"/>
      <c r="B385" s="50"/>
      <c r="C385" s="52" t="s">
        <v>12</v>
      </c>
      <c r="D385" s="71">
        <f>IF($G384=0,0,D384/$G384%)</f>
        <v>64.177197707340653</v>
      </c>
      <c r="E385" s="71">
        <f>IF($G384=0,0,E384/$G384%)</f>
        <v>35.822802292659347</v>
      </c>
      <c r="F385" s="71">
        <f>IF($G384=0,0,F384/$G384%)</f>
        <v>0</v>
      </c>
      <c r="G385" s="73">
        <f t="shared" si="11"/>
        <v>100</v>
      </c>
      <c r="I385" s="36"/>
    </row>
    <row r="386" spans="1:9" ht="16.05" customHeight="1" x14ac:dyDescent="0.2">
      <c r="A386" s="43"/>
      <c r="B386" s="50"/>
      <c r="C386" s="51" t="s">
        <v>13</v>
      </c>
      <c r="D386" s="73">
        <f>SUM(D374,D314,D308,D230,D38,D8)</f>
        <v>36910.499999999985</v>
      </c>
      <c r="E386" s="73">
        <f>SUM(E374,E314,E308,E230,E38,E8)</f>
        <v>10821.6</v>
      </c>
      <c r="F386" s="73">
        <f>SUM(F374,F314,F308,F230,F38,F8)</f>
        <v>0</v>
      </c>
      <c r="G386" s="73">
        <f t="shared" si="11"/>
        <v>47732.099999999984</v>
      </c>
      <c r="I386" s="36"/>
    </row>
    <row r="387" spans="1:9" ht="16.05" customHeight="1" x14ac:dyDescent="0.2">
      <c r="A387" s="43"/>
      <c r="B387" s="50"/>
      <c r="C387" s="52" t="s">
        <v>12</v>
      </c>
      <c r="D387" s="71">
        <f>IF($G386=0,0,D386/$G386%)</f>
        <v>77.328464492448475</v>
      </c>
      <c r="E387" s="71">
        <f>IF($G386=0,0,E386/$G386%)</f>
        <v>22.671535507551528</v>
      </c>
      <c r="F387" s="71">
        <f>IF($G386=0,0,F386/$G386%)</f>
        <v>0</v>
      </c>
      <c r="G387" s="73">
        <f t="shared" si="11"/>
        <v>100</v>
      </c>
      <c r="I387" s="36"/>
    </row>
    <row r="388" spans="1:9" ht="16.05" customHeight="1" x14ac:dyDescent="0.2">
      <c r="A388" s="43"/>
      <c r="B388" s="50"/>
      <c r="C388" s="51" t="s">
        <v>14</v>
      </c>
      <c r="D388" s="73">
        <f>SUM(D384,D386)</f>
        <v>49921.399999999987</v>
      </c>
      <c r="E388" s="73">
        <f>SUM(E384,E386)</f>
        <v>18084.100000000002</v>
      </c>
      <c r="F388" s="73">
        <f>SUM(F384,F386)</f>
        <v>0</v>
      </c>
      <c r="G388" s="73">
        <f t="shared" si="11"/>
        <v>68005.499999999985</v>
      </c>
      <c r="I388" s="36"/>
    </row>
    <row r="389" spans="1:9" ht="16.05" customHeight="1" x14ac:dyDescent="0.2">
      <c r="A389" s="46"/>
      <c r="B389" s="48"/>
      <c r="C389" s="52" t="s">
        <v>12</v>
      </c>
      <c r="D389" s="71">
        <f>IF($G388=0,0,D388/$G388%)</f>
        <v>73.407886126857392</v>
      </c>
      <c r="E389" s="71">
        <f>IF($G388=0,0,E388/$G388%)</f>
        <v>26.592113873142623</v>
      </c>
      <c r="F389" s="71">
        <f>IF($G388=0,0,F388/$G388%)</f>
        <v>0</v>
      </c>
      <c r="G389" s="73">
        <f t="shared" si="11"/>
        <v>100.00000000000001</v>
      </c>
      <c r="I389" s="36"/>
    </row>
    <row r="390" spans="1:9" ht="16.05" customHeight="1" x14ac:dyDescent="0.2">
      <c r="A390" s="41" t="s">
        <v>78</v>
      </c>
      <c r="B390" s="49"/>
      <c r="C390" s="51" t="s">
        <v>11</v>
      </c>
      <c r="D390" s="73">
        <v>0</v>
      </c>
      <c r="E390" s="73">
        <v>0</v>
      </c>
      <c r="F390" s="73">
        <v>4969.3</v>
      </c>
      <c r="G390" s="73">
        <f t="shared" si="11"/>
        <v>4969.3</v>
      </c>
      <c r="I390" s="36"/>
    </row>
    <row r="391" spans="1:9" ht="16.05" customHeight="1" x14ac:dyDescent="0.2">
      <c r="A391" s="43" t="s">
        <v>79</v>
      </c>
      <c r="B391" s="50"/>
      <c r="C391" s="5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11"/>
        <v>100</v>
      </c>
      <c r="I391" s="36"/>
    </row>
    <row r="392" spans="1:9" ht="16.05" customHeight="1" x14ac:dyDescent="0.2">
      <c r="A392" s="43"/>
      <c r="B392" s="54"/>
      <c r="C392" s="51" t="s">
        <v>13</v>
      </c>
      <c r="D392" s="73">
        <v>0</v>
      </c>
      <c r="E392" s="73">
        <v>0</v>
      </c>
      <c r="F392" s="73">
        <v>34429.800000000003</v>
      </c>
      <c r="G392" s="73">
        <f t="shared" si="11"/>
        <v>34429.800000000003</v>
      </c>
      <c r="I392" s="36"/>
    </row>
    <row r="393" spans="1:9" ht="16.05" customHeight="1" x14ac:dyDescent="0.2">
      <c r="A393" s="43"/>
      <c r="B393" s="54"/>
      <c r="C393" s="5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100.00000000000001</v>
      </c>
      <c r="G393" s="73">
        <f t="shared" si="11"/>
        <v>100.00000000000001</v>
      </c>
      <c r="I393" s="36"/>
    </row>
    <row r="394" spans="1:9" ht="16.05" customHeight="1" x14ac:dyDescent="0.2">
      <c r="A394" s="43"/>
      <c r="B394" s="54"/>
      <c r="C394" s="51" t="s">
        <v>14</v>
      </c>
      <c r="D394" s="73">
        <f>SUM(D390,D392)</f>
        <v>0</v>
      </c>
      <c r="E394" s="73">
        <f>SUM(E390,E392)</f>
        <v>0</v>
      </c>
      <c r="F394" s="73">
        <f>SUM(F390,F392)</f>
        <v>39399.100000000006</v>
      </c>
      <c r="G394" s="73">
        <f t="shared" si="11"/>
        <v>39399.100000000006</v>
      </c>
      <c r="I394" s="36"/>
    </row>
    <row r="395" spans="1:9" ht="16.05" customHeight="1" x14ac:dyDescent="0.2">
      <c r="A395" s="46"/>
      <c r="B395" s="55"/>
      <c r="C395" s="5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11"/>
        <v>100</v>
      </c>
      <c r="I395" s="3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/>
    <row r="3" spans="1:9" ht="16.05" customHeight="1" x14ac:dyDescent="0.2">
      <c r="A3" s="37" t="s">
        <v>1</v>
      </c>
      <c r="B3" s="38" t="s">
        <v>81</v>
      </c>
      <c r="C3" s="36"/>
      <c r="D3" s="36"/>
      <c r="E3" s="36"/>
      <c r="F3" s="36"/>
      <c r="G3" s="36"/>
    </row>
    <row r="4" spans="1:9" ht="16.05" customHeight="1" x14ac:dyDescent="0.2">
      <c r="A4" s="36"/>
      <c r="B4" s="36"/>
      <c r="C4" s="36"/>
      <c r="D4" s="36"/>
      <c r="E4" s="36"/>
      <c r="F4" s="36"/>
      <c r="G4" s="39" t="s">
        <v>3</v>
      </c>
    </row>
    <row r="5" spans="1:9" ht="16.05" customHeight="1" x14ac:dyDescent="0.2">
      <c r="A5" s="78" t="s">
        <v>4</v>
      </c>
      <c r="B5" s="79"/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</row>
    <row r="6" spans="1:9" ht="16.05" customHeight="1" x14ac:dyDescent="0.2">
      <c r="A6" s="41" t="s">
        <v>10</v>
      </c>
      <c r="B6" s="42"/>
      <c r="C6" s="10" t="s">
        <v>11</v>
      </c>
      <c r="D6" s="73">
        <f>SUM(D12,D18,D24,D30)</f>
        <v>0</v>
      </c>
      <c r="E6" s="73">
        <f t="shared" ref="E6:F10" si="0">SUM(E12,E18,E24,E30)</f>
        <v>7262.2</v>
      </c>
      <c r="F6" s="73">
        <f t="shared" si="0"/>
        <v>65.7</v>
      </c>
      <c r="G6" s="73">
        <f>SUM(D6:F6)</f>
        <v>7327.9</v>
      </c>
    </row>
    <row r="7" spans="1:9" ht="16.05" customHeight="1" x14ac:dyDescent="0.2">
      <c r="A7" s="43"/>
      <c r="B7" s="42"/>
      <c r="C7" s="44" t="s">
        <v>12</v>
      </c>
      <c r="D7" s="71">
        <f>IF($G6=0,0,D6/$G6%)</f>
        <v>0</v>
      </c>
      <c r="E7" s="71">
        <f>IF($G6=0,0,E6/$G6%)</f>
        <v>99.103426629730208</v>
      </c>
      <c r="F7" s="71">
        <f>IF($G6=0,0,F6/$G6%)</f>
        <v>0.89657337026979089</v>
      </c>
      <c r="G7" s="73">
        <f t="shared" ref="G7:G35" si="1">SUM(D7:F7)</f>
        <v>100</v>
      </c>
    </row>
    <row r="8" spans="1:9" ht="16.05" customHeight="1" x14ac:dyDescent="0.2">
      <c r="A8" s="43"/>
      <c r="B8" s="42"/>
      <c r="C8" s="10" t="s">
        <v>13</v>
      </c>
      <c r="D8" s="73">
        <f>SUM(D14,D20,D26,D32)</f>
        <v>0</v>
      </c>
      <c r="E8" s="73">
        <f t="shared" ref="E8:F8" si="2">SUM(E14,E20,E26,E32)</f>
        <v>42687.799999999996</v>
      </c>
      <c r="F8" s="73">
        <f t="shared" si="2"/>
        <v>0</v>
      </c>
      <c r="G8" s="73">
        <f>SUM(D8:F8)</f>
        <v>42687.799999999996</v>
      </c>
    </row>
    <row r="9" spans="1:9" ht="16.05" customHeight="1" x14ac:dyDescent="0.2">
      <c r="A9" s="43"/>
      <c r="B9" s="42"/>
      <c r="C9" s="44" t="s">
        <v>12</v>
      </c>
      <c r="D9" s="71">
        <f>IF($G8=0,0,D8/$G8%)</f>
        <v>0</v>
      </c>
      <c r="E9" s="71">
        <f>IF($G8=0,0,E8/$G8%)</f>
        <v>100</v>
      </c>
      <c r="F9" s="71">
        <f>IF($G8=0,0,F8/$G8%)</f>
        <v>0</v>
      </c>
      <c r="G9" s="73">
        <f t="shared" ref="G9" si="3">SUM(D9:F9)</f>
        <v>100</v>
      </c>
    </row>
    <row r="10" spans="1:9" ht="16.05" customHeight="1" x14ac:dyDescent="0.2">
      <c r="A10" s="43"/>
      <c r="B10" s="42"/>
      <c r="C10" s="10" t="s">
        <v>14</v>
      </c>
      <c r="D10" s="73">
        <f>SUM(D16,D22,D28,D34)</f>
        <v>0</v>
      </c>
      <c r="E10" s="73">
        <f t="shared" si="0"/>
        <v>49950</v>
      </c>
      <c r="F10" s="73">
        <f t="shared" si="0"/>
        <v>65.7</v>
      </c>
      <c r="G10" s="73">
        <f t="shared" si="1"/>
        <v>50015.7</v>
      </c>
    </row>
    <row r="11" spans="1:9" ht="16.05" customHeight="1" x14ac:dyDescent="0.2">
      <c r="A11" s="43"/>
      <c r="B11" s="45"/>
      <c r="C11" s="44" t="s">
        <v>12</v>
      </c>
      <c r="D11" s="71">
        <f>IF($G10=0,0,D10/$G10%)</f>
        <v>0</v>
      </c>
      <c r="E11" s="71">
        <f>IF($G10=0,0,E10/$G10%)</f>
        <v>99.868641246648551</v>
      </c>
      <c r="F11" s="71">
        <f>IF($G10=0,0,F10/$G10%)</f>
        <v>0.13135875335144764</v>
      </c>
      <c r="G11" s="73">
        <f t="shared" si="1"/>
        <v>100</v>
      </c>
    </row>
    <row r="12" spans="1:9" ht="16.05" customHeight="1" x14ac:dyDescent="0.2">
      <c r="A12" s="43"/>
      <c r="B12" s="43" t="s">
        <v>15</v>
      </c>
      <c r="C12" s="10" t="s">
        <v>11</v>
      </c>
      <c r="D12" s="73">
        <v>0</v>
      </c>
      <c r="E12" s="73">
        <v>3391.5</v>
      </c>
      <c r="F12" s="73">
        <v>0</v>
      </c>
      <c r="G12" s="73">
        <f t="shared" si="1"/>
        <v>3391.5</v>
      </c>
      <c r="I12" s="36"/>
    </row>
    <row r="13" spans="1:9" ht="16.05" customHeight="1" x14ac:dyDescent="0.2">
      <c r="A13" s="43"/>
      <c r="B13" s="43"/>
      <c r="C13" s="44" t="s">
        <v>12</v>
      </c>
      <c r="D13" s="71">
        <f>IF($G12=0,0,D12/$G12%)</f>
        <v>0</v>
      </c>
      <c r="E13" s="71">
        <f>IF($G12=0,0,E12/$G12%)</f>
        <v>100</v>
      </c>
      <c r="F13" s="71">
        <f>IF($G12=0,0,F12/$G12%)</f>
        <v>0</v>
      </c>
      <c r="G13" s="73">
        <f t="shared" si="1"/>
        <v>100</v>
      </c>
      <c r="I13" s="36"/>
    </row>
    <row r="14" spans="1:9" ht="16.05" customHeight="1" x14ac:dyDescent="0.2">
      <c r="A14" s="43"/>
      <c r="B14" s="43"/>
      <c r="C14" s="10" t="s">
        <v>13</v>
      </c>
      <c r="D14" s="73">
        <v>0</v>
      </c>
      <c r="E14" s="73">
        <v>12734.6</v>
      </c>
      <c r="F14" s="73">
        <v>0</v>
      </c>
      <c r="G14" s="73">
        <f t="shared" si="1"/>
        <v>12734.6</v>
      </c>
      <c r="I14" s="36"/>
    </row>
    <row r="15" spans="1:9" ht="16.05" customHeight="1" x14ac:dyDescent="0.2">
      <c r="A15" s="43"/>
      <c r="B15" s="43"/>
      <c r="C15" s="44" t="s">
        <v>12</v>
      </c>
      <c r="D15" s="71">
        <f>IF($G14=0,0,D14/$G14%)</f>
        <v>0</v>
      </c>
      <c r="E15" s="71">
        <f>IF($G14=0,0,E14/$G14%)</f>
        <v>100</v>
      </c>
      <c r="F15" s="71">
        <f>IF($G14=0,0,F14/$G14%)</f>
        <v>0</v>
      </c>
      <c r="G15" s="73">
        <f t="shared" si="1"/>
        <v>100</v>
      </c>
      <c r="I15" s="36"/>
    </row>
    <row r="16" spans="1:9" ht="16.05" customHeight="1" x14ac:dyDescent="0.2">
      <c r="A16" s="43"/>
      <c r="B16" s="43"/>
      <c r="C16" s="10" t="s">
        <v>14</v>
      </c>
      <c r="D16" s="73">
        <f>SUM(D12,D14)</f>
        <v>0</v>
      </c>
      <c r="E16" s="73">
        <f>SUM(E12,E14)</f>
        <v>16126.1</v>
      </c>
      <c r="F16" s="73">
        <f>SUM(F12,F14)</f>
        <v>0</v>
      </c>
      <c r="G16" s="73">
        <f t="shared" si="1"/>
        <v>16126.1</v>
      </c>
      <c r="I16" s="36"/>
    </row>
    <row r="17" spans="1:9" ht="16.05" customHeight="1" x14ac:dyDescent="0.2">
      <c r="A17" s="43"/>
      <c r="B17" s="46"/>
      <c r="C17" s="44" t="s">
        <v>12</v>
      </c>
      <c r="D17" s="71">
        <f>IF($G16=0,0,D16/$G16%)</f>
        <v>0</v>
      </c>
      <c r="E17" s="71">
        <f>IF($G16=0,0,E16/$G16%)</f>
        <v>100</v>
      </c>
      <c r="F17" s="71">
        <f>IF($G16=0,0,F16/$G16%)</f>
        <v>0</v>
      </c>
      <c r="G17" s="73">
        <f t="shared" si="1"/>
        <v>100</v>
      </c>
      <c r="I17" s="36"/>
    </row>
    <row r="18" spans="1:9" ht="16.05" customHeight="1" x14ac:dyDescent="0.2">
      <c r="A18" s="43"/>
      <c r="B18" s="43" t="s">
        <v>16</v>
      </c>
      <c r="C18" s="10" t="s">
        <v>11</v>
      </c>
      <c r="D18" s="73">
        <v>0</v>
      </c>
      <c r="E18" s="73">
        <v>3110.4</v>
      </c>
      <c r="F18" s="73">
        <v>65.7</v>
      </c>
      <c r="G18" s="73">
        <f t="shared" si="1"/>
        <v>3176.1</v>
      </c>
      <c r="I18" s="36"/>
    </row>
    <row r="19" spans="1:9" ht="16.05" customHeight="1" x14ac:dyDescent="0.2">
      <c r="A19" s="43"/>
      <c r="B19" s="43"/>
      <c r="C19" s="44" t="s">
        <v>12</v>
      </c>
      <c r="D19" s="71">
        <f>IF($G18=0,0,D18/$G18%)</f>
        <v>0</v>
      </c>
      <c r="E19" s="71">
        <f>IF($G18=0,0,E18/$G18%)</f>
        <v>97.931425332955513</v>
      </c>
      <c r="F19" s="71">
        <f>IF($G18=0,0,F18/$G18%)</f>
        <v>2.0685746670444884</v>
      </c>
      <c r="G19" s="73">
        <f t="shared" si="1"/>
        <v>100</v>
      </c>
      <c r="I19" s="36"/>
    </row>
    <row r="20" spans="1:9" ht="16.05" customHeight="1" x14ac:dyDescent="0.2">
      <c r="A20" s="43"/>
      <c r="B20" s="43"/>
      <c r="C20" s="10" t="s">
        <v>13</v>
      </c>
      <c r="D20" s="73">
        <v>0</v>
      </c>
      <c r="E20" s="73">
        <v>22598.5</v>
      </c>
      <c r="F20" s="73">
        <v>0</v>
      </c>
      <c r="G20" s="73">
        <f t="shared" si="1"/>
        <v>22598.5</v>
      </c>
      <c r="I20" s="36"/>
    </row>
    <row r="21" spans="1:9" ht="16.05" customHeight="1" x14ac:dyDescent="0.2">
      <c r="A21" s="43"/>
      <c r="B21" s="43"/>
      <c r="C21" s="44" t="s">
        <v>12</v>
      </c>
      <c r="D21" s="71">
        <f>IF($G20=0,0,D20/$G20%)</f>
        <v>0</v>
      </c>
      <c r="E21" s="71">
        <f>IF($G20=0,0,E20/$G20%)</f>
        <v>100</v>
      </c>
      <c r="F21" s="71">
        <f>IF($G20=0,0,F20/$G20%)</f>
        <v>0</v>
      </c>
      <c r="G21" s="73">
        <f t="shared" si="1"/>
        <v>100</v>
      </c>
      <c r="I21" s="36"/>
    </row>
    <row r="22" spans="1:9" ht="16.05" customHeight="1" x14ac:dyDescent="0.2">
      <c r="A22" s="43"/>
      <c r="B22" s="43"/>
      <c r="C22" s="10" t="s">
        <v>14</v>
      </c>
      <c r="D22" s="73">
        <f>SUM(D18,D20)</f>
        <v>0</v>
      </c>
      <c r="E22" s="73">
        <f>SUM(E18,E20)</f>
        <v>25708.9</v>
      </c>
      <c r="F22" s="73">
        <f>SUM(F18,F20)</f>
        <v>65.7</v>
      </c>
      <c r="G22" s="73">
        <f t="shared" si="1"/>
        <v>25774.600000000002</v>
      </c>
      <c r="I22" s="36"/>
    </row>
    <row r="23" spans="1:9" ht="16.05" customHeight="1" x14ac:dyDescent="0.2">
      <c r="A23" s="43"/>
      <c r="B23" s="46"/>
      <c r="C23" s="44" t="s">
        <v>12</v>
      </c>
      <c r="D23" s="71">
        <f>IF($G22=0,0,D22/$G22%)</f>
        <v>0</v>
      </c>
      <c r="E23" s="71">
        <f>IF($G22=0,0,E22/$G22%)</f>
        <v>99.745097887067104</v>
      </c>
      <c r="F23" s="71">
        <f>IF($G22=0,0,F22/$G22%)</f>
        <v>0.25490211293288739</v>
      </c>
      <c r="G23" s="73">
        <f t="shared" si="1"/>
        <v>99.999999999999986</v>
      </c>
      <c r="I23" s="36"/>
    </row>
    <row r="24" spans="1:9" ht="16.05" customHeight="1" x14ac:dyDescent="0.2">
      <c r="A24" s="43"/>
      <c r="B24" s="43" t="s">
        <v>17</v>
      </c>
      <c r="C24" s="10" t="s">
        <v>11</v>
      </c>
      <c r="D24" s="73">
        <v>0</v>
      </c>
      <c r="E24" s="73">
        <v>583</v>
      </c>
      <c r="F24" s="73">
        <v>0</v>
      </c>
      <c r="G24" s="73">
        <f t="shared" si="1"/>
        <v>583</v>
      </c>
      <c r="I24" s="36"/>
    </row>
    <row r="25" spans="1:9" ht="16.05" customHeight="1" x14ac:dyDescent="0.2">
      <c r="A25" s="43"/>
      <c r="B25" s="43"/>
      <c r="C25" s="44" t="s">
        <v>12</v>
      </c>
      <c r="D25" s="71">
        <f>IF($G24=0,0,D24/$G24%)</f>
        <v>0</v>
      </c>
      <c r="E25" s="71">
        <f>IF($G24=0,0,E24/$G24%)</f>
        <v>100</v>
      </c>
      <c r="F25" s="71">
        <f>IF($G24=0,0,F24/$G24%)</f>
        <v>0</v>
      </c>
      <c r="G25" s="73">
        <f t="shared" si="1"/>
        <v>100</v>
      </c>
      <c r="I25" s="36"/>
    </row>
    <row r="26" spans="1:9" ht="16.05" customHeight="1" x14ac:dyDescent="0.2">
      <c r="A26" s="43"/>
      <c r="B26" s="43"/>
      <c r="C26" s="10" t="s">
        <v>13</v>
      </c>
      <c r="D26" s="73">
        <v>0</v>
      </c>
      <c r="E26" s="73">
        <v>7319</v>
      </c>
      <c r="F26" s="73">
        <v>0</v>
      </c>
      <c r="G26" s="73">
        <f t="shared" si="1"/>
        <v>7319</v>
      </c>
      <c r="I26" s="36"/>
    </row>
    <row r="27" spans="1:9" ht="16.05" customHeight="1" x14ac:dyDescent="0.2">
      <c r="A27" s="43"/>
      <c r="B27" s="43"/>
      <c r="C27" s="44" t="s">
        <v>12</v>
      </c>
      <c r="D27" s="71">
        <f>IF($G26=0,0,D26/$G26%)</f>
        <v>0</v>
      </c>
      <c r="E27" s="71">
        <f>IF($G26=0,0,E26/$G26%)</f>
        <v>100</v>
      </c>
      <c r="F27" s="71">
        <f>IF($G26=0,0,F26/$G26%)</f>
        <v>0</v>
      </c>
      <c r="G27" s="73">
        <f t="shared" si="1"/>
        <v>100</v>
      </c>
      <c r="I27" s="36"/>
    </row>
    <row r="28" spans="1:9" ht="16.05" customHeight="1" x14ac:dyDescent="0.2">
      <c r="A28" s="43"/>
      <c r="B28" s="43"/>
      <c r="C28" s="10" t="s">
        <v>14</v>
      </c>
      <c r="D28" s="73">
        <f>SUM(D24,D26)</f>
        <v>0</v>
      </c>
      <c r="E28" s="73">
        <f>SUM(E24,E26)</f>
        <v>7902</v>
      </c>
      <c r="F28" s="73">
        <f>SUM(F24,F26)</f>
        <v>0</v>
      </c>
      <c r="G28" s="73">
        <f t="shared" si="1"/>
        <v>7902</v>
      </c>
      <c r="I28" s="36"/>
    </row>
    <row r="29" spans="1:9" ht="16.05" customHeight="1" x14ac:dyDescent="0.2">
      <c r="A29" s="43"/>
      <c r="B29" s="46"/>
      <c r="C29" s="44" t="s">
        <v>12</v>
      </c>
      <c r="D29" s="71">
        <f>IF($G28=0,0,D28/$G28%)</f>
        <v>0</v>
      </c>
      <c r="E29" s="71">
        <f>IF($G28=0,0,E28/$G28%)</f>
        <v>100</v>
      </c>
      <c r="F29" s="71">
        <f>IF($G28=0,0,F28/$G28%)</f>
        <v>0</v>
      </c>
      <c r="G29" s="73">
        <f t="shared" si="1"/>
        <v>100</v>
      </c>
      <c r="I29" s="36"/>
    </row>
    <row r="30" spans="1:9" ht="16.05" customHeight="1" x14ac:dyDescent="0.2">
      <c r="A30" s="43"/>
      <c r="B30" s="43" t="s">
        <v>18</v>
      </c>
      <c r="C30" s="10" t="s">
        <v>11</v>
      </c>
      <c r="D30" s="73">
        <v>0</v>
      </c>
      <c r="E30" s="73">
        <v>177.3</v>
      </c>
      <c r="F30" s="73">
        <v>0</v>
      </c>
      <c r="G30" s="73">
        <f t="shared" si="1"/>
        <v>177.3</v>
      </c>
      <c r="I30" s="36"/>
    </row>
    <row r="31" spans="1:9" ht="16.05" customHeight="1" x14ac:dyDescent="0.2">
      <c r="A31" s="43"/>
      <c r="B31" s="43"/>
      <c r="C31" s="44" t="s">
        <v>12</v>
      </c>
      <c r="D31" s="71">
        <f>IF($G30=0,0,D30/$G30%)</f>
        <v>0</v>
      </c>
      <c r="E31" s="71">
        <f>IF($G30=0,0,E30/$G30%)</f>
        <v>100</v>
      </c>
      <c r="F31" s="71">
        <f>IF($G30=0,0,F30/$G30%)</f>
        <v>0</v>
      </c>
      <c r="G31" s="73">
        <f t="shared" si="1"/>
        <v>100</v>
      </c>
      <c r="I31" s="36"/>
    </row>
    <row r="32" spans="1:9" ht="16.05" customHeight="1" x14ac:dyDescent="0.2">
      <c r="A32" s="43"/>
      <c r="B32" s="43"/>
      <c r="C32" s="10" t="s">
        <v>13</v>
      </c>
      <c r="D32" s="73">
        <v>0</v>
      </c>
      <c r="E32" s="73">
        <v>35.700000000000003</v>
      </c>
      <c r="F32" s="73">
        <v>0</v>
      </c>
      <c r="G32" s="73">
        <f t="shared" si="1"/>
        <v>35.700000000000003</v>
      </c>
      <c r="I32" s="36"/>
    </row>
    <row r="33" spans="1:9" ht="16.05" customHeight="1" x14ac:dyDescent="0.2">
      <c r="A33" s="43"/>
      <c r="B33" s="43"/>
      <c r="C33" s="44" t="s">
        <v>12</v>
      </c>
      <c r="D33" s="71">
        <f>IF($G32=0,0,D32/$G32%)</f>
        <v>0</v>
      </c>
      <c r="E33" s="71">
        <f>IF($G32=0,0,E32/$G32%)</f>
        <v>100</v>
      </c>
      <c r="F33" s="71">
        <f>IF($G32=0,0,F32/$G32%)</f>
        <v>0</v>
      </c>
      <c r="G33" s="73">
        <f t="shared" si="1"/>
        <v>100</v>
      </c>
      <c r="I33" s="36"/>
    </row>
    <row r="34" spans="1:9" ht="16.05" customHeight="1" x14ac:dyDescent="0.2">
      <c r="A34" s="43"/>
      <c r="B34" s="43"/>
      <c r="C34" s="10" t="s">
        <v>14</v>
      </c>
      <c r="D34" s="73">
        <f>SUM(D30,D32)</f>
        <v>0</v>
      </c>
      <c r="E34" s="73">
        <f>SUM(E30,E32)</f>
        <v>213</v>
      </c>
      <c r="F34" s="73">
        <f>SUM(F30,F32)</f>
        <v>0</v>
      </c>
      <c r="G34" s="73">
        <f t="shared" si="1"/>
        <v>213</v>
      </c>
      <c r="I34" s="36"/>
    </row>
    <row r="35" spans="1:9" ht="16.05" customHeight="1" x14ac:dyDescent="0.2">
      <c r="A35" s="47"/>
      <c r="B35" s="46"/>
      <c r="C35" s="44" t="s">
        <v>12</v>
      </c>
      <c r="D35" s="71">
        <f>IF($G34=0,0,D34/$G34%)</f>
        <v>0</v>
      </c>
      <c r="E35" s="71">
        <f>IF($G34=0,0,E34/$G34%)</f>
        <v>100</v>
      </c>
      <c r="F35" s="71">
        <f>IF($G34=0,0,F34/$G34%)</f>
        <v>0</v>
      </c>
      <c r="G35" s="73">
        <f t="shared" si="1"/>
        <v>100</v>
      </c>
      <c r="I35" s="36"/>
    </row>
    <row r="36" spans="1:9" ht="16.05" customHeight="1" x14ac:dyDescent="0.2">
      <c r="A36" s="43" t="s">
        <v>19</v>
      </c>
      <c r="B36" s="42"/>
      <c r="C36" s="10" t="s">
        <v>11</v>
      </c>
      <c r="D36" s="73">
        <f>SUMIF($C$42:$C$227,"道内",D$42:D$227)</f>
        <v>17486.101000000002</v>
      </c>
      <c r="E36" s="73">
        <f>SUMIF($C$42:$C$227,"道内",E$42:E$227)</f>
        <v>3862.1990000000001</v>
      </c>
      <c r="F36" s="73">
        <f>SUMIF($C$42:$C$227,"道内",F$42:F$227)</f>
        <v>0</v>
      </c>
      <c r="G36" s="73">
        <f t="shared" ref="G36:G70" si="4">SUM(D36:F36)</f>
        <v>21348.300000000003</v>
      </c>
      <c r="I36" s="36"/>
    </row>
    <row r="37" spans="1:9" ht="16.05" customHeight="1" x14ac:dyDescent="0.2">
      <c r="A37" s="43"/>
      <c r="B37" s="42"/>
      <c r="C37" s="44" t="s">
        <v>12</v>
      </c>
      <c r="D37" s="71">
        <f>IF($G36=0,0,D36/$G36%)</f>
        <v>81.908634411170908</v>
      </c>
      <c r="E37" s="71">
        <f>IF($G36=0,0,E36/$G36%)</f>
        <v>18.091365588829085</v>
      </c>
      <c r="F37" s="71">
        <f>IF($G36=0,0,F36/$G36%)</f>
        <v>0</v>
      </c>
      <c r="G37" s="73">
        <f t="shared" si="4"/>
        <v>100</v>
      </c>
      <c r="I37" s="36"/>
    </row>
    <row r="38" spans="1:9" ht="16.05" customHeight="1" x14ac:dyDescent="0.2">
      <c r="A38" s="43"/>
      <c r="B38" s="42"/>
      <c r="C38" s="10" t="s">
        <v>13</v>
      </c>
      <c r="D38" s="73">
        <f>SUMIF($C$42:$C$227,"道外",D$42:D$227)</f>
        <v>18310.099999999995</v>
      </c>
      <c r="E38" s="73">
        <f>SUMIF($C$42:$C$227,"道外",E$42:E$227)</f>
        <v>5728.6</v>
      </c>
      <c r="F38" s="73">
        <f>SUMIF($C$42:$C$227,"道外",F$42:F$227)</f>
        <v>31</v>
      </c>
      <c r="G38" s="73">
        <f t="shared" si="4"/>
        <v>24069.699999999997</v>
      </c>
      <c r="I38" s="36"/>
    </row>
    <row r="39" spans="1:9" ht="16.05" customHeight="1" x14ac:dyDescent="0.2">
      <c r="A39" s="43"/>
      <c r="B39" s="42"/>
      <c r="C39" s="44" t="s">
        <v>12</v>
      </c>
      <c r="D39" s="71">
        <f>IF($G38=0,0,D38/$G38%)</f>
        <v>76.071160006148801</v>
      </c>
      <c r="E39" s="71">
        <f>IF($G38=0,0,E38/$G38%)</f>
        <v>23.800047362451551</v>
      </c>
      <c r="F39" s="71">
        <f>IF($G38=0,0,F38/$G38%)</f>
        <v>0.12879263139964356</v>
      </c>
      <c r="G39" s="73">
        <f t="shared" si="4"/>
        <v>100</v>
      </c>
      <c r="I39" s="36"/>
    </row>
    <row r="40" spans="1:9" ht="16.05" customHeight="1" x14ac:dyDescent="0.2">
      <c r="A40" s="43"/>
      <c r="B40" s="42"/>
      <c r="C40" s="10" t="s">
        <v>14</v>
      </c>
      <c r="D40" s="73">
        <f>SUM(D38,D36)</f>
        <v>35796.201000000001</v>
      </c>
      <c r="E40" s="73">
        <f>SUM(E38,E36)</f>
        <v>9590.7990000000009</v>
      </c>
      <c r="F40" s="73">
        <f>SUM(F38,F36)</f>
        <v>31</v>
      </c>
      <c r="G40" s="73">
        <f t="shared" si="4"/>
        <v>45418</v>
      </c>
      <c r="I40" s="36"/>
    </row>
    <row r="41" spans="1:9" ht="16.05" customHeight="1" x14ac:dyDescent="0.2">
      <c r="A41" s="43"/>
      <c r="B41" s="48"/>
      <c r="C41" s="44" t="s">
        <v>12</v>
      </c>
      <c r="D41" s="71">
        <f>IF($G40=0,0,D40/$G40%)</f>
        <v>78.815009467611958</v>
      </c>
      <c r="E41" s="71">
        <f>IF($G40=0,0,E40/$G40%)</f>
        <v>21.116735655466996</v>
      </c>
      <c r="F41" s="71">
        <f>IF($G40=0,0,F40/$G40%)</f>
        <v>6.8254876921044524E-2</v>
      </c>
      <c r="G41" s="73">
        <f t="shared" si="4"/>
        <v>100</v>
      </c>
      <c r="I41" s="36"/>
    </row>
    <row r="42" spans="1:9" ht="16.05" customHeight="1" x14ac:dyDescent="0.2">
      <c r="A42" s="43"/>
      <c r="B42" s="43" t="s">
        <v>20</v>
      </c>
      <c r="C42" s="10" t="s">
        <v>11</v>
      </c>
      <c r="D42" s="73">
        <v>2762.3010000000004</v>
      </c>
      <c r="E42" s="73">
        <v>1865.499</v>
      </c>
      <c r="F42" s="73">
        <v>0</v>
      </c>
      <c r="G42" s="73">
        <f t="shared" si="4"/>
        <v>4627.8</v>
      </c>
      <c r="I42" s="36"/>
    </row>
    <row r="43" spans="1:9" ht="16.05" customHeight="1" x14ac:dyDescent="0.2">
      <c r="A43" s="43"/>
      <c r="B43" s="43"/>
      <c r="C43" s="44" t="s">
        <v>12</v>
      </c>
      <c r="D43" s="71">
        <f>IF($G42=0,0,D42/$G42%)</f>
        <v>59.689290807727225</v>
      </c>
      <c r="E43" s="71">
        <f>IF($G42=0,0,E42/$G42%)</f>
        <v>40.310709192272789</v>
      </c>
      <c r="F43" s="71">
        <f>IF($G42=0,0,F42/$G42%)</f>
        <v>0</v>
      </c>
      <c r="G43" s="73">
        <f t="shared" si="4"/>
        <v>100.00000000000001</v>
      </c>
      <c r="I43" s="36"/>
    </row>
    <row r="44" spans="1:9" ht="16.05" customHeight="1" x14ac:dyDescent="0.2">
      <c r="A44" s="43"/>
      <c r="B44" s="43"/>
      <c r="C44" s="10" t="s">
        <v>13</v>
      </c>
      <c r="D44" s="73">
        <v>5210.9999999999991</v>
      </c>
      <c r="E44" s="73">
        <v>2897</v>
      </c>
      <c r="F44" s="73">
        <v>0</v>
      </c>
      <c r="G44" s="73">
        <f t="shared" si="4"/>
        <v>8107.9999999999991</v>
      </c>
      <c r="I44" s="36"/>
    </row>
    <row r="45" spans="1:9" ht="16.05" customHeight="1" x14ac:dyDescent="0.2">
      <c r="A45" s="43"/>
      <c r="B45" s="43"/>
      <c r="C45" s="44" t="s">
        <v>12</v>
      </c>
      <c r="D45" s="71">
        <f>IF($G44=0,0,D44/$G44%)</f>
        <v>64.26985693142575</v>
      </c>
      <c r="E45" s="71">
        <f>IF($G44=0,0,E44/$G44%)</f>
        <v>35.730143068574257</v>
      </c>
      <c r="F45" s="71">
        <f>IF($G44=0,0,F44/$G44%)</f>
        <v>0</v>
      </c>
      <c r="G45" s="73">
        <f t="shared" si="4"/>
        <v>100</v>
      </c>
      <c r="I45" s="36"/>
    </row>
    <row r="46" spans="1:9" ht="16.05" customHeight="1" x14ac:dyDescent="0.2">
      <c r="A46" s="43"/>
      <c r="B46" s="43"/>
      <c r="C46" s="10" t="s">
        <v>14</v>
      </c>
      <c r="D46" s="73">
        <f>SUM(D42,D44)</f>
        <v>7973.3009999999995</v>
      </c>
      <c r="E46" s="73">
        <f>SUM(E42,E44)</f>
        <v>4762.4989999999998</v>
      </c>
      <c r="F46" s="73">
        <f>SUM(F42,F44)</f>
        <v>0</v>
      </c>
      <c r="G46" s="73">
        <f t="shared" si="4"/>
        <v>12735.8</v>
      </c>
      <c r="I46" s="36"/>
    </row>
    <row r="47" spans="1:9" ht="16.05" customHeight="1" x14ac:dyDescent="0.2">
      <c r="A47" s="43"/>
      <c r="B47" s="46"/>
      <c r="C47" s="44" t="s">
        <v>12</v>
      </c>
      <c r="D47" s="71">
        <f>IF($G46=0,0,D46/$G46%)</f>
        <v>62.605419369022755</v>
      </c>
      <c r="E47" s="71">
        <f>IF($G46=0,0,E46/$G46%)</f>
        <v>37.394580630977245</v>
      </c>
      <c r="F47" s="71">
        <f>IF($G46=0,0,F46/$G46%)</f>
        <v>0</v>
      </c>
      <c r="G47" s="73">
        <f t="shared" si="4"/>
        <v>100</v>
      </c>
      <c r="I47" s="36"/>
    </row>
    <row r="48" spans="1:9" ht="16.05" customHeight="1" x14ac:dyDescent="0.2">
      <c r="A48" s="43"/>
      <c r="B48" s="43" t="s">
        <v>21</v>
      </c>
      <c r="C48" s="10" t="s">
        <v>11</v>
      </c>
      <c r="D48" s="73">
        <v>923.2</v>
      </c>
      <c r="E48" s="73">
        <v>0</v>
      </c>
      <c r="F48" s="73">
        <v>0</v>
      </c>
      <c r="G48" s="73">
        <f t="shared" si="4"/>
        <v>923.2</v>
      </c>
      <c r="I48" s="36"/>
    </row>
    <row r="49" spans="1:9" ht="16.05" customHeight="1" x14ac:dyDescent="0.2">
      <c r="A49" s="43"/>
      <c r="B49" s="43"/>
      <c r="C49" s="44" t="s">
        <v>12</v>
      </c>
      <c r="D49" s="71">
        <f>IF($G48=0,0,D48/$G48%)</f>
        <v>100</v>
      </c>
      <c r="E49" s="71">
        <f>IF($G48=0,0,E48/$G48%)</f>
        <v>0</v>
      </c>
      <c r="F49" s="71">
        <f>IF($G48=0,0,F48/$G48%)</f>
        <v>0</v>
      </c>
      <c r="G49" s="73">
        <f t="shared" si="4"/>
        <v>100</v>
      </c>
      <c r="I49" s="36"/>
    </row>
    <row r="50" spans="1:9" ht="16.05" customHeight="1" x14ac:dyDescent="0.2">
      <c r="A50" s="43"/>
      <c r="B50" s="43"/>
      <c r="C50" s="10" t="s">
        <v>13</v>
      </c>
      <c r="D50" s="73">
        <v>3461.8999999999996</v>
      </c>
      <c r="E50" s="73">
        <v>902.4</v>
      </c>
      <c r="F50" s="73">
        <v>31</v>
      </c>
      <c r="G50" s="73">
        <f t="shared" si="4"/>
        <v>4395.2999999999993</v>
      </c>
      <c r="I50" s="36"/>
    </row>
    <row r="51" spans="1:9" ht="16.05" customHeight="1" x14ac:dyDescent="0.2">
      <c r="A51" s="43"/>
      <c r="B51" s="43"/>
      <c r="C51" s="44" t="s">
        <v>12</v>
      </c>
      <c r="D51" s="71">
        <f>IF($G50=0,0,D50/$G50%)</f>
        <v>78.763679384797399</v>
      </c>
      <c r="E51" s="71">
        <f>IF($G50=0,0,E50/$G50%)</f>
        <v>20.531021773257798</v>
      </c>
      <c r="F51" s="71">
        <f>IF($G50=0,0,F50/$G50%)</f>
        <v>0.70529884194480474</v>
      </c>
      <c r="G51" s="73">
        <f t="shared" si="4"/>
        <v>100.00000000000001</v>
      </c>
      <c r="I51" s="36"/>
    </row>
    <row r="52" spans="1:9" ht="16.05" customHeight="1" x14ac:dyDescent="0.2">
      <c r="A52" s="43"/>
      <c r="B52" s="43"/>
      <c r="C52" s="10" t="s">
        <v>14</v>
      </c>
      <c r="D52" s="73">
        <f>SUM(D48,D50)</f>
        <v>4385.0999999999995</v>
      </c>
      <c r="E52" s="73">
        <f>SUM(E48,E50)</f>
        <v>902.4</v>
      </c>
      <c r="F52" s="73">
        <f>SUM(F48,F50)</f>
        <v>31</v>
      </c>
      <c r="G52" s="73">
        <f t="shared" si="4"/>
        <v>5318.4999999999991</v>
      </c>
      <c r="I52" s="36"/>
    </row>
    <row r="53" spans="1:9" ht="16.05" customHeight="1" x14ac:dyDescent="0.2">
      <c r="A53" s="43"/>
      <c r="B53" s="46"/>
      <c r="C53" s="44" t="s">
        <v>12</v>
      </c>
      <c r="D53" s="71">
        <f>IF($G52=0,0,D52/$G52%)</f>
        <v>82.449938892544893</v>
      </c>
      <c r="E53" s="71">
        <f>IF($G52=0,0,E52/$G52%)</f>
        <v>16.967189997179659</v>
      </c>
      <c r="F53" s="71">
        <f>IF($G52=0,0,F52/$G52%)</f>
        <v>0.58287111027545369</v>
      </c>
      <c r="G53" s="73">
        <f t="shared" si="4"/>
        <v>100</v>
      </c>
      <c r="I53" s="36"/>
    </row>
    <row r="54" spans="1:9" ht="16.05" customHeight="1" x14ac:dyDescent="0.2">
      <c r="A54" s="43"/>
      <c r="B54" s="43" t="s">
        <v>22</v>
      </c>
      <c r="C54" s="10" t="s">
        <v>11</v>
      </c>
      <c r="D54" s="73">
        <v>1043</v>
      </c>
      <c r="E54" s="73">
        <v>245.7</v>
      </c>
      <c r="F54" s="73">
        <v>0</v>
      </c>
      <c r="G54" s="73">
        <f t="shared" si="4"/>
        <v>1288.7</v>
      </c>
      <c r="I54" s="36"/>
    </row>
    <row r="55" spans="1:9" ht="16.05" customHeight="1" x14ac:dyDescent="0.2">
      <c r="A55" s="43"/>
      <c r="B55" s="43"/>
      <c r="C55" s="44" t="s">
        <v>12</v>
      </c>
      <c r="D55" s="71">
        <f>IF($G54=0,0,D54/$G54%)</f>
        <v>80.934274850624661</v>
      </c>
      <c r="E55" s="71">
        <f>IF($G54=0,0,E54/$G54%)</f>
        <v>19.065725149375339</v>
      </c>
      <c r="F55" s="71">
        <f>IF($G54=0,0,F54/$G54%)</f>
        <v>0</v>
      </c>
      <c r="G55" s="73">
        <f t="shared" si="4"/>
        <v>100</v>
      </c>
      <c r="I55" s="36"/>
    </row>
    <row r="56" spans="1:9" ht="16.05" customHeight="1" x14ac:dyDescent="0.2">
      <c r="A56" s="43"/>
      <c r="B56" s="43"/>
      <c r="C56" s="10" t="s">
        <v>13</v>
      </c>
      <c r="D56" s="73">
        <v>565.29999999999995</v>
      </c>
      <c r="E56" s="73">
        <v>656</v>
      </c>
      <c r="F56" s="73">
        <v>0</v>
      </c>
      <c r="G56" s="73">
        <f t="shared" si="4"/>
        <v>1221.3</v>
      </c>
      <c r="I56" s="36"/>
    </row>
    <row r="57" spans="1:9" ht="16.05" customHeight="1" x14ac:dyDescent="0.2">
      <c r="A57" s="43"/>
      <c r="B57" s="43"/>
      <c r="C57" s="44" t="s">
        <v>12</v>
      </c>
      <c r="D57" s="71">
        <f>IF($G56=0,0,D56/$G56%)</f>
        <v>46.286743633832799</v>
      </c>
      <c r="E57" s="71">
        <f>IF($G56=0,0,E56/$G56%)</f>
        <v>53.713256366167201</v>
      </c>
      <c r="F57" s="71">
        <f>IF($G56=0,0,F56/$G56%)</f>
        <v>0</v>
      </c>
      <c r="G57" s="73">
        <f t="shared" si="4"/>
        <v>100</v>
      </c>
      <c r="I57" s="36"/>
    </row>
    <row r="58" spans="1:9" ht="16.05" customHeight="1" x14ac:dyDescent="0.2">
      <c r="A58" s="43"/>
      <c r="B58" s="43"/>
      <c r="C58" s="10" t="s">
        <v>14</v>
      </c>
      <c r="D58" s="73">
        <f>SUM(D54,D56)</f>
        <v>1608.3</v>
      </c>
      <c r="E58" s="73">
        <f>SUM(E54,E56)</f>
        <v>901.7</v>
      </c>
      <c r="F58" s="73">
        <f>SUM(F54,F56)</f>
        <v>0</v>
      </c>
      <c r="G58" s="73">
        <f t="shared" si="4"/>
        <v>2510</v>
      </c>
      <c r="I58" s="36"/>
    </row>
    <row r="59" spans="1:9" ht="16.05" customHeight="1" x14ac:dyDescent="0.2">
      <c r="A59" s="43"/>
      <c r="B59" s="46"/>
      <c r="C59" s="44" t="s">
        <v>12</v>
      </c>
      <c r="D59" s="71">
        <f>IF($G58=0,0,D58/$G58%)</f>
        <v>64.075697211155372</v>
      </c>
      <c r="E59" s="71">
        <f>IF($G58=0,0,E58/$G58%)</f>
        <v>35.924302788844621</v>
      </c>
      <c r="F59" s="71">
        <f>IF($G58=0,0,F58/$G58%)</f>
        <v>0</v>
      </c>
      <c r="G59" s="73">
        <f t="shared" si="4"/>
        <v>100</v>
      </c>
      <c r="I59" s="36"/>
    </row>
    <row r="60" spans="1:9" ht="16.05" customHeight="1" x14ac:dyDescent="0.2">
      <c r="A60" s="43"/>
      <c r="B60" s="43" t="s">
        <v>23</v>
      </c>
      <c r="C60" s="10" t="s">
        <v>11</v>
      </c>
      <c r="D60" s="73">
        <v>924.6</v>
      </c>
      <c r="E60" s="73">
        <v>256.8</v>
      </c>
      <c r="F60" s="73">
        <v>0</v>
      </c>
      <c r="G60" s="73">
        <f t="shared" si="4"/>
        <v>1181.4000000000001</v>
      </c>
      <c r="I60" s="36"/>
    </row>
    <row r="61" spans="1:9" ht="16.05" customHeight="1" x14ac:dyDescent="0.2">
      <c r="A61" s="43"/>
      <c r="B61" s="43"/>
      <c r="C61" s="44" t="s">
        <v>12</v>
      </c>
      <c r="D61" s="71">
        <f>IF($G60=0,0,D60/$G60%)</f>
        <v>78.263077704418492</v>
      </c>
      <c r="E61" s="71">
        <f>IF($G60=0,0,E60/$G60%)</f>
        <v>21.736922295581515</v>
      </c>
      <c r="F61" s="71">
        <f>IF($G60=0,0,F60/$G60%)</f>
        <v>0</v>
      </c>
      <c r="G61" s="73">
        <f t="shared" si="4"/>
        <v>100</v>
      </c>
      <c r="I61" s="36"/>
    </row>
    <row r="62" spans="1:9" ht="16.05" customHeight="1" x14ac:dyDescent="0.2">
      <c r="A62" s="43"/>
      <c r="B62" s="43"/>
      <c r="C62" s="10" t="s">
        <v>13</v>
      </c>
      <c r="D62" s="73">
        <v>2699.8</v>
      </c>
      <c r="E62" s="73">
        <v>0</v>
      </c>
      <c r="F62" s="73">
        <v>0</v>
      </c>
      <c r="G62" s="73">
        <f t="shared" si="4"/>
        <v>2699.8</v>
      </c>
      <c r="I62" s="36"/>
    </row>
    <row r="63" spans="1:9" ht="16.05" customHeight="1" x14ac:dyDescent="0.2">
      <c r="A63" s="43"/>
      <c r="B63" s="43"/>
      <c r="C63" s="44" t="s">
        <v>12</v>
      </c>
      <c r="D63" s="71">
        <f>IF($G62=0,0,D62/$G62%)</f>
        <v>100</v>
      </c>
      <c r="E63" s="71">
        <f>IF($G62=0,0,E62/$G62%)</f>
        <v>0</v>
      </c>
      <c r="F63" s="71">
        <f>IF($G62=0,0,F62/$G62%)</f>
        <v>0</v>
      </c>
      <c r="G63" s="73">
        <f t="shared" si="4"/>
        <v>100</v>
      </c>
      <c r="I63" s="36"/>
    </row>
    <row r="64" spans="1:9" ht="16.05" customHeight="1" x14ac:dyDescent="0.2">
      <c r="A64" s="43"/>
      <c r="B64" s="43"/>
      <c r="C64" s="10" t="s">
        <v>14</v>
      </c>
      <c r="D64" s="73">
        <f>SUM(D60,D62)</f>
        <v>3624.4</v>
      </c>
      <c r="E64" s="73">
        <f>SUM(E60,E62)</f>
        <v>256.8</v>
      </c>
      <c r="F64" s="73">
        <f>SUM(F60,F62)</f>
        <v>0</v>
      </c>
      <c r="G64" s="73">
        <f t="shared" si="4"/>
        <v>3881.2000000000003</v>
      </c>
      <c r="I64" s="36"/>
    </row>
    <row r="65" spans="1:9" ht="16.05" customHeight="1" x14ac:dyDescent="0.2">
      <c r="A65" s="43"/>
      <c r="B65" s="46"/>
      <c r="C65" s="44" t="s">
        <v>12</v>
      </c>
      <c r="D65" s="71">
        <f>IF($G64=0,0,D64/$G64%)</f>
        <v>93.383489642378635</v>
      </c>
      <c r="E65" s="71">
        <f>IF($G64=0,0,E64/$G64%)</f>
        <v>6.6165103576213538</v>
      </c>
      <c r="F65" s="71">
        <f>IF($G64=0,0,F64/$G64%)</f>
        <v>0</v>
      </c>
      <c r="G65" s="73">
        <f t="shared" si="4"/>
        <v>99.999999999999986</v>
      </c>
      <c r="I65" s="36"/>
    </row>
    <row r="66" spans="1:9" ht="16.05" customHeight="1" x14ac:dyDescent="0.2">
      <c r="A66" s="43"/>
      <c r="B66" s="43" t="s">
        <v>24</v>
      </c>
      <c r="C66" s="10" t="s">
        <v>11</v>
      </c>
      <c r="D66" s="73">
        <v>4547.5</v>
      </c>
      <c r="E66" s="73">
        <v>558.1</v>
      </c>
      <c r="F66" s="73">
        <v>0</v>
      </c>
      <c r="G66" s="73">
        <f t="shared" si="4"/>
        <v>5105.6000000000004</v>
      </c>
      <c r="I66" s="36"/>
    </row>
    <row r="67" spans="1:9" ht="16.05" customHeight="1" x14ac:dyDescent="0.2">
      <c r="A67" s="43"/>
      <c r="B67" s="43"/>
      <c r="C67" s="44" t="s">
        <v>12</v>
      </c>
      <c r="D67" s="71">
        <f>IF($G66=0,0,D66/$G66%)</f>
        <v>89.06886555938577</v>
      </c>
      <c r="E67" s="71">
        <f>IF($G66=0,0,E66/$G66%)</f>
        <v>10.931134440614226</v>
      </c>
      <c r="F67" s="71">
        <f>IF($G66=0,0,F66/$G66%)</f>
        <v>0</v>
      </c>
      <c r="G67" s="73">
        <f t="shared" si="4"/>
        <v>100</v>
      </c>
      <c r="I67" s="36"/>
    </row>
    <row r="68" spans="1:9" ht="16.05" customHeight="1" x14ac:dyDescent="0.2">
      <c r="A68" s="43"/>
      <c r="B68" s="43"/>
      <c r="C68" s="10" t="s">
        <v>13</v>
      </c>
      <c r="D68" s="73">
        <v>2986.4</v>
      </c>
      <c r="E68" s="73">
        <v>72.900000000000006</v>
      </c>
      <c r="F68" s="73">
        <v>0</v>
      </c>
      <c r="G68" s="73">
        <f t="shared" si="4"/>
        <v>3059.3</v>
      </c>
      <c r="I68" s="36"/>
    </row>
    <row r="69" spans="1:9" ht="16.05" customHeight="1" x14ac:dyDescent="0.2">
      <c r="A69" s="43"/>
      <c r="B69" s="43"/>
      <c r="C69" s="44" t="s">
        <v>12</v>
      </c>
      <c r="D69" s="71">
        <f>IF($G68=0,0,D68/$G68%)</f>
        <v>97.61710195142679</v>
      </c>
      <c r="E69" s="71">
        <f>IF($G68=0,0,E68/$G68%)</f>
        <v>2.3828980485732028</v>
      </c>
      <c r="F69" s="71">
        <f>IF($G68=0,0,F68/$G68%)</f>
        <v>0</v>
      </c>
      <c r="G69" s="73">
        <f t="shared" si="4"/>
        <v>99.999999999999986</v>
      </c>
      <c r="I69" s="36"/>
    </row>
    <row r="70" spans="1:9" ht="16.05" customHeight="1" x14ac:dyDescent="0.2">
      <c r="A70" s="43"/>
      <c r="B70" s="43"/>
      <c r="C70" s="10" t="s">
        <v>14</v>
      </c>
      <c r="D70" s="73">
        <f>SUM(D66,D68)</f>
        <v>7533.9</v>
      </c>
      <c r="E70" s="73">
        <f>SUM(E66,E68)</f>
        <v>631</v>
      </c>
      <c r="F70" s="73">
        <f>SUM(F66,F68)</f>
        <v>0</v>
      </c>
      <c r="G70" s="73">
        <f t="shared" si="4"/>
        <v>8164.9</v>
      </c>
      <c r="I70" s="36"/>
    </row>
    <row r="71" spans="1:9" ht="16.05" customHeight="1" x14ac:dyDescent="0.2">
      <c r="A71" s="43"/>
      <c r="B71" s="46"/>
      <c r="C71" s="44" t="s">
        <v>12</v>
      </c>
      <c r="D71" s="71">
        <f>IF($G70=0,0,D70/$G70%)</f>
        <v>92.271797572536087</v>
      </c>
      <c r="E71" s="71">
        <f>IF($G70=0,0,E70/$G70%)</f>
        <v>7.7282024274639003</v>
      </c>
      <c r="F71" s="71">
        <f>IF($G70=0,0,F70/$G70%)</f>
        <v>0</v>
      </c>
      <c r="G71" s="73">
        <f t="shared" ref="G71:G134" si="5">SUM(D71:F71)</f>
        <v>99.999999999999986</v>
      </c>
      <c r="I71" s="36"/>
    </row>
    <row r="72" spans="1:9" ht="16.05" customHeight="1" x14ac:dyDescent="0.2">
      <c r="A72" s="43"/>
      <c r="B72" s="43" t="s">
        <v>25</v>
      </c>
      <c r="C72" s="10" t="s">
        <v>11</v>
      </c>
      <c r="D72" s="73">
        <v>12</v>
      </c>
      <c r="E72" s="73">
        <v>0</v>
      </c>
      <c r="F72" s="73">
        <v>0</v>
      </c>
      <c r="G72" s="73">
        <f t="shared" si="5"/>
        <v>12</v>
      </c>
      <c r="I72" s="36"/>
    </row>
    <row r="73" spans="1:9" ht="16.05" customHeight="1" x14ac:dyDescent="0.2">
      <c r="A73" s="43"/>
      <c r="B73" s="43"/>
      <c r="C73" s="44" t="s">
        <v>12</v>
      </c>
      <c r="D73" s="71">
        <f>IF($G72=0,0,D72/$G72%)</f>
        <v>100</v>
      </c>
      <c r="E73" s="71">
        <f>IF($G72=0,0,E72/$G72%)</f>
        <v>0</v>
      </c>
      <c r="F73" s="71">
        <f>IF($G72=0,0,F72/$G72%)</f>
        <v>0</v>
      </c>
      <c r="G73" s="73">
        <f t="shared" si="5"/>
        <v>100</v>
      </c>
      <c r="I73" s="36"/>
    </row>
    <row r="74" spans="1:9" ht="16.05" customHeight="1" x14ac:dyDescent="0.2">
      <c r="A74" s="43"/>
      <c r="B74" s="43"/>
      <c r="C74" s="10" t="s">
        <v>13</v>
      </c>
      <c r="D74" s="73"/>
      <c r="E74" s="73"/>
      <c r="F74" s="73"/>
      <c r="G74" s="73">
        <f t="shared" si="5"/>
        <v>0</v>
      </c>
      <c r="I74" s="36"/>
    </row>
    <row r="75" spans="1:9" ht="16.05" customHeight="1" x14ac:dyDescent="0.2">
      <c r="A75" s="43"/>
      <c r="B75" s="43"/>
      <c r="C75" s="44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5"/>
        <v>0</v>
      </c>
      <c r="I75" s="36"/>
    </row>
    <row r="76" spans="1:9" ht="16.05" customHeight="1" x14ac:dyDescent="0.2">
      <c r="A76" s="43"/>
      <c r="B76" s="43"/>
      <c r="C76" s="10" t="s">
        <v>14</v>
      </c>
      <c r="D76" s="73">
        <f>SUM(D72,D74)</f>
        <v>12</v>
      </c>
      <c r="E76" s="73">
        <f>SUM(E72,E74)</f>
        <v>0</v>
      </c>
      <c r="F76" s="73">
        <f>SUM(F72,F74)</f>
        <v>0</v>
      </c>
      <c r="G76" s="73">
        <f t="shared" si="5"/>
        <v>12</v>
      </c>
      <c r="I76" s="36"/>
    </row>
    <row r="77" spans="1:9" ht="16.05" customHeight="1" x14ac:dyDescent="0.2">
      <c r="A77" s="43"/>
      <c r="B77" s="46"/>
      <c r="C77" s="44" t="s">
        <v>12</v>
      </c>
      <c r="D77" s="71">
        <f>IF($G76=0,0,D76/$G76%)</f>
        <v>100</v>
      </c>
      <c r="E77" s="71">
        <f>IF($G76=0,0,E76/$G76%)</f>
        <v>0</v>
      </c>
      <c r="F77" s="71">
        <f>IF($G76=0,0,F76/$G76%)</f>
        <v>0</v>
      </c>
      <c r="G77" s="73">
        <f t="shared" si="5"/>
        <v>100</v>
      </c>
      <c r="I77" s="36"/>
    </row>
    <row r="78" spans="1:9" ht="16.05" customHeight="1" x14ac:dyDescent="0.2">
      <c r="A78" s="43"/>
      <c r="B78" s="43" t="s">
        <v>26</v>
      </c>
      <c r="C78" s="10" t="s">
        <v>11</v>
      </c>
      <c r="D78" s="73">
        <v>1855.8999999999999</v>
      </c>
      <c r="E78" s="73">
        <v>245.3</v>
      </c>
      <c r="F78" s="73">
        <v>0</v>
      </c>
      <c r="G78" s="73">
        <f t="shared" si="5"/>
        <v>2101.1999999999998</v>
      </c>
      <c r="I78" s="36"/>
    </row>
    <row r="79" spans="1:9" ht="16.05" customHeight="1" x14ac:dyDescent="0.2">
      <c r="A79" s="43"/>
      <c r="B79" s="43"/>
      <c r="C79" s="44" t="s">
        <v>12</v>
      </c>
      <c r="D79" s="71">
        <f>IF($G78=0,0,D78/$G78%)</f>
        <v>88.325718636969356</v>
      </c>
      <c r="E79" s="71">
        <f>IF($G78=0,0,E78/$G78%)</f>
        <v>11.674281363030651</v>
      </c>
      <c r="F79" s="71">
        <f>IF($G78=0,0,F78/$G78%)</f>
        <v>0</v>
      </c>
      <c r="G79" s="73">
        <f t="shared" si="5"/>
        <v>100</v>
      </c>
      <c r="I79" s="36"/>
    </row>
    <row r="80" spans="1:9" ht="16.05" customHeight="1" x14ac:dyDescent="0.2">
      <c r="A80" s="43"/>
      <c r="B80" s="43"/>
      <c r="C80" s="10" t="s">
        <v>13</v>
      </c>
      <c r="D80" s="73">
        <v>100.3</v>
      </c>
      <c r="E80" s="73">
        <v>734.1</v>
      </c>
      <c r="F80" s="73">
        <v>0</v>
      </c>
      <c r="G80" s="73">
        <f t="shared" si="5"/>
        <v>834.4</v>
      </c>
      <c r="I80" s="36"/>
    </row>
    <row r="81" spans="1:9" ht="16.05" customHeight="1" x14ac:dyDescent="0.2">
      <c r="A81" s="43"/>
      <c r="B81" s="43"/>
      <c r="C81" s="44" t="s">
        <v>12</v>
      </c>
      <c r="D81" s="71">
        <f>IF($G80=0,0,D80/$G80%)</f>
        <v>12.020613614573346</v>
      </c>
      <c r="E81" s="71">
        <f>IF($G80=0,0,E80/$G80%)</f>
        <v>87.979386385426665</v>
      </c>
      <c r="F81" s="71">
        <f>IF($G80=0,0,F80/$G80%)</f>
        <v>0</v>
      </c>
      <c r="G81" s="73">
        <f t="shared" si="5"/>
        <v>100.00000000000001</v>
      </c>
      <c r="I81" s="36"/>
    </row>
    <row r="82" spans="1:9" ht="16.05" customHeight="1" x14ac:dyDescent="0.2">
      <c r="A82" s="43"/>
      <c r="B82" s="43"/>
      <c r="C82" s="10" t="s">
        <v>14</v>
      </c>
      <c r="D82" s="73">
        <f>SUM(D78,D80)</f>
        <v>1956.1999999999998</v>
      </c>
      <c r="E82" s="73">
        <f>SUM(E78,E80)</f>
        <v>979.40000000000009</v>
      </c>
      <c r="F82" s="73">
        <f>SUM(F78,F80)</f>
        <v>0</v>
      </c>
      <c r="G82" s="73">
        <f t="shared" si="5"/>
        <v>2935.6</v>
      </c>
      <c r="I82" s="36"/>
    </row>
    <row r="83" spans="1:9" ht="16.05" customHeight="1" x14ac:dyDescent="0.2">
      <c r="A83" s="43"/>
      <c r="B83" s="46"/>
      <c r="C83" s="44" t="s">
        <v>12</v>
      </c>
      <c r="D83" s="71">
        <f>IF($G82=0,0,D82/$G82%)</f>
        <v>66.637144025071535</v>
      </c>
      <c r="E83" s="71">
        <f>IF($G82=0,0,E82/$G82%)</f>
        <v>33.362855974928472</v>
      </c>
      <c r="F83" s="71">
        <f>IF($G82=0,0,F82/$G82%)</f>
        <v>0</v>
      </c>
      <c r="G83" s="73">
        <f t="shared" si="5"/>
        <v>100</v>
      </c>
      <c r="I83" s="36"/>
    </row>
    <row r="84" spans="1:9" ht="16.05" customHeight="1" x14ac:dyDescent="0.2">
      <c r="A84" s="43"/>
      <c r="B84" s="43" t="s">
        <v>27</v>
      </c>
      <c r="C84" s="10" t="s">
        <v>11</v>
      </c>
      <c r="D84" s="73">
        <v>40.4</v>
      </c>
      <c r="E84" s="73">
        <v>0</v>
      </c>
      <c r="F84" s="73">
        <v>0</v>
      </c>
      <c r="G84" s="73">
        <f t="shared" si="5"/>
        <v>40.4</v>
      </c>
      <c r="I84" s="36"/>
    </row>
    <row r="85" spans="1:9" ht="16.05" customHeight="1" x14ac:dyDescent="0.2">
      <c r="A85" s="43"/>
      <c r="B85" s="43"/>
      <c r="C85" s="44" t="s">
        <v>12</v>
      </c>
      <c r="D85" s="71">
        <f>IF($G84=0,0,D84/$G84%)</f>
        <v>100</v>
      </c>
      <c r="E85" s="71">
        <f>IF($G84=0,0,E84/$G84%)</f>
        <v>0</v>
      </c>
      <c r="F85" s="71">
        <f>IF($G84=0,0,F84/$G84%)</f>
        <v>0</v>
      </c>
      <c r="G85" s="73">
        <f t="shared" si="5"/>
        <v>100</v>
      </c>
      <c r="I85" s="36"/>
    </row>
    <row r="86" spans="1:9" ht="16.05" customHeight="1" x14ac:dyDescent="0.2">
      <c r="A86" s="43"/>
      <c r="B86" s="43"/>
      <c r="C86" s="10" t="s">
        <v>13</v>
      </c>
      <c r="D86" s="73"/>
      <c r="E86" s="73"/>
      <c r="F86" s="73"/>
      <c r="G86" s="73">
        <f t="shared" si="5"/>
        <v>0</v>
      </c>
      <c r="I86" s="36"/>
    </row>
    <row r="87" spans="1:9" ht="16.05" customHeight="1" x14ac:dyDescent="0.2">
      <c r="A87" s="43"/>
      <c r="B87" s="43"/>
      <c r="C87" s="44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5"/>
        <v>0</v>
      </c>
      <c r="I87" s="36"/>
    </row>
    <row r="88" spans="1:9" ht="16.05" customHeight="1" x14ac:dyDescent="0.2">
      <c r="A88" s="43"/>
      <c r="B88" s="43"/>
      <c r="C88" s="10" t="s">
        <v>14</v>
      </c>
      <c r="D88" s="73">
        <f>SUM(D84,D86)</f>
        <v>40.4</v>
      </c>
      <c r="E88" s="73">
        <f>SUM(E84,E86)</f>
        <v>0</v>
      </c>
      <c r="F88" s="73">
        <f>SUM(F84,F86)</f>
        <v>0</v>
      </c>
      <c r="G88" s="73">
        <f t="shared" si="5"/>
        <v>40.4</v>
      </c>
      <c r="I88" s="36"/>
    </row>
    <row r="89" spans="1:9" ht="16.05" customHeight="1" x14ac:dyDescent="0.2">
      <c r="A89" s="43"/>
      <c r="B89" s="46"/>
      <c r="C89" s="44" t="s">
        <v>12</v>
      </c>
      <c r="D89" s="71">
        <f>IF($G88=0,0,D88/$G88%)</f>
        <v>100</v>
      </c>
      <c r="E89" s="71">
        <f>IF($G88=0,0,E88/$G88%)</f>
        <v>0</v>
      </c>
      <c r="F89" s="71">
        <f>IF($G88=0,0,F88/$G88%)</f>
        <v>0</v>
      </c>
      <c r="G89" s="73">
        <f t="shared" si="5"/>
        <v>100</v>
      </c>
      <c r="I89" s="36"/>
    </row>
    <row r="90" spans="1:9" ht="16.05" customHeight="1" x14ac:dyDescent="0.2">
      <c r="A90" s="43"/>
      <c r="B90" s="43" t="s">
        <v>28</v>
      </c>
      <c r="C90" s="10" t="s">
        <v>11</v>
      </c>
      <c r="D90" s="73">
        <v>353.7</v>
      </c>
      <c r="E90" s="73">
        <v>443.9</v>
      </c>
      <c r="F90" s="73">
        <v>0</v>
      </c>
      <c r="G90" s="73">
        <f t="shared" si="5"/>
        <v>797.59999999999991</v>
      </c>
      <c r="I90" s="36"/>
    </row>
    <row r="91" spans="1:9" ht="16.05" customHeight="1" x14ac:dyDescent="0.2">
      <c r="A91" s="43"/>
      <c r="B91" s="43"/>
      <c r="C91" s="44" t="s">
        <v>12</v>
      </c>
      <c r="D91" s="71">
        <f>IF($G90=0,0,D90/$G90%)</f>
        <v>44.345536609829495</v>
      </c>
      <c r="E91" s="71">
        <f>IF($G90=0,0,E90/$G90%)</f>
        <v>55.654463390170513</v>
      </c>
      <c r="F91" s="71">
        <f>IF($G90=0,0,F90/$G90%)</f>
        <v>0</v>
      </c>
      <c r="G91" s="73">
        <f t="shared" si="5"/>
        <v>100</v>
      </c>
      <c r="I91" s="36"/>
    </row>
    <row r="92" spans="1:9" ht="16.05" customHeight="1" x14ac:dyDescent="0.2">
      <c r="A92" s="43"/>
      <c r="B92" s="43"/>
      <c r="C92" s="10" t="s">
        <v>13</v>
      </c>
      <c r="D92" s="73">
        <v>107.2</v>
      </c>
      <c r="E92" s="73">
        <v>0</v>
      </c>
      <c r="F92" s="73">
        <v>0</v>
      </c>
      <c r="G92" s="73">
        <f t="shared" si="5"/>
        <v>107.2</v>
      </c>
      <c r="I92" s="36"/>
    </row>
    <row r="93" spans="1:9" ht="16.05" customHeight="1" x14ac:dyDescent="0.2">
      <c r="A93" s="43"/>
      <c r="B93" s="43"/>
      <c r="C93" s="44" t="s">
        <v>12</v>
      </c>
      <c r="D93" s="71">
        <f>IF($G92=0,0,D92/$G92%)</f>
        <v>100</v>
      </c>
      <c r="E93" s="71">
        <f>IF($G92=0,0,E92/$G92%)</f>
        <v>0</v>
      </c>
      <c r="F93" s="71">
        <f>IF($G92=0,0,F92/$G92%)</f>
        <v>0</v>
      </c>
      <c r="G93" s="73">
        <f t="shared" si="5"/>
        <v>100</v>
      </c>
      <c r="I93" s="36"/>
    </row>
    <row r="94" spans="1:9" ht="16.05" customHeight="1" x14ac:dyDescent="0.2">
      <c r="A94" s="43"/>
      <c r="B94" s="43"/>
      <c r="C94" s="10" t="s">
        <v>14</v>
      </c>
      <c r="D94" s="73">
        <f>SUM(D90,D92)</f>
        <v>460.9</v>
      </c>
      <c r="E94" s="73">
        <f>SUM(E90,E92)</f>
        <v>443.9</v>
      </c>
      <c r="F94" s="73">
        <f>SUM(F90,F92)</f>
        <v>0</v>
      </c>
      <c r="G94" s="73">
        <f t="shared" si="5"/>
        <v>904.8</v>
      </c>
      <c r="I94" s="36"/>
    </row>
    <row r="95" spans="1:9" ht="16.05" customHeight="1" x14ac:dyDescent="0.2">
      <c r="A95" s="43"/>
      <c r="B95" s="46"/>
      <c r="C95" s="44" t="s">
        <v>12</v>
      </c>
      <c r="D95" s="71">
        <f>IF($G94=0,0,D94/$G94%)</f>
        <v>50.9394341290893</v>
      </c>
      <c r="E95" s="71">
        <f>IF($G94=0,0,E94/$G94%)</f>
        <v>49.060565870910693</v>
      </c>
      <c r="F95" s="71">
        <f>IF($G94=0,0,F94/$G94%)</f>
        <v>0</v>
      </c>
      <c r="G95" s="73">
        <f t="shared" si="5"/>
        <v>100</v>
      </c>
      <c r="I95" s="36"/>
    </row>
    <row r="96" spans="1:9" ht="16.05" customHeight="1" x14ac:dyDescent="0.2">
      <c r="A96" s="43"/>
      <c r="B96" s="43" t="s">
        <v>29</v>
      </c>
      <c r="C96" s="10" t="s">
        <v>11</v>
      </c>
      <c r="D96" s="73">
        <v>52.1</v>
      </c>
      <c r="E96" s="73">
        <v>0</v>
      </c>
      <c r="F96" s="73">
        <v>0</v>
      </c>
      <c r="G96" s="73">
        <f t="shared" si="5"/>
        <v>52.1</v>
      </c>
      <c r="I96" s="36"/>
    </row>
    <row r="97" spans="1:9" ht="16.05" customHeight="1" x14ac:dyDescent="0.2">
      <c r="A97" s="43"/>
      <c r="B97" s="43"/>
      <c r="C97" s="44" t="s">
        <v>12</v>
      </c>
      <c r="D97" s="71">
        <f>IF($G96=0,0,D96/$G96%)</f>
        <v>100</v>
      </c>
      <c r="E97" s="71">
        <f>IF($G96=0,0,E96/$G96%)</f>
        <v>0</v>
      </c>
      <c r="F97" s="71">
        <f>IF($G96=0,0,F96/$G96%)</f>
        <v>0</v>
      </c>
      <c r="G97" s="73">
        <f t="shared" si="5"/>
        <v>100</v>
      </c>
      <c r="I97" s="36"/>
    </row>
    <row r="98" spans="1:9" ht="16.05" customHeight="1" x14ac:dyDescent="0.2">
      <c r="A98" s="43"/>
      <c r="B98" s="43"/>
      <c r="C98" s="10" t="s">
        <v>13</v>
      </c>
      <c r="D98" s="73">
        <v>57.1</v>
      </c>
      <c r="E98" s="73">
        <v>0</v>
      </c>
      <c r="F98" s="73">
        <v>0</v>
      </c>
      <c r="G98" s="73">
        <f t="shared" si="5"/>
        <v>57.1</v>
      </c>
      <c r="I98" s="36"/>
    </row>
    <row r="99" spans="1:9" ht="16.05" customHeight="1" x14ac:dyDescent="0.2">
      <c r="A99" s="43"/>
      <c r="B99" s="43"/>
      <c r="C99" s="44" t="s">
        <v>12</v>
      </c>
      <c r="D99" s="71">
        <f>IF($G98=0,0,D98/$G98%)</f>
        <v>99.999999999999986</v>
      </c>
      <c r="E99" s="71">
        <f>IF($G98=0,0,E98/$G98%)</f>
        <v>0</v>
      </c>
      <c r="F99" s="71">
        <f>IF($G98=0,0,F98/$G98%)</f>
        <v>0</v>
      </c>
      <c r="G99" s="73">
        <f t="shared" si="5"/>
        <v>99.999999999999986</v>
      </c>
      <c r="I99" s="36"/>
    </row>
    <row r="100" spans="1:9" ht="16.05" customHeight="1" x14ac:dyDescent="0.2">
      <c r="A100" s="43"/>
      <c r="B100" s="43"/>
      <c r="C100" s="10" t="s">
        <v>14</v>
      </c>
      <c r="D100" s="73">
        <f>SUM(D96,D98)</f>
        <v>109.2</v>
      </c>
      <c r="E100" s="73">
        <f>SUM(E96,E98)</f>
        <v>0</v>
      </c>
      <c r="F100" s="73">
        <f>SUM(F96,F98)</f>
        <v>0</v>
      </c>
      <c r="G100" s="73">
        <f t="shared" si="5"/>
        <v>109.2</v>
      </c>
      <c r="I100" s="36"/>
    </row>
    <row r="101" spans="1:9" ht="16.05" customHeight="1" x14ac:dyDescent="0.2">
      <c r="A101" s="43"/>
      <c r="B101" s="46"/>
      <c r="C101" s="44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5"/>
        <v>100</v>
      </c>
      <c r="I101" s="36"/>
    </row>
    <row r="102" spans="1:9" ht="16.05" customHeight="1" x14ac:dyDescent="0.2">
      <c r="A102" s="43"/>
      <c r="B102" s="43" t="s">
        <v>30</v>
      </c>
      <c r="C102" s="10" t="s">
        <v>11</v>
      </c>
      <c r="D102" s="73">
        <v>685.6</v>
      </c>
      <c r="E102" s="73">
        <v>0</v>
      </c>
      <c r="F102" s="73">
        <v>0</v>
      </c>
      <c r="G102" s="73">
        <f t="shared" si="5"/>
        <v>685.6</v>
      </c>
      <c r="I102" s="36"/>
    </row>
    <row r="103" spans="1:9" ht="16.05" customHeight="1" x14ac:dyDescent="0.2">
      <c r="A103" s="43"/>
      <c r="B103" s="43"/>
      <c r="C103" s="44" t="s">
        <v>12</v>
      </c>
      <c r="D103" s="71">
        <f>IF($G102=0,0,D102/$G102%)</f>
        <v>100</v>
      </c>
      <c r="E103" s="71">
        <f>IF($G102=0,0,E102/$G102%)</f>
        <v>0</v>
      </c>
      <c r="F103" s="71">
        <f>IF($G102=0,0,F102/$G102%)</f>
        <v>0</v>
      </c>
      <c r="G103" s="73">
        <f t="shared" si="5"/>
        <v>100</v>
      </c>
      <c r="I103" s="36"/>
    </row>
    <row r="104" spans="1:9" ht="16.05" customHeight="1" x14ac:dyDescent="0.2">
      <c r="A104" s="43"/>
      <c r="B104" s="43"/>
      <c r="C104" s="10" t="s">
        <v>13</v>
      </c>
      <c r="D104" s="73">
        <v>224.4</v>
      </c>
      <c r="E104" s="73">
        <v>13.1</v>
      </c>
      <c r="F104" s="73">
        <v>0</v>
      </c>
      <c r="G104" s="73">
        <f t="shared" si="5"/>
        <v>237.5</v>
      </c>
      <c r="I104" s="36"/>
    </row>
    <row r="105" spans="1:9" ht="16.05" customHeight="1" x14ac:dyDescent="0.2">
      <c r="A105" s="43"/>
      <c r="B105" s="43"/>
      <c r="C105" s="44" t="s">
        <v>12</v>
      </c>
      <c r="D105" s="71">
        <f>IF($G104=0,0,D104/$G104%)</f>
        <v>94.484210526315792</v>
      </c>
      <c r="E105" s="71">
        <f>IF($G104=0,0,E104/$G104%)</f>
        <v>5.5157894736842108</v>
      </c>
      <c r="F105" s="71">
        <f>IF($G104=0,0,F104/$G104%)</f>
        <v>0</v>
      </c>
      <c r="G105" s="73">
        <f t="shared" si="5"/>
        <v>100</v>
      </c>
      <c r="I105" s="36"/>
    </row>
    <row r="106" spans="1:9" ht="16.05" customHeight="1" x14ac:dyDescent="0.2">
      <c r="A106" s="43"/>
      <c r="B106" s="43"/>
      <c r="C106" s="10" t="s">
        <v>14</v>
      </c>
      <c r="D106" s="73">
        <f>SUM(D102,D104)</f>
        <v>910</v>
      </c>
      <c r="E106" s="73">
        <f>SUM(E102,E104)</f>
        <v>13.1</v>
      </c>
      <c r="F106" s="73">
        <f>SUM(F102,F104)</f>
        <v>0</v>
      </c>
      <c r="G106" s="73">
        <f t="shared" si="5"/>
        <v>923.1</v>
      </c>
      <c r="I106" s="36"/>
    </row>
    <row r="107" spans="1:9" ht="16.05" customHeight="1" x14ac:dyDescent="0.2">
      <c r="A107" s="43"/>
      <c r="B107" s="46"/>
      <c r="C107" s="44" t="s">
        <v>12</v>
      </c>
      <c r="D107" s="71">
        <f>IF($G106=0,0,D106/$G106%)</f>
        <v>98.580868811613044</v>
      </c>
      <c r="E107" s="71">
        <f>IF($G106=0,0,E106/$G106%)</f>
        <v>1.4191311883869571</v>
      </c>
      <c r="F107" s="71">
        <f>IF($G106=0,0,F106/$G106%)</f>
        <v>0</v>
      </c>
      <c r="G107" s="73">
        <f t="shared" si="5"/>
        <v>100</v>
      </c>
      <c r="I107" s="36"/>
    </row>
    <row r="108" spans="1:9" ht="16.05" customHeight="1" x14ac:dyDescent="0.2">
      <c r="A108" s="43"/>
      <c r="B108" s="43" t="s">
        <v>31</v>
      </c>
      <c r="C108" s="10" t="s">
        <v>11</v>
      </c>
      <c r="D108" s="73">
        <v>83.1</v>
      </c>
      <c r="E108" s="73">
        <v>0</v>
      </c>
      <c r="F108" s="73">
        <v>0</v>
      </c>
      <c r="G108" s="73">
        <f t="shared" si="5"/>
        <v>83.1</v>
      </c>
      <c r="I108" s="36"/>
    </row>
    <row r="109" spans="1:9" ht="16.05" customHeight="1" x14ac:dyDescent="0.2">
      <c r="A109" s="43"/>
      <c r="B109" s="43"/>
      <c r="C109" s="44" t="s">
        <v>12</v>
      </c>
      <c r="D109" s="71">
        <f>IF($G108=0,0,D108/$G108%)</f>
        <v>100</v>
      </c>
      <c r="E109" s="71">
        <f>IF($G108=0,0,E108/$G108%)</f>
        <v>0</v>
      </c>
      <c r="F109" s="71">
        <f>IF($G108=0,0,F108/$G108%)</f>
        <v>0</v>
      </c>
      <c r="G109" s="73">
        <f t="shared" si="5"/>
        <v>100</v>
      </c>
      <c r="I109" s="36"/>
    </row>
    <row r="110" spans="1:9" ht="16.05" customHeight="1" x14ac:dyDescent="0.2">
      <c r="A110" s="43"/>
      <c r="B110" s="43"/>
      <c r="C110" s="10" t="s">
        <v>13</v>
      </c>
      <c r="D110" s="73">
        <v>13.9</v>
      </c>
      <c r="E110" s="73">
        <v>0</v>
      </c>
      <c r="F110" s="73">
        <v>0</v>
      </c>
      <c r="G110" s="73">
        <f t="shared" si="5"/>
        <v>13.9</v>
      </c>
      <c r="I110" s="36"/>
    </row>
    <row r="111" spans="1:9" ht="16.05" customHeight="1" x14ac:dyDescent="0.2">
      <c r="A111" s="43"/>
      <c r="B111" s="43"/>
      <c r="C111" s="44" t="s">
        <v>12</v>
      </c>
      <c r="D111" s="71">
        <f>IF($G110=0,0,D110/$G110%)</f>
        <v>100</v>
      </c>
      <c r="E111" s="71">
        <f>IF($G110=0,0,E110/$G110%)</f>
        <v>0</v>
      </c>
      <c r="F111" s="71">
        <f>IF($G110=0,0,F110/$G110%)</f>
        <v>0</v>
      </c>
      <c r="G111" s="73">
        <f t="shared" si="5"/>
        <v>100</v>
      </c>
      <c r="I111" s="36"/>
    </row>
    <row r="112" spans="1:9" ht="16.05" customHeight="1" x14ac:dyDescent="0.2">
      <c r="A112" s="43"/>
      <c r="B112" s="43"/>
      <c r="C112" s="10" t="s">
        <v>14</v>
      </c>
      <c r="D112" s="73">
        <f>SUM(D108,D110)</f>
        <v>97</v>
      </c>
      <c r="E112" s="73">
        <f>SUM(E108,E110)</f>
        <v>0</v>
      </c>
      <c r="F112" s="73">
        <f>SUM(F108,F110)</f>
        <v>0</v>
      </c>
      <c r="G112" s="73">
        <f t="shared" si="5"/>
        <v>97</v>
      </c>
      <c r="I112" s="36"/>
    </row>
    <row r="113" spans="1:9" ht="16.05" customHeight="1" x14ac:dyDescent="0.2">
      <c r="A113" s="43"/>
      <c r="B113" s="46"/>
      <c r="C113" s="44" t="s">
        <v>12</v>
      </c>
      <c r="D113" s="71">
        <f>IF($G112=0,0,D112/$G112%)</f>
        <v>100</v>
      </c>
      <c r="E113" s="71">
        <f>IF($G112=0,0,E112/$G112%)</f>
        <v>0</v>
      </c>
      <c r="F113" s="71">
        <f>IF($G112=0,0,F112/$G112%)</f>
        <v>0</v>
      </c>
      <c r="G113" s="73">
        <f t="shared" si="5"/>
        <v>100</v>
      </c>
      <c r="I113" s="36"/>
    </row>
    <row r="114" spans="1:9" ht="16.05" customHeight="1" x14ac:dyDescent="0.2">
      <c r="A114" s="43"/>
      <c r="B114" s="43" t="s">
        <v>32</v>
      </c>
      <c r="C114" s="10" t="s">
        <v>11</v>
      </c>
      <c r="D114" s="73">
        <v>216.2</v>
      </c>
      <c r="E114" s="73">
        <v>0</v>
      </c>
      <c r="F114" s="73">
        <v>0</v>
      </c>
      <c r="G114" s="73">
        <f t="shared" si="5"/>
        <v>216.2</v>
      </c>
      <c r="I114" s="36"/>
    </row>
    <row r="115" spans="1:9" ht="16.05" customHeight="1" x14ac:dyDescent="0.2">
      <c r="A115" s="43"/>
      <c r="B115" s="43"/>
      <c r="C115" s="44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5"/>
        <v>100</v>
      </c>
      <c r="I115" s="36"/>
    </row>
    <row r="116" spans="1:9" ht="16.05" customHeight="1" x14ac:dyDescent="0.2">
      <c r="A116" s="43"/>
      <c r="B116" s="43"/>
      <c r="C116" s="10" t="s">
        <v>13</v>
      </c>
      <c r="D116" s="73">
        <v>162.69999999999999</v>
      </c>
      <c r="E116" s="73">
        <v>0</v>
      </c>
      <c r="F116" s="73">
        <v>0</v>
      </c>
      <c r="G116" s="73">
        <f t="shared" si="5"/>
        <v>162.69999999999999</v>
      </c>
      <c r="I116" s="36"/>
    </row>
    <row r="117" spans="1:9" ht="16.05" customHeight="1" x14ac:dyDescent="0.2">
      <c r="A117" s="43"/>
      <c r="B117" s="43"/>
      <c r="C117" s="44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5"/>
        <v>100</v>
      </c>
      <c r="I117" s="36"/>
    </row>
    <row r="118" spans="1:9" ht="16.05" customHeight="1" x14ac:dyDescent="0.2">
      <c r="A118" s="43"/>
      <c r="B118" s="43"/>
      <c r="C118" s="10" t="s">
        <v>14</v>
      </c>
      <c r="D118" s="73">
        <f>SUM(D114,D116)</f>
        <v>378.9</v>
      </c>
      <c r="E118" s="73">
        <f>SUM(E114,E116)</f>
        <v>0</v>
      </c>
      <c r="F118" s="73">
        <f>SUM(F114,F116)</f>
        <v>0</v>
      </c>
      <c r="G118" s="73">
        <f t="shared" si="5"/>
        <v>378.9</v>
      </c>
      <c r="I118" s="36"/>
    </row>
    <row r="119" spans="1:9" ht="16.05" customHeight="1" x14ac:dyDescent="0.2">
      <c r="A119" s="43"/>
      <c r="B119" s="46"/>
      <c r="C119" s="44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5"/>
        <v>100</v>
      </c>
      <c r="I119" s="36"/>
    </row>
    <row r="120" spans="1:9" ht="16.05" customHeight="1" x14ac:dyDescent="0.2">
      <c r="A120" s="43"/>
      <c r="B120" s="43" t="s">
        <v>33</v>
      </c>
      <c r="C120" s="10" t="s">
        <v>11</v>
      </c>
      <c r="D120" s="73">
        <v>45.70000000000001</v>
      </c>
      <c r="E120" s="73">
        <v>0.2</v>
      </c>
      <c r="F120" s="73">
        <v>0</v>
      </c>
      <c r="G120" s="73">
        <f t="shared" si="5"/>
        <v>45.900000000000013</v>
      </c>
      <c r="I120" s="36"/>
    </row>
    <row r="121" spans="1:9" ht="16.05" customHeight="1" x14ac:dyDescent="0.2">
      <c r="A121" s="43"/>
      <c r="B121" s="43"/>
      <c r="C121" s="44" t="s">
        <v>12</v>
      </c>
      <c r="D121" s="71">
        <f>IF($G120=0,0,D120/$G120%)</f>
        <v>99.564270152505443</v>
      </c>
      <c r="E121" s="71">
        <f>IF($G120=0,0,E120/$G120%)</f>
        <v>0.43572984749455329</v>
      </c>
      <c r="F121" s="71">
        <f>IF($G120=0,0,F120/$G120%)</f>
        <v>0</v>
      </c>
      <c r="G121" s="73">
        <f t="shared" si="5"/>
        <v>100</v>
      </c>
      <c r="I121" s="36"/>
    </row>
    <row r="122" spans="1:9" ht="16.05" customHeight="1" x14ac:dyDescent="0.2">
      <c r="A122" s="43"/>
      <c r="B122" s="43"/>
      <c r="C122" s="10" t="s">
        <v>13</v>
      </c>
      <c r="D122" s="73"/>
      <c r="E122" s="73"/>
      <c r="F122" s="73"/>
      <c r="G122" s="73">
        <f t="shared" si="5"/>
        <v>0</v>
      </c>
      <c r="I122" s="36"/>
    </row>
    <row r="123" spans="1:9" ht="16.05" customHeight="1" x14ac:dyDescent="0.2">
      <c r="A123" s="43"/>
      <c r="B123" s="43"/>
      <c r="C123" s="44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5"/>
        <v>0</v>
      </c>
      <c r="I123" s="36"/>
    </row>
    <row r="124" spans="1:9" ht="16.05" customHeight="1" x14ac:dyDescent="0.2">
      <c r="A124" s="43"/>
      <c r="B124" s="43"/>
      <c r="C124" s="10" t="s">
        <v>14</v>
      </c>
      <c r="D124" s="73">
        <f>SUM(D120,D122)</f>
        <v>45.70000000000001</v>
      </c>
      <c r="E124" s="73">
        <f>SUM(E120,E122)</f>
        <v>0.2</v>
      </c>
      <c r="F124" s="73">
        <f>SUM(F120,F122)</f>
        <v>0</v>
      </c>
      <c r="G124" s="73">
        <f t="shared" si="5"/>
        <v>45.900000000000013</v>
      </c>
      <c r="I124" s="36"/>
    </row>
    <row r="125" spans="1:9" ht="16.05" customHeight="1" x14ac:dyDescent="0.2">
      <c r="A125" s="43"/>
      <c r="B125" s="46"/>
      <c r="C125" s="44" t="s">
        <v>12</v>
      </c>
      <c r="D125" s="71">
        <f>IF($G124=0,0,D124/$G124%)</f>
        <v>99.564270152505443</v>
      </c>
      <c r="E125" s="71">
        <f>IF($G124=0,0,E124/$G124%)</f>
        <v>0.43572984749455329</v>
      </c>
      <c r="F125" s="71">
        <f>IF($G124=0,0,F124/$G124%)</f>
        <v>0</v>
      </c>
      <c r="G125" s="73">
        <f t="shared" si="5"/>
        <v>100</v>
      </c>
      <c r="I125" s="36"/>
    </row>
    <row r="126" spans="1:9" ht="16.05" customHeight="1" x14ac:dyDescent="0.2">
      <c r="A126" s="43"/>
      <c r="B126" s="43" t="s">
        <v>34</v>
      </c>
      <c r="C126" s="10" t="s">
        <v>11</v>
      </c>
      <c r="D126" s="73">
        <v>115.5</v>
      </c>
      <c r="E126" s="73">
        <v>0</v>
      </c>
      <c r="F126" s="73">
        <v>0</v>
      </c>
      <c r="G126" s="73">
        <f t="shared" si="5"/>
        <v>115.5</v>
      </c>
      <c r="I126" s="36"/>
    </row>
    <row r="127" spans="1:9" ht="16.05" customHeight="1" x14ac:dyDescent="0.2">
      <c r="A127" s="43"/>
      <c r="B127" s="43"/>
      <c r="C127" s="44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5"/>
        <v>100</v>
      </c>
      <c r="I127" s="36"/>
    </row>
    <row r="128" spans="1:9" ht="16.05" customHeight="1" x14ac:dyDescent="0.2">
      <c r="A128" s="43"/>
      <c r="B128" s="43"/>
      <c r="C128" s="10" t="s">
        <v>13</v>
      </c>
      <c r="D128" s="73"/>
      <c r="E128" s="73"/>
      <c r="F128" s="73"/>
      <c r="G128" s="73">
        <f t="shared" si="5"/>
        <v>0</v>
      </c>
      <c r="I128" s="36"/>
    </row>
    <row r="129" spans="1:9" ht="16.05" customHeight="1" x14ac:dyDescent="0.2">
      <c r="A129" s="43"/>
      <c r="B129" s="43"/>
      <c r="C129" s="44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5"/>
        <v>0</v>
      </c>
      <c r="I129" s="36"/>
    </row>
    <row r="130" spans="1:9" ht="16.05" customHeight="1" x14ac:dyDescent="0.2">
      <c r="A130" s="43"/>
      <c r="B130" s="43"/>
      <c r="C130" s="10" t="s">
        <v>14</v>
      </c>
      <c r="D130" s="73">
        <f>SUM(D126,D128)</f>
        <v>115.5</v>
      </c>
      <c r="E130" s="73">
        <f>SUM(E126,E128)</f>
        <v>0</v>
      </c>
      <c r="F130" s="73">
        <f>SUM(F126,F128)</f>
        <v>0</v>
      </c>
      <c r="G130" s="73">
        <f t="shared" si="5"/>
        <v>115.5</v>
      </c>
      <c r="I130" s="36"/>
    </row>
    <row r="131" spans="1:9" ht="16.05" customHeight="1" x14ac:dyDescent="0.2">
      <c r="A131" s="43"/>
      <c r="B131" s="46"/>
      <c r="C131" s="44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5"/>
        <v>100</v>
      </c>
      <c r="I131" s="36"/>
    </row>
    <row r="132" spans="1:9" ht="16.05" customHeight="1" x14ac:dyDescent="0.2">
      <c r="A132" s="43"/>
      <c r="B132" s="43" t="s">
        <v>35</v>
      </c>
      <c r="C132" s="10" t="s">
        <v>11</v>
      </c>
      <c r="D132" s="73">
        <v>0.2</v>
      </c>
      <c r="E132" s="73">
        <v>0</v>
      </c>
      <c r="F132" s="73">
        <v>0</v>
      </c>
      <c r="G132" s="73">
        <f t="shared" si="5"/>
        <v>0.2</v>
      </c>
      <c r="I132" s="36"/>
    </row>
    <row r="133" spans="1:9" ht="16.05" customHeight="1" x14ac:dyDescent="0.2">
      <c r="A133" s="43"/>
      <c r="B133" s="43"/>
      <c r="C133" s="44" t="s">
        <v>12</v>
      </c>
      <c r="D133" s="71">
        <f>IF($G132=0,0,D132/$G132%)</f>
        <v>100</v>
      </c>
      <c r="E133" s="71">
        <f>IF($G132=0,0,E132/$G132%)</f>
        <v>0</v>
      </c>
      <c r="F133" s="71">
        <f>IF($G132=0,0,F132/$G132%)</f>
        <v>0</v>
      </c>
      <c r="G133" s="73">
        <f t="shared" si="5"/>
        <v>100</v>
      </c>
      <c r="I133" s="36"/>
    </row>
    <row r="134" spans="1:9" ht="16.05" customHeight="1" x14ac:dyDescent="0.2">
      <c r="A134" s="43"/>
      <c r="B134" s="43"/>
      <c r="C134" s="10" t="s">
        <v>13</v>
      </c>
      <c r="D134" s="73">
        <v>4.5</v>
      </c>
      <c r="E134" s="73">
        <v>0</v>
      </c>
      <c r="F134" s="73">
        <v>0</v>
      </c>
      <c r="G134" s="73">
        <f t="shared" si="5"/>
        <v>4.5</v>
      </c>
      <c r="I134" s="36"/>
    </row>
    <row r="135" spans="1:9" ht="16.05" customHeight="1" x14ac:dyDescent="0.2">
      <c r="A135" s="43"/>
      <c r="B135" s="43"/>
      <c r="C135" s="44" t="s">
        <v>12</v>
      </c>
      <c r="D135" s="71">
        <f>IF($G134=0,0,D134/$G134%)</f>
        <v>100</v>
      </c>
      <c r="E135" s="71">
        <f>IF($G134=0,0,E134/$G134%)</f>
        <v>0</v>
      </c>
      <c r="F135" s="71">
        <f>IF($G134=0,0,F134/$G134%)</f>
        <v>0</v>
      </c>
      <c r="G135" s="73">
        <f t="shared" ref="G135:G198" si="6">SUM(D135:F135)</f>
        <v>100</v>
      </c>
      <c r="I135" s="36"/>
    </row>
    <row r="136" spans="1:9" ht="16.05" customHeight="1" x14ac:dyDescent="0.2">
      <c r="A136" s="43"/>
      <c r="B136" s="43"/>
      <c r="C136" s="10" t="s">
        <v>14</v>
      </c>
      <c r="D136" s="73">
        <f>SUM(D132,D134)</f>
        <v>4.7</v>
      </c>
      <c r="E136" s="73">
        <f>SUM(E132,E134)</f>
        <v>0</v>
      </c>
      <c r="F136" s="73">
        <f>SUM(F132,F134)</f>
        <v>0</v>
      </c>
      <c r="G136" s="73">
        <f t="shared" si="6"/>
        <v>4.7</v>
      </c>
      <c r="I136" s="36"/>
    </row>
    <row r="137" spans="1:9" ht="16.05" customHeight="1" x14ac:dyDescent="0.2">
      <c r="A137" s="43"/>
      <c r="B137" s="46"/>
      <c r="C137" s="44" t="s">
        <v>12</v>
      </c>
      <c r="D137" s="71">
        <f>IF($G136=0,0,D136/$G136%)</f>
        <v>100</v>
      </c>
      <c r="E137" s="71">
        <f>IF($G136=0,0,E136/$G136%)</f>
        <v>0</v>
      </c>
      <c r="F137" s="71">
        <f>IF($G136=0,0,F136/$G136%)</f>
        <v>0</v>
      </c>
      <c r="G137" s="73">
        <f t="shared" si="6"/>
        <v>100</v>
      </c>
      <c r="I137" s="36"/>
    </row>
    <row r="138" spans="1:9" ht="16.05" customHeight="1" x14ac:dyDescent="0.2">
      <c r="A138" s="43"/>
      <c r="B138" s="43" t="s">
        <v>36</v>
      </c>
      <c r="C138" s="10" t="s">
        <v>11</v>
      </c>
      <c r="D138" s="73">
        <v>1272.4000000000001</v>
      </c>
      <c r="E138" s="73">
        <v>216.20000000000002</v>
      </c>
      <c r="F138" s="73">
        <v>0</v>
      </c>
      <c r="G138" s="73">
        <f t="shared" si="6"/>
        <v>1488.6000000000001</v>
      </c>
      <c r="I138" s="36"/>
    </row>
    <row r="139" spans="1:9" ht="16.05" customHeight="1" x14ac:dyDescent="0.2">
      <c r="A139" s="43"/>
      <c r="B139" s="43"/>
      <c r="C139" s="44" t="s">
        <v>12</v>
      </c>
      <c r="D139" s="71">
        <f>IF($G138=0,0,D138/$G138%)</f>
        <v>85.476286443638315</v>
      </c>
      <c r="E139" s="71">
        <f>IF($G138=0,0,E138/$G138%)</f>
        <v>14.523713556361683</v>
      </c>
      <c r="F139" s="71">
        <f>IF($G138=0,0,F138/$G138%)</f>
        <v>0</v>
      </c>
      <c r="G139" s="73">
        <f t="shared" si="6"/>
        <v>100</v>
      </c>
      <c r="I139" s="36"/>
    </row>
    <row r="140" spans="1:9" ht="16.05" customHeight="1" x14ac:dyDescent="0.2">
      <c r="A140" s="43"/>
      <c r="B140" s="43"/>
      <c r="C140" s="10" t="s">
        <v>13</v>
      </c>
      <c r="D140" s="73">
        <v>156.1</v>
      </c>
      <c r="E140" s="73">
        <v>294</v>
      </c>
      <c r="F140" s="73">
        <v>0</v>
      </c>
      <c r="G140" s="73">
        <f t="shared" si="6"/>
        <v>450.1</v>
      </c>
      <c r="I140" s="36"/>
    </row>
    <row r="141" spans="1:9" ht="16.05" customHeight="1" x14ac:dyDescent="0.2">
      <c r="A141" s="43"/>
      <c r="B141" s="43"/>
      <c r="C141" s="44" t="s">
        <v>12</v>
      </c>
      <c r="D141" s="71">
        <f>IF($G140=0,0,D140/$G140%)</f>
        <v>34.68118195956454</v>
      </c>
      <c r="E141" s="71">
        <f>IF($G140=0,0,E140/$G140%)</f>
        <v>65.31881804043546</v>
      </c>
      <c r="F141" s="71">
        <f>IF($G140=0,0,F140/$G140%)</f>
        <v>0</v>
      </c>
      <c r="G141" s="73">
        <f t="shared" si="6"/>
        <v>100</v>
      </c>
      <c r="I141" s="36"/>
    </row>
    <row r="142" spans="1:9" ht="16.05" customHeight="1" x14ac:dyDescent="0.2">
      <c r="A142" s="43"/>
      <c r="B142" s="43"/>
      <c r="C142" s="10" t="s">
        <v>14</v>
      </c>
      <c r="D142" s="73">
        <f>SUM(D138,D140)</f>
        <v>1428.5</v>
      </c>
      <c r="E142" s="73">
        <f>SUM(E138,E140)</f>
        <v>510.20000000000005</v>
      </c>
      <c r="F142" s="73">
        <f>SUM(F138,F140)</f>
        <v>0</v>
      </c>
      <c r="G142" s="73">
        <f t="shared" si="6"/>
        <v>1938.7</v>
      </c>
      <c r="I142" s="36"/>
    </row>
    <row r="143" spans="1:9" ht="16.05" customHeight="1" x14ac:dyDescent="0.2">
      <c r="A143" s="43"/>
      <c r="B143" s="46"/>
      <c r="C143" s="44" t="s">
        <v>12</v>
      </c>
      <c r="D143" s="71">
        <f>IF($G142=0,0,D142/$G142%)</f>
        <v>73.683396090163512</v>
      </c>
      <c r="E143" s="71">
        <f>IF($G142=0,0,E142/$G142%)</f>
        <v>26.316603909836491</v>
      </c>
      <c r="F143" s="71">
        <f>IF($G142=0,0,F142/$G142%)</f>
        <v>0</v>
      </c>
      <c r="G143" s="73">
        <f t="shared" si="6"/>
        <v>100</v>
      </c>
      <c r="I143" s="36"/>
    </row>
    <row r="144" spans="1:9" ht="16.05" customHeight="1" x14ac:dyDescent="0.2">
      <c r="A144" s="43"/>
      <c r="B144" s="43" t="s">
        <v>37</v>
      </c>
      <c r="C144" s="10" t="s">
        <v>11</v>
      </c>
      <c r="D144" s="73">
        <v>17.899999999999999</v>
      </c>
      <c r="E144" s="73">
        <v>0</v>
      </c>
      <c r="F144" s="73">
        <v>0</v>
      </c>
      <c r="G144" s="73">
        <f t="shared" si="6"/>
        <v>17.899999999999999</v>
      </c>
      <c r="I144" s="36"/>
    </row>
    <row r="145" spans="1:9" ht="16.05" customHeight="1" x14ac:dyDescent="0.2">
      <c r="A145" s="43"/>
      <c r="B145" s="43"/>
      <c r="C145" s="44" t="s">
        <v>12</v>
      </c>
      <c r="D145" s="71">
        <f>IF($G144=0,0,D144/$G144%)</f>
        <v>100</v>
      </c>
      <c r="E145" s="71">
        <f>IF($G144=0,0,E144/$G144%)</f>
        <v>0</v>
      </c>
      <c r="F145" s="71">
        <f>IF($G144=0,0,F144/$G144%)</f>
        <v>0</v>
      </c>
      <c r="G145" s="73">
        <f t="shared" si="6"/>
        <v>100</v>
      </c>
      <c r="I145" s="36"/>
    </row>
    <row r="146" spans="1:9" ht="16.05" customHeight="1" x14ac:dyDescent="0.2">
      <c r="A146" s="43"/>
      <c r="B146" s="43"/>
      <c r="C146" s="10" t="s">
        <v>13</v>
      </c>
      <c r="D146" s="73">
        <v>14.6</v>
      </c>
      <c r="E146" s="73">
        <v>0</v>
      </c>
      <c r="F146" s="73">
        <v>0</v>
      </c>
      <c r="G146" s="73">
        <f t="shared" si="6"/>
        <v>14.6</v>
      </c>
      <c r="I146" s="36"/>
    </row>
    <row r="147" spans="1:9" ht="16.05" customHeight="1" x14ac:dyDescent="0.2">
      <c r="A147" s="43"/>
      <c r="B147" s="43"/>
      <c r="C147" s="44" t="s">
        <v>12</v>
      </c>
      <c r="D147" s="71">
        <f>IF($G146=0,0,D146/$G146%)</f>
        <v>100</v>
      </c>
      <c r="E147" s="71">
        <f>IF($G146=0,0,E146/$G146%)</f>
        <v>0</v>
      </c>
      <c r="F147" s="71">
        <f>IF($G146=0,0,F146/$G146%)</f>
        <v>0</v>
      </c>
      <c r="G147" s="73">
        <f t="shared" si="6"/>
        <v>100</v>
      </c>
      <c r="I147" s="36"/>
    </row>
    <row r="148" spans="1:9" ht="16.05" customHeight="1" x14ac:dyDescent="0.2">
      <c r="A148" s="43"/>
      <c r="B148" s="43"/>
      <c r="C148" s="10" t="s">
        <v>14</v>
      </c>
      <c r="D148" s="73">
        <f>SUM(D144,D146)</f>
        <v>32.5</v>
      </c>
      <c r="E148" s="73">
        <f>SUM(E144,E146)</f>
        <v>0</v>
      </c>
      <c r="F148" s="73">
        <f>SUM(F144,F146)</f>
        <v>0</v>
      </c>
      <c r="G148" s="73">
        <f t="shared" si="6"/>
        <v>32.5</v>
      </c>
      <c r="I148" s="36"/>
    </row>
    <row r="149" spans="1:9" ht="16.05" customHeight="1" x14ac:dyDescent="0.2">
      <c r="A149" s="43"/>
      <c r="B149" s="46"/>
      <c r="C149" s="44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6"/>
        <v>100</v>
      </c>
      <c r="I149" s="36"/>
    </row>
    <row r="150" spans="1:9" ht="16.05" customHeight="1" x14ac:dyDescent="0.2">
      <c r="A150" s="43"/>
      <c r="B150" s="43" t="s">
        <v>38</v>
      </c>
      <c r="C150" s="10" t="s">
        <v>11</v>
      </c>
      <c r="D150" s="73">
        <v>2137.8000000000002</v>
      </c>
      <c r="E150" s="73">
        <v>0</v>
      </c>
      <c r="F150" s="73">
        <v>0</v>
      </c>
      <c r="G150" s="73">
        <f t="shared" si="6"/>
        <v>2137.8000000000002</v>
      </c>
      <c r="I150" s="36"/>
    </row>
    <row r="151" spans="1:9" ht="16.05" customHeight="1" x14ac:dyDescent="0.2">
      <c r="A151" s="43"/>
      <c r="B151" s="43"/>
      <c r="C151" s="44" t="s">
        <v>12</v>
      </c>
      <c r="D151" s="71">
        <f>IF($G150=0,0,D150/$G150%)</f>
        <v>100.00000000000001</v>
      </c>
      <c r="E151" s="71">
        <f>IF($G150=0,0,E150/$G150%)</f>
        <v>0</v>
      </c>
      <c r="F151" s="71">
        <f>IF($G150=0,0,F150/$G150%)</f>
        <v>0</v>
      </c>
      <c r="G151" s="73">
        <f t="shared" si="6"/>
        <v>100.00000000000001</v>
      </c>
      <c r="I151" s="36"/>
    </row>
    <row r="152" spans="1:9" ht="16.05" customHeight="1" x14ac:dyDescent="0.2">
      <c r="A152" s="43"/>
      <c r="B152" s="43"/>
      <c r="C152" s="10" t="s">
        <v>13</v>
      </c>
      <c r="D152" s="73">
        <v>2498</v>
      </c>
      <c r="E152" s="73">
        <v>0</v>
      </c>
      <c r="F152" s="73">
        <v>0</v>
      </c>
      <c r="G152" s="73">
        <f t="shared" si="6"/>
        <v>2498</v>
      </c>
      <c r="I152" s="36"/>
    </row>
    <row r="153" spans="1:9" ht="16.05" customHeight="1" x14ac:dyDescent="0.2">
      <c r="A153" s="43"/>
      <c r="B153" s="43"/>
      <c r="C153" s="44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6"/>
        <v>100</v>
      </c>
      <c r="I153" s="36"/>
    </row>
    <row r="154" spans="1:9" ht="16.05" customHeight="1" x14ac:dyDescent="0.2">
      <c r="A154" s="43"/>
      <c r="B154" s="43"/>
      <c r="C154" s="10" t="s">
        <v>14</v>
      </c>
      <c r="D154" s="73">
        <f>SUM(D150,D152)</f>
        <v>4635.8</v>
      </c>
      <c r="E154" s="73">
        <f>SUM(E150,E152)</f>
        <v>0</v>
      </c>
      <c r="F154" s="73">
        <f>SUM(F150,F152)</f>
        <v>0</v>
      </c>
      <c r="G154" s="73">
        <f t="shared" si="6"/>
        <v>4635.8</v>
      </c>
      <c r="I154" s="36"/>
    </row>
    <row r="155" spans="1:9" ht="16.05" customHeight="1" x14ac:dyDescent="0.2">
      <c r="A155" s="43"/>
      <c r="B155" s="46"/>
      <c r="C155" s="44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6"/>
        <v>100</v>
      </c>
      <c r="I155" s="36"/>
    </row>
    <row r="156" spans="1:9" ht="16.05" customHeight="1" x14ac:dyDescent="0.2">
      <c r="A156" s="43"/>
      <c r="B156" s="43" t="s">
        <v>39</v>
      </c>
      <c r="C156" s="10" t="s">
        <v>11</v>
      </c>
      <c r="D156" s="73">
        <v>87.9</v>
      </c>
      <c r="E156" s="73">
        <v>0</v>
      </c>
      <c r="F156" s="73">
        <v>0</v>
      </c>
      <c r="G156" s="73">
        <f t="shared" si="6"/>
        <v>87.9</v>
      </c>
      <c r="I156" s="36"/>
    </row>
    <row r="157" spans="1:9" ht="16.05" customHeight="1" x14ac:dyDescent="0.2">
      <c r="A157" s="43"/>
      <c r="B157" s="43"/>
      <c r="C157" s="44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6"/>
        <v>100</v>
      </c>
      <c r="I157" s="36"/>
    </row>
    <row r="158" spans="1:9" ht="16.05" customHeight="1" x14ac:dyDescent="0.2">
      <c r="A158" s="43"/>
      <c r="B158" s="43"/>
      <c r="C158" s="10" t="s">
        <v>13</v>
      </c>
      <c r="D158" s="73">
        <v>28.299999999999997</v>
      </c>
      <c r="E158" s="73">
        <v>0</v>
      </c>
      <c r="F158" s="73">
        <v>0</v>
      </c>
      <c r="G158" s="73">
        <f t="shared" si="6"/>
        <v>28.299999999999997</v>
      </c>
      <c r="I158" s="36"/>
    </row>
    <row r="159" spans="1:9" ht="16.05" customHeight="1" x14ac:dyDescent="0.2">
      <c r="A159" s="43"/>
      <c r="B159" s="43"/>
      <c r="C159" s="44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6"/>
        <v>100</v>
      </c>
      <c r="I159" s="36"/>
    </row>
    <row r="160" spans="1:9" ht="16.05" customHeight="1" x14ac:dyDescent="0.2">
      <c r="A160" s="43"/>
      <c r="B160" s="43"/>
      <c r="C160" s="10" t="s">
        <v>14</v>
      </c>
      <c r="D160" s="73">
        <f>SUM(D156,D158)</f>
        <v>116.2</v>
      </c>
      <c r="E160" s="73">
        <f>SUM(E156,E158)</f>
        <v>0</v>
      </c>
      <c r="F160" s="73">
        <f>SUM(F156,F158)</f>
        <v>0</v>
      </c>
      <c r="G160" s="73">
        <f t="shared" si="6"/>
        <v>116.2</v>
      </c>
      <c r="I160" s="36"/>
    </row>
    <row r="161" spans="1:9" ht="16.05" customHeight="1" x14ac:dyDescent="0.2">
      <c r="A161" s="43"/>
      <c r="B161" s="46"/>
      <c r="C161" s="44" t="s">
        <v>12</v>
      </c>
      <c r="D161" s="71">
        <f>IF($G160=0,0,D160/$G160%)</f>
        <v>100.00000000000001</v>
      </c>
      <c r="E161" s="71">
        <f>IF($G160=0,0,E160/$G160%)</f>
        <v>0</v>
      </c>
      <c r="F161" s="71">
        <f>IF($G160=0,0,F160/$G160%)</f>
        <v>0</v>
      </c>
      <c r="G161" s="73">
        <f t="shared" si="6"/>
        <v>100.00000000000001</v>
      </c>
      <c r="I161" s="36"/>
    </row>
    <row r="162" spans="1:9" ht="16.05" customHeight="1" x14ac:dyDescent="0.2">
      <c r="A162" s="43"/>
      <c r="B162" s="43" t="s">
        <v>40</v>
      </c>
      <c r="C162" s="10" t="s">
        <v>11</v>
      </c>
      <c r="D162" s="73">
        <v>32.6</v>
      </c>
      <c r="E162" s="73">
        <v>0.2</v>
      </c>
      <c r="F162" s="73">
        <v>0</v>
      </c>
      <c r="G162" s="73">
        <f t="shared" si="6"/>
        <v>32.800000000000004</v>
      </c>
      <c r="I162" s="36"/>
    </row>
    <row r="163" spans="1:9" ht="16.05" customHeight="1" x14ac:dyDescent="0.2">
      <c r="A163" s="43"/>
      <c r="B163" s="43"/>
      <c r="C163" s="44" t="s">
        <v>12</v>
      </c>
      <c r="D163" s="71">
        <f>IF($G162=0,0,D162/$G162%)</f>
        <v>99.390243902439011</v>
      </c>
      <c r="E163" s="71">
        <f>IF($G162=0,0,E162/$G162%)</f>
        <v>0.60975609756097549</v>
      </c>
      <c r="F163" s="71">
        <f>IF($G162=0,0,F162/$G162%)</f>
        <v>0</v>
      </c>
      <c r="G163" s="73">
        <f t="shared" si="6"/>
        <v>99.999999999999986</v>
      </c>
      <c r="I163" s="36"/>
    </row>
    <row r="164" spans="1:9" ht="16.05" customHeight="1" x14ac:dyDescent="0.2">
      <c r="A164" s="43"/>
      <c r="B164" s="43"/>
      <c r="C164" s="10" t="s">
        <v>13</v>
      </c>
      <c r="D164" s="73">
        <v>18.600000000000001</v>
      </c>
      <c r="E164" s="73">
        <v>0</v>
      </c>
      <c r="F164" s="73">
        <v>0</v>
      </c>
      <c r="G164" s="73">
        <f t="shared" si="6"/>
        <v>18.600000000000001</v>
      </c>
      <c r="I164" s="36"/>
    </row>
    <row r="165" spans="1:9" ht="16.05" customHeight="1" x14ac:dyDescent="0.2">
      <c r="A165" s="43"/>
      <c r="B165" s="43"/>
      <c r="C165" s="44" t="s">
        <v>12</v>
      </c>
      <c r="D165" s="71">
        <f>IF($G164=0,0,D164/$G164%)</f>
        <v>100</v>
      </c>
      <c r="E165" s="71">
        <f>IF($G164=0,0,E164/$G164%)</f>
        <v>0</v>
      </c>
      <c r="F165" s="71">
        <f>IF($G164=0,0,F164/$G164%)</f>
        <v>0</v>
      </c>
      <c r="G165" s="73">
        <f t="shared" si="6"/>
        <v>100</v>
      </c>
      <c r="I165" s="36"/>
    </row>
    <row r="166" spans="1:9" ht="16.05" customHeight="1" x14ac:dyDescent="0.2">
      <c r="A166" s="43"/>
      <c r="B166" s="43"/>
      <c r="C166" s="10" t="s">
        <v>14</v>
      </c>
      <c r="D166" s="73">
        <f>SUM(D162,D164)</f>
        <v>51.2</v>
      </c>
      <c r="E166" s="73">
        <f>SUM(E162,E164)</f>
        <v>0.2</v>
      </c>
      <c r="F166" s="73">
        <f>SUM(F162,F164)</f>
        <v>0</v>
      </c>
      <c r="G166" s="73">
        <f t="shared" si="6"/>
        <v>51.400000000000006</v>
      </c>
      <c r="I166" s="36"/>
    </row>
    <row r="167" spans="1:9" ht="16.05" customHeight="1" x14ac:dyDescent="0.2">
      <c r="A167" s="43"/>
      <c r="B167" s="46"/>
      <c r="C167" s="44" t="s">
        <v>12</v>
      </c>
      <c r="D167" s="71">
        <f>IF($G166=0,0,D166/$G166%)</f>
        <v>99.610894941634243</v>
      </c>
      <c r="E167" s="71">
        <f>IF($G166=0,0,E166/$G166%)</f>
        <v>0.38910505836575876</v>
      </c>
      <c r="F167" s="71">
        <f>IF($G166=0,0,F166/$G166%)</f>
        <v>0</v>
      </c>
      <c r="G167" s="73">
        <f t="shared" si="6"/>
        <v>100</v>
      </c>
      <c r="I167" s="36"/>
    </row>
    <row r="168" spans="1:9" ht="16.05" customHeight="1" x14ac:dyDescent="0.2">
      <c r="A168" s="43"/>
      <c r="B168" s="43" t="s">
        <v>41</v>
      </c>
      <c r="C168" s="10" t="s">
        <v>11</v>
      </c>
      <c r="D168" s="73"/>
      <c r="E168" s="73"/>
      <c r="F168" s="73"/>
      <c r="G168" s="73">
        <f t="shared" si="6"/>
        <v>0</v>
      </c>
      <c r="I168" s="36"/>
    </row>
    <row r="169" spans="1:9" ht="16.05" customHeight="1" x14ac:dyDescent="0.2">
      <c r="A169" s="43"/>
      <c r="B169" s="43"/>
      <c r="C169" s="44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6"/>
        <v>0</v>
      </c>
      <c r="I169" s="36"/>
    </row>
    <row r="170" spans="1:9" ht="16.05" customHeight="1" x14ac:dyDescent="0.2">
      <c r="A170" s="43"/>
      <c r="B170" s="43"/>
      <c r="C170" s="10" t="s">
        <v>13</v>
      </c>
      <c r="D170" s="73"/>
      <c r="E170" s="73"/>
      <c r="F170" s="73"/>
      <c r="G170" s="73">
        <f t="shared" si="6"/>
        <v>0</v>
      </c>
      <c r="I170" s="36"/>
    </row>
    <row r="171" spans="1:9" ht="16.05" customHeight="1" x14ac:dyDescent="0.2">
      <c r="A171" s="43"/>
      <c r="B171" s="43"/>
      <c r="C171" s="44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6"/>
        <v>0</v>
      </c>
      <c r="I171" s="36"/>
    </row>
    <row r="172" spans="1:9" ht="16.05" customHeight="1" x14ac:dyDescent="0.2">
      <c r="A172" s="43"/>
      <c r="B172" s="43"/>
      <c r="C172" s="10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6"/>
        <v>0</v>
      </c>
      <c r="I172" s="36"/>
    </row>
    <row r="173" spans="1:9" ht="16.05" customHeight="1" x14ac:dyDescent="0.2">
      <c r="A173" s="43"/>
      <c r="B173" s="46"/>
      <c r="C173" s="44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6"/>
        <v>0</v>
      </c>
      <c r="I173" s="36"/>
    </row>
    <row r="174" spans="1:9" ht="16.05" customHeight="1" x14ac:dyDescent="0.2">
      <c r="A174" s="43"/>
      <c r="B174" s="43" t="s">
        <v>42</v>
      </c>
      <c r="C174" s="10" t="s">
        <v>11</v>
      </c>
      <c r="D174" s="73"/>
      <c r="E174" s="73"/>
      <c r="F174" s="73"/>
      <c r="G174" s="73">
        <f t="shared" si="6"/>
        <v>0</v>
      </c>
      <c r="I174" s="36"/>
    </row>
    <row r="175" spans="1:9" ht="16.05" customHeight="1" x14ac:dyDescent="0.2">
      <c r="A175" s="43"/>
      <c r="B175" s="43"/>
      <c r="C175" s="44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6"/>
        <v>0</v>
      </c>
      <c r="I175" s="36"/>
    </row>
    <row r="176" spans="1:9" ht="16.05" customHeight="1" x14ac:dyDescent="0.2">
      <c r="A176" s="43"/>
      <c r="B176" s="43"/>
      <c r="C176" s="10" t="s">
        <v>13</v>
      </c>
      <c r="D176" s="73"/>
      <c r="E176" s="73"/>
      <c r="F176" s="73"/>
      <c r="G176" s="73">
        <f t="shared" si="6"/>
        <v>0</v>
      </c>
      <c r="I176" s="36"/>
    </row>
    <row r="177" spans="1:9" ht="16.05" customHeight="1" x14ac:dyDescent="0.2">
      <c r="A177" s="43"/>
      <c r="B177" s="43"/>
      <c r="C177" s="44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6"/>
        <v>0</v>
      </c>
      <c r="I177" s="36"/>
    </row>
    <row r="178" spans="1:9" ht="16.05" customHeight="1" x14ac:dyDescent="0.2">
      <c r="A178" s="43"/>
      <c r="B178" s="43"/>
      <c r="C178" s="10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6"/>
        <v>0</v>
      </c>
      <c r="I178" s="36"/>
    </row>
    <row r="179" spans="1:9" ht="16.05" customHeight="1" x14ac:dyDescent="0.2">
      <c r="A179" s="43"/>
      <c r="B179" s="46"/>
      <c r="C179" s="44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6"/>
        <v>0</v>
      </c>
      <c r="I179" s="36"/>
    </row>
    <row r="180" spans="1:9" ht="16.05" customHeight="1" x14ac:dyDescent="0.2">
      <c r="A180" s="43"/>
      <c r="B180" s="43" t="s">
        <v>43</v>
      </c>
      <c r="C180" s="10" t="s">
        <v>11</v>
      </c>
      <c r="D180" s="73">
        <v>0</v>
      </c>
      <c r="E180" s="73">
        <v>30.3</v>
      </c>
      <c r="F180" s="73">
        <v>0</v>
      </c>
      <c r="G180" s="73">
        <f t="shared" si="6"/>
        <v>30.3</v>
      </c>
      <c r="I180" s="36"/>
    </row>
    <row r="181" spans="1:9" ht="16.05" customHeight="1" x14ac:dyDescent="0.2">
      <c r="A181" s="43"/>
      <c r="B181" s="43"/>
      <c r="C181" s="44" t="s">
        <v>12</v>
      </c>
      <c r="D181" s="71">
        <f>IF($G180=0,0,D180/$G180%)</f>
        <v>0</v>
      </c>
      <c r="E181" s="71">
        <f>IF($G180=0,0,E180/$G180%)</f>
        <v>100</v>
      </c>
      <c r="F181" s="71">
        <f>IF($G180=0,0,F180/$G180%)</f>
        <v>0</v>
      </c>
      <c r="G181" s="73">
        <f t="shared" si="6"/>
        <v>100</v>
      </c>
      <c r="I181" s="36"/>
    </row>
    <row r="182" spans="1:9" ht="16.05" customHeight="1" x14ac:dyDescent="0.2">
      <c r="A182" s="43"/>
      <c r="B182" s="43"/>
      <c r="C182" s="10" t="s">
        <v>13</v>
      </c>
      <c r="D182" s="73">
        <v>0</v>
      </c>
      <c r="E182" s="73">
        <v>159.1</v>
      </c>
      <c r="F182" s="73">
        <v>0</v>
      </c>
      <c r="G182" s="73">
        <f t="shared" si="6"/>
        <v>159.1</v>
      </c>
      <c r="I182" s="36"/>
    </row>
    <row r="183" spans="1:9" ht="16.05" customHeight="1" x14ac:dyDescent="0.2">
      <c r="A183" s="43"/>
      <c r="B183" s="43"/>
      <c r="C183" s="44" t="s">
        <v>12</v>
      </c>
      <c r="D183" s="71">
        <f>IF($G182=0,0,D182/$G182%)</f>
        <v>0</v>
      </c>
      <c r="E183" s="71">
        <f>IF($G182=0,0,E182/$G182%)</f>
        <v>100</v>
      </c>
      <c r="F183" s="71">
        <f>IF($G182=0,0,F182/$G182%)</f>
        <v>0</v>
      </c>
      <c r="G183" s="73">
        <f t="shared" si="6"/>
        <v>100</v>
      </c>
      <c r="I183" s="36"/>
    </row>
    <row r="184" spans="1:9" ht="16.05" customHeight="1" x14ac:dyDescent="0.2">
      <c r="A184" s="43"/>
      <c r="B184" s="43"/>
      <c r="C184" s="10" t="s">
        <v>14</v>
      </c>
      <c r="D184" s="73">
        <f>SUM(D180,D182)</f>
        <v>0</v>
      </c>
      <c r="E184" s="73">
        <f>SUM(E180,E182)</f>
        <v>189.4</v>
      </c>
      <c r="F184" s="73">
        <f>SUM(F180,F182)</f>
        <v>0</v>
      </c>
      <c r="G184" s="73">
        <f t="shared" si="6"/>
        <v>189.4</v>
      </c>
      <c r="I184" s="36"/>
    </row>
    <row r="185" spans="1:9" ht="16.05" customHeight="1" x14ac:dyDescent="0.2">
      <c r="A185" s="43"/>
      <c r="B185" s="46"/>
      <c r="C185" s="44" t="s">
        <v>12</v>
      </c>
      <c r="D185" s="71">
        <f>IF($G184=0,0,D184/$G184%)</f>
        <v>0</v>
      </c>
      <c r="E185" s="71">
        <f>IF($G184=0,0,E184/$G184%)</f>
        <v>100</v>
      </c>
      <c r="F185" s="71">
        <f>IF($G184=0,0,F184/$G184%)</f>
        <v>0</v>
      </c>
      <c r="G185" s="73">
        <f t="shared" si="6"/>
        <v>100</v>
      </c>
      <c r="I185" s="36"/>
    </row>
    <row r="186" spans="1:9" ht="16.05" customHeight="1" x14ac:dyDescent="0.2">
      <c r="A186" s="43"/>
      <c r="B186" s="43" t="s">
        <v>44</v>
      </c>
      <c r="C186" s="10" t="s">
        <v>11</v>
      </c>
      <c r="D186" s="73"/>
      <c r="E186" s="73"/>
      <c r="F186" s="73"/>
      <c r="G186" s="73">
        <f t="shared" si="6"/>
        <v>0</v>
      </c>
      <c r="I186" s="36"/>
    </row>
    <row r="187" spans="1:9" ht="16.05" customHeight="1" x14ac:dyDescent="0.2">
      <c r="A187" s="43"/>
      <c r="B187" s="43"/>
      <c r="C187" s="44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6"/>
        <v>0</v>
      </c>
      <c r="I187" s="36"/>
    </row>
    <row r="188" spans="1:9" ht="16.05" customHeight="1" x14ac:dyDescent="0.2">
      <c r="A188" s="43"/>
      <c r="B188" s="43"/>
      <c r="C188" s="10" t="s">
        <v>13</v>
      </c>
      <c r="D188" s="73"/>
      <c r="E188" s="73"/>
      <c r="F188" s="73"/>
      <c r="G188" s="73">
        <f t="shared" si="6"/>
        <v>0</v>
      </c>
      <c r="I188" s="36"/>
    </row>
    <row r="189" spans="1:9" ht="16.05" customHeight="1" x14ac:dyDescent="0.2">
      <c r="A189" s="43"/>
      <c r="B189" s="43"/>
      <c r="C189" s="44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6"/>
        <v>0</v>
      </c>
      <c r="I189" s="36"/>
    </row>
    <row r="190" spans="1:9" ht="16.05" customHeight="1" x14ac:dyDescent="0.2">
      <c r="A190" s="43"/>
      <c r="B190" s="43"/>
      <c r="C190" s="10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6"/>
        <v>0</v>
      </c>
      <c r="I190" s="36"/>
    </row>
    <row r="191" spans="1:9" ht="16.05" customHeight="1" x14ac:dyDescent="0.2">
      <c r="A191" s="43"/>
      <c r="B191" s="46"/>
      <c r="C191" s="44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6"/>
        <v>0</v>
      </c>
      <c r="I191" s="36"/>
    </row>
    <row r="192" spans="1:9" ht="16.05" customHeight="1" x14ac:dyDescent="0.2">
      <c r="A192" s="43"/>
      <c r="B192" s="43" t="s">
        <v>45</v>
      </c>
      <c r="C192" s="10" t="s">
        <v>11</v>
      </c>
      <c r="D192" s="73"/>
      <c r="E192" s="73"/>
      <c r="F192" s="73"/>
      <c r="G192" s="73">
        <f t="shared" si="6"/>
        <v>0</v>
      </c>
      <c r="I192" s="36"/>
    </row>
    <row r="193" spans="1:9" ht="16.05" customHeight="1" x14ac:dyDescent="0.2">
      <c r="A193" s="43"/>
      <c r="B193" s="43"/>
      <c r="C193" s="44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6"/>
        <v>0</v>
      </c>
      <c r="I193" s="36"/>
    </row>
    <row r="194" spans="1:9" ht="16.05" customHeight="1" x14ac:dyDescent="0.2">
      <c r="A194" s="43"/>
      <c r="B194" s="43"/>
      <c r="C194" s="10" t="s">
        <v>13</v>
      </c>
      <c r="D194" s="73"/>
      <c r="E194" s="73"/>
      <c r="F194" s="73"/>
      <c r="G194" s="73">
        <f t="shared" si="6"/>
        <v>0</v>
      </c>
      <c r="I194" s="36"/>
    </row>
    <row r="195" spans="1:9" ht="16.05" customHeight="1" x14ac:dyDescent="0.2">
      <c r="A195" s="43"/>
      <c r="B195" s="43"/>
      <c r="C195" s="44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6"/>
        <v>0</v>
      </c>
      <c r="I195" s="36"/>
    </row>
    <row r="196" spans="1:9" ht="16.05" customHeight="1" x14ac:dyDescent="0.2">
      <c r="A196" s="43"/>
      <c r="B196" s="43"/>
      <c r="C196" s="10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6"/>
        <v>0</v>
      </c>
      <c r="I196" s="36"/>
    </row>
    <row r="197" spans="1:9" ht="16.05" customHeight="1" x14ac:dyDescent="0.2">
      <c r="A197" s="43"/>
      <c r="B197" s="46"/>
      <c r="C197" s="44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6"/>
        <v>0</v>
      </c>
      <c r="I197" s="36"/>
    </row>
    <row r="198" spans="1:9" ht="16.05" customHeight="1" x14ac:dyDescent="0.2">
      <c r="A198" s="43"/>
      <c r="B198" s="43" t="s">
        <v>46</v>
      </c>
      <c r="C198" s="10" t="s">
        <v>11</v>
      </c>
      <c r="D198" s="73"/>
      <c r="E198" s="73"/>
      <c r="F198" s="73"/>
      <c r="G198" s="73">
        <f t="shared" si="6"/>
        <v>0</v>
      </c>
      <c r="I198" s="36"/>
    </row>
    <row r="199" spans="1:9" ht="16.05" customHeight="1" x14ac:dyDescent="0.2">
      <c r="A199" s="43"/>
      <c r="B199" s="43"/>
      <c r="C199" s="44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7">SUM(D199:F199)</f>
        <v>0</v>
      </c>
      <c r="I199" s="36"/>
    </row>
    <row r="200" spans="1:9" ht="16.05" customHeight="1" x14ac:dyDescent="0.2">
      <c r="A200" s="43"/>
      <c r="B200" s="43"/>
      <c r="C200" s="10" t="s">
        <v>13</v>
      </c>
      <c r="D200" s="73"/>
      <c r="E200" s="73"/>
      <c r="F200" s="73"/>
      <c r="G200" s="73">
        <f t="shared" si="7"/>
        <v>0</v>
      </c>
      <c r="I200" s="36"/>
    </row>
    <row r="201" spans="1:9" ht="16.05" customHeight="1" x14ac:dyDescent="0.2">
      <c r="A201" s="43"/>
      <c r="B201" s="43"/>
      <c r="C201" s="44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7"/>
        <v>0</v>
      </c>
      <c r="I201" s="36"/>
    </row>
    <row r="202" spans="1:9" ht="16.05" customHeight="1" x14ac:dyDescent="0.2">
      <c r="A202" s="43"/>
      <c r="B202" s="43"/>
      <c r="C202" s="10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7"/>
        <v>0</v>
      </c>
      <c r="I202" s="36"/>
    </row>
    <row r="203" spans="1:9" ht="16.05" customHeight="1" x14ac:dyDescent="0.2">
      <c r="A203" s="43"/>
      <c r="B203" s="46"/>
      <c r="C203" s="44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7"/>
        <v>0</v>
      </c>
      <c r="I203" s="36"/>
    </row>
    <row r="204" spans="1:9" ht="16.05" customHeight="1" x14ac:dyDescent="0.2">
      <c r="A204" s="43"/>
      <c r="B204" s="43" t="s">
        <v>47</v>
      </c>
      <c r="C204" s="10" t="s">
        <v>11</v>
      </c>
      <c r="D204" s="73">
        <v>276.5</v>
      </c>
      <c r="E204" s="73">
        <v>0</v>
      </c>
      <c r="F204" s="73">
        <v>0</v>
      </c>
      <c r="G204" s="73">
        <f t="shared" si="7"/>
        <v>276.5</v>
      </c>
      <c r="I204" s="36"/>
    </row>
    <row r="205" spans="1:9" ht="16.05" customHeight="1" x14ac:dyDescent="0.2">
      <c r="A205" s="43"/>
      <c r="B205" s="43"/>
      <c r="C205" s="44" t="s">
        <v>12</v>
      </c>
      <c r="D205" s="71">
        <f>IF($G204=0,0,D204/$G204%)</f>
        <v>100</v>
      </c>
      <c r="E205" s="71">
        <f>IF($G204=0,0,E204/$G204%)</f>
        <v>0</v>
      </c>
      <c r="F205" s="71">
        <f>IF($G204=0,0,F204/$G204%)</f>
        <v>0</v>
      </c>
      <c r="G205" s="73">
        <f t="shared" si="7"/>
        <v>100</v>
      </c>
      <c r="I205" s="36"/>
    </row>
    <row r="206" spans="1:9" ht="16.05" customHeight="1" x14ac:dyDescent="0.2">
      <c r="A206" s="43"/>
      <c r="B206" s="43"/>
      <c r="C206" s="10" t="s">
        <v>13</v>
      </c>
      <c r="D206" s="73"/>
      <c r="E206" s="73"/>
      <c r="F206" s="73"/>
      <c r="G206" s="73">
        <f t="shared" si="7"/>
        <v>0</v>
      </c>
      <c r="I206" s="36"/>
    </row>
    <row r="207" spans="1:9" ht="16.05" customHeight="1" x14ac:dyDescent="0.2">
      <c r="A207" s="43"/>
      <c r="B207" s="43"/>
      <c r="C207" s="44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7"/>
        <v>0</v>
      </c>
      <c r="I207" s="36"/>
    </row>
    <row r="208" spans="1:9" ht="16.05" customHeight="1" x14ac:dyDescent="0.2">
      <c r="A208" s="43"/>
      <c r="B208" s="43"/>
      <c r="C208" s="10" t="s">
        <v>14</v>
      </c>
      <c r="D208" s="73">
        <f>SUM(D204,D206)</f>
        <v>276.5</v>
      </c>
      <c r="E208" s="73">
        <f>SUM(E204,E206)</f>
        <v>0</v>
      </c>
      <c r="F208" s="73">
        <f>SUM(F204,F206)</f>
        <v>0</v>
      </c>
      <c r="G208" s="73">
        <f t="shared" si="7"/>
        <v>276.5</v>
      </c>
      <c r="I208" s="36"/>
    </row>
    <row r="209" spans="1:9" ht="16.05" customHeight="1" x14ac:dyDescent="0.2">
      <c r="A209" s="43"/>
      <c r="B209" s="46"/>
      <c r="C209" s="44" t="s">
        <v>12</v>
      </c>
      <c r="D209" s="71">
        <f>IF($G208=0,0,D208/$G208%)</f>
        <v>100</v>
      </c>
      <c r="E209" s="71">
        <f>IF($G208=0,0,E208/$G208%)</f>
        <v>0</v>
      </c>
      <c r="F209" s="71">
        <f>IF($G208=0,0,F208/$G208%)</f>
        <v>0</v>
      </c>
      <c r="G209" s="73">
        <f t="shared" si="7"/>
        <v>100</v>
      </c>
      <c r="I209" s="36"/>
    </row>
    <row r="210" spans="1:9" ht="16.05" customHeight="1" x14ac:dyDescent="0.2">
      <c r="A210" s="43"/>
      <c r="B210" s="43" t="s">
        <v>48</v>
      </c>
      <c r="C210" s="10" t="s">
        <v>11</v>
      </c>
      <c r="D210" s="73"/>
      <c r="E210" s="73"/>
      <c r="F210" s="73"/>
      <c r="G210" s="73">
        <f t="shared" si="7"/>
        <v>0</v>
      </c>
      <c r="I210" s="36"/>
    </row>
    <row r="211" spans="1:9" ht="16.05" customHeight="1" x14ac:dyDescent="0.2">
      <c r="A211" s="43"/>
      <c r="B211" s="43"/>
      <c r="C211" s="44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7"/>
        <v>0</v>
      </c>
      <c r="I211" s="36"/>
    </row>
    <row r="212" spans="1:9" ht="16.05" customHeight="1" x14ac:dyDescent="0.2">
      <c r="A212" s="43"/>
      <c r="B212" s="43"/>
      <c r="C212" s="10" t="s">
        <v>13</v>
      </c>
      <c r="D212" s="73"/>
      <c r="E212" s="73"/>
      <c r="F212" s="73"/>
      <c r="G212" s="73">
        <f t="shared" si="7"/>
        <v>0</v>
      </c>
      <c r="I212" s="36"/>
    </row>
    <row r="213" spans="1:9" ht="16.05" customHeight="1" x14ac:dyDescent="0.2">
      <c r="A213" s="43"/>
      <c r="B213" s="43"/>
      <c r="C213" s="44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7"/>
        <v>0</v>
      </c>
      <c r="I213" s="36"/>
    </row>
    <row r="214" spans="1:9" ht="16.05" customHeight="1" x14ac:dyDescent="0.2">
      <c r="A214" s="43"/>
      <c r="B214" s="43"/>
      <c r="C214" s="10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7"/>
        <v>0</v>
      </c>
      <c r="I214" s="36"/>
    </row>
    <row r="215" spans="1:9" ht="16.05" customHeight="1" x14ac:dyDescent="0.2">
      <c r="A215" s="43"/>
      <c r="B215" s="46"/>
      <c r="C215" s="44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7"/>
        <v>0</v>
      </c>
      <c r="I215" s="36"/>
    </row>
    <row r="216" spans="1:9" ht="16.05" customHeight="1" x14ac:dyDescent="0.2">
      <c r="A216" s="43"/>
      <c r="B216" s="43" t="s">
        <v>49</v>
      </c>
      <c r="C216" s="10" t="s">
        <v>11</v>
      </c>
      <c r="D216" s="73"/>
      <c r="E216" s="73"/>
      <c r="F216" s="73"/>
      <c r="G216" s="73">
        <f t="shared" si="7"/>
        <v>0</v>
      </c>
      <c r="I216" s="36"/>
    </row>
    <row r="217" spans="1:9" ht="16.05" customHeight="1" x14ac:dyDescent="0.2">
      <c r="A217" s="43"/>
      <c r="B217" s="43"/>
      <c r="C217" s="44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7"/>
        <v>0</v>
      </c>
      <c r="I217" s="36"/>
    </row>
    <row r="218" spans="1:9" ht="16.05" customHeight="1" x14ac:dyDescent="0.2">
      <c r="A218" s="43"/>
      <c r="B218" s="43"/>
      <c r="C218" s="10" t="s">
        <v>13</v>
      </c>
      <c r="D218" s="73"/>
      <c r="E218" s="73"/>
      <c r="F218" s="73"/>
      <c r="G218" s="73">
        <f t="shared" si="7"/>
        <v>0</v>
      </c>
      <c r="I218" s="36"/>
    </row>
    <row r="219" spans="1:9" ht="16.05" customHeight="1" x14ac:dyDescent="0.2">
      <c r="A219" s="43"/>
      <c r="B219" s="43"/>
      <c r="C219" s="44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7"/>
        <v>0</v>
      </c>
      <c r="I219" s="36"/>
    </row>
    <row r="220" spans="1:9" ht="16.05" customHeight="1" x14ac:dyDescent="0.2">
      <c r="A220" s="43"/>
      <c r="B220" s="43"/>
      <c r="C220" s="10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7"/>
        <v>0</v>
      </c>
      <c r="I220" s="36"/>
    </row>
    <row r="221" spans="1:9" ht="16.05" customHeight="1" x14ac:dyDescent="0.2">
      <c r="A221" s="43"/>
      <c r="B221" s="46"/>
      <c r="C221" s="44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7"/>
        <v>0</v>
      </c>
      <c r="I221" s="36"/>
    </row>
    <row r="222" spans="1:9" ht="16.05" customHeight="1" x14ac:dyDescent="0.2">
      <c r="A222" s="43"/>
      <c r="B222" s="43" t="s">
        <v>50</v>
      </c>
      <c r="C222" s="10" t="s">
        <v>11</v>
      </c>
      <c r="D222" s="73"/>
      <c r="E222" s="73"/>
      <c r="F222" s="73"/>
      <c r="G222" s="73">
        <f t="shared" si="7"/>
        <v>0</v>
      </c>
      <c r="I222" s="36"/>
    </row>
    <row r="223" spans="1:9" ht="16.05" customHeight="1" x14ac:dyDescent="0.2">
      <c r="A223" s="43"/>
      <c r="B223" s="43"/>
      <c r="C223" s="44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7"/>
        <v>0</v>
      </c>
      <c r="I223" s="36"/>
    </row>
    <row r="224" spans="1:9" ht="16.05" customHeight="1" x14ac:dyDescent="0.2">
      <c r="A224" s="43"/>
      <c r="B224" s="43"/>
      <c r="C224" s="10" t="s">
        <v>13</v>
      </c>
      <c r="D224" s="73"/>
      <c r="E224" s="73"/>
      <c r="F224" s="73"/>
      <c r="G224" s="73">
        <f t="shared" si="7"/>
        <v>0</v>
      </c>
      <c r="I224" s="36"/>
    </row>
    <row r="225" spans="1:9" ht="16.05" customHeight="1" x14ac:dyDescent="0.2">
      <c r="A225" s="43"/>
      <c r="B225" s="43"/>
      <c r="C225" s="44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7"/>
        <v>0</v>
      </c>
      <c r="I225" s="36"/>
    </row>
    <row r="226" spans="1:9" ht="16.05" customHeight="1" x14ac:dyDescent="0.2">
      <c r="A226" s="43"/>
      <c r="B226" s="43"/>
      <c r="C226" s="10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7"/>
        <v>0</v>
      </c>
      <c r="I226" s="36"/>
    </row>
    <row r="227" spans="1:9" ht="16.05" customHeight="1" x14ac:dyDescent="0.2">
      <c r="A227" s="47"/>
      <c r="B227" s="46"/>
      <c r="C227" s="44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7"/>
        <v>0</v>
      </c>
      <c r="I227" s="36"/>
    </row>
    <row r="228" spans="1:9" ht="16.05" customHeight="1" x14ac:dyDescent="0.2">
      <c r="A228" s="43" t="s">
        <v>51</v>
      </c>
      <c r="B228" s="42"/>
      <c r="C228" s="10" t="s">
        <v>11</v>
      </c>
      <c r="D228" s="73">
        <f>SUM(D234,D240,D246,D252,D258,D264,D270,D276,D282,D288)</f>
        <v>0</v>
      </c>
      <c r="E228" s="73">
        <f t="shared" ref="E228:G232" si="8">SUM(E234,E240,E246,E252,E258,E264,E270,E276,E282,E288)</f>
        <v>0</v>
      </c>
      <c r="F228" s="73">
        <f t="shared" si="8"/>
        <v>0</v>
      </c>
      <c r="G228" s="73">
        <f t="shared" si="8"/>
        <v>0</v>
      </c>
      <c r="I228" s="36"/>
    </row>
    <row r="229" spans="1:9" ht="16.05" customHeight="1" x14ac:dyDescent="0.2">
      <c r="A229" s="43"/>
      <c r="B229" s="42"/>
      <c r="C229" s="44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9">SUM(D229:F229)</f>
        <v>0</v>
      </c>
      <c r="I229" s="36"/>
    </row>
    <row r="230" spans="1:9" ht="16.05" customHeight="1" x14ac:dyDescent="0.2">
      <c r="A230" s="43"/>
      <c r="B230" s="42"/>
      <c r="C230" s="10" t="s">
        <v>13</v>
      </c>
      <c r="D230" s="73"/>
      <c r="E230" s="73"/>
      <c r="F230" s="73"/>
      <c r="G230" s="73">
        <f t="shared" si="8"/>
        <v>0</v>
      </c>
      <c r="I230" s="36"/>
    </row>
    <row r="231" spans="1:9" ht="16.05" customHeight="1" x14ac:dyDescent="0.2">
      <c r="A231" s="43"/>
      <c r="B231" s="42"/>
      <c r="C231" s="44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9"/>
        <v>0</v>
      </c>
      <c r="I231" s="36"/>
    </row>
    <row r="232" spans="1:9" ht="16.05" customHeight="1" x14ac:dyDescent="0.2">
      <c r="A232" s="43"/>
      <c r="B232" s="42"/>
      <c r="C232" s="10" t="s">
        <v>14</v>
      </c>
      <c r="D232" s="73">
        <f>SUM(D238,D244,D250,D256,D262,D268,D274,D280,D286,D292)</f>
        <v>0</v>
      </c>
      <c r="E232" s="73">
        <f t="shared" si="8"/>
        <v>0</v>
      </c>
      <c r="F232" s="73">
        <f t="shared" si="8"/>
        <v>0</v>
      </c>
      <c r="G232" s="73">
        <f t="shared" si="8"/>
        <v>0</v>
      </c>
      <c r="I232" s="36"/>
    </row>
    <row r="233" spans="1:9" ht="16.05" customHeight="1" x14ac:dyDescent="0.2">
      <c r="A233" s="43"/>
      <c r="B233" s="48"/>
      <c r="C233" s="44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9"/>
        <v>0</v>
      </c>
      <c r="I233" s="36"/>
    </row>
    <row r="234" spans="1:9" ht="16.05" customHeight="1" x14ac:dyDescent="0.2">
      <c r="A234" s="43"/>
      <c r="B234" s="43" t="s">
        <v>54</v>
      </c>
      <c r="C234" s="10" t="s">
        <v>11</v>
      </c>
      <c r="D234" s="73"/>
      <c r="E234" s="73"/>
      <c r="F234" s="73"/>
      <c r="G234" s="73">
        <f t="shared" si="9"/>
        <v>0</v>
      </c>
      <c r="I234" s="36"/>
    </row>
    <row r="235" spans="1:9" ht="16.05" customHeight="1" x14ac:dyDescent="0.2">
      <c r="A235" s="43"/>
      <c r="B235" s="43"/>
      <c r="C235" s="44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9"/>
        <v>0</v>
      </c>
      <c r="I235" s="36"/>
    </row>
    <row r="236" spans="1:9" ht="16.05" customHeight="1" x14ac:dyDescent="0.2">
      <c r="A236" s="43"/>
      <c r="B236" s="43"/>
      <c r="C236" s="10" t="s">
        <v>13</v>
      </c>
      <c r="D236" s="73"/>
      <c r="E236" s="73"/>
      <c r="F236" s="73"/>
      <c r="G236" s="73">
        <f t="shared" si="9"/>
        <v>0</v>
      </c>
      <c r="I236" s="36"/>
    </row>
    <row r="237" spans="1:9" ht="16.05" customHeight="1" x14ac:dyDescent="0.2">
      <c r="A237" s="43"/>
      <c r="B237" s="43"/>
      <c r="C237" s="44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9"/>
        <v>0</v>
      </c>
      <c r="I237" s="36"/>
    </row>
    <row r="238" spans="1:9" ht="16.05" customHeight="1" x14ac:dyDescent="0.2">
      <c r="A238" s="43"/>
      <c r="B238" s="43"/>
      <c r="C238" s="10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9"/>
        <v>0</v>
      </c>
      <c r="I238" s="36"/>
    </row>
    <row r="239" spans="1:9" ht="16.05" customHeight="1" x14ac:dyDescent="0.2">
      <c r="A239" s="43"/>
      <c r="B239" s="46"/>
      <c r="C239" s="44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9"/>
        <v>0</v>
      </c>
      <c r="I239" s="36"/>
    </row>
    <row r="240" spans="1:9" ht="16.05" customHeight="1" x14ac:dyDescent="0.2">
      <c r="A240" s="43"/>
      <c r="B240" s="43" t="s">
        <v>55</v>
      </c>
      <c r="C240" s="10" t="s">
        <v>11</v>
      </c>
      <c r="D240" s="73"/>
      <c r="E240" s="73"/>
      <c r="F240" s="73"/>
      <c r="G240" s="73">
        <f t="shared" si="9"/>
        <v>0</v>
      </c>
      <c r="I240" s="36"/>
    </row>
    <row r="241" spans="1:9" ht="16.05" customHeight="1" x14ac:dyDescent="0.2">
      <c r="A241" s="43"/>
      <c r="B241" s="43"/>
      <c r="C241" s="44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9"/>
        <v>0</v>
      </c>
      <c r="I241" s="36"/>
    </row>
    <row r="242" spans="1:9" ht="16.05" customHeight="1" x14ac:dyDescent="0.2">
      <c r="A242" s="43"/>
      <c r="B242" s="43"/>
      <c r="C242" s="10" t="s">
        <v>13</v>
      </c>
      <c r="D242" s="73"/>
      <c r="E242" s="73"/>
      <c r="F242" s="73"/>
      <c r="G242" s="73">
        <f t="shared" si="9"/>
        <v>0</v>
      </c>
      <c r="I242" s="36"/>
    </row>
    <row r="243" spans="1:9" ht="16.05" customHeight="1" x14ac:dyDescent="0.2">
      <c r="A243" s="43"/>
      <c r="B243" s="43"/>
      <c r="C243" s="44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9"/>
        <v>0</v>
      </c>
      <c r="I243" s="36"/>
    </row>
    <row r="244" spans="1:9" ht="16.05" customHeight="1" x14ac:dyDescent="0.2">
      <c r="A244" s="43"/>
      <c r="B244" s="43"/>
      <c r="C244" s="10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9"/>
        <v>0</v>
      </c>
      <c r="I244" s="36"/>
    </row>
    <row r="245" spans="1:9" ht="16.05" customHeight="1" x14ac:dyDescent="0.2">
      <c r="A245" s="43"/>
      <c r="B245" s="46"/>
      <c r="C245" s="44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9"/>
        <v>0</v>
      </c>
      <c r="I245" s="36"/>
    </row>
    <row r="246" spans="1:9" ht="16.05" customHeight="1" x14ac:dyDescent="0.2">
      <c r="A246" s="43"/>
      <c r="B246" s="43" t="s">
        <v>56</v>
      </c>
      <c r="C246" s="10" t="s">
        <v>11</v>
      </c>
      <c r="D246" s="73"/>
      <c r="E246" s="73"/>
      <c r="F246" s="73"/>
      <c r="G246" s="73">
        <f t="shared" si="9"/>
        <v>0</v>
      </c>
      <c r="I246" s="36"/>
    </row>
    <row r="247" spans="1:9" ht="16.05" customHeight="1" x14ac:dyDescent="0.2">
      <c r="A247" s="43"/>
      <c r="B247" s="43"/>
      <c r="C247" s="44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9"/>
        <v>0</v>
      </c>
      <c r="I247" s="36"/>
    </row>
    <row r="248" spans="1:9" ht="16.05" customHeight="1" x14ac:dyDescent="0.2">
      <c r="A248" s="43"/>
      <c r="B248" s="43"/>
      <c r="C248" s="10" t="s">
        <v>13</v>
      </c>
      <c r="D248" s="73"/>
      <c r="E248" s="73"/>
      <c r="F248" s="73"/>
      <c r="G248" s="73">
        <f t="shared" si="9"/>
        <v>0</v>
      </c>
      <c r="I248" s="36"/>
    </row>
    <row r="249" spans="1:9" ht="16.05" customHeight="1" x14ac:dyDescent="0.2">
      <c r="A249" s="43"/>
      <c r="B249" s="43"/>
      <c r="C249" s="44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9"/>
        <v>0</v>
      </c>
      <c r="I249" s="36"/>
    </row>
    <row r="250" spans="1:9" ht="16.05" customHeight="1" x14ac:dyDescent="0.2">
      <c r="A250" s="43"/>
      <c r="B250" s="43"/>
      <c r="C250" s="10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9"/>
        <v>0</v>
      </c>
      <c r="I250" s="36"/>
    </row>
    <row r="251" spans="1:9" ht="16.05" customHeight="1" x14ac:dyDescent="0.2">
      <c r="A251" s="43"/>
      <c r="B251" s="46"/>
      <c r="C251" s="44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9"/>
        <v>0</v>
      </c>
      <c r="I251" s="36"/>
    </row>
    <row r="252" spans="1:9" ht="16.05" customHeight="1" x14ac:dyDescent="0.2">
      <c r="A252" s="43"/>
      <c r="B252" s="43" t="s">
        <v>57</v>
      </c>
      <c r="C252" s="10" t="s">
        <v>11</v>
      </c>
      <c r="D252" s="73"/>
      <c r="E252" s="73"/>
      <c r="F252" s="73"/>
      <c r="G252" s="73">
        <f t="shared" si="9"/>
        <v>0</v>
      </c>
      <c r="I252" s="36"/>
    </row>
    <row r="253" spans="1:9" ht="16.05" customHeight="1" x14ac:dyDescent="0.2">
      <c r="A253" s="43"/>
      <c r="B253" s="43"/>
      <c r="C253" s="44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9"/>
        <v>0</v>
      </c>
      <c r="I253" s="36"/>
    </row>
    <row r="254" spans="1:9" ht="16.05" customHeight="1" x14ac:dyDescent="0.2">
      <c r="A254" s="43"/>
      <c r="B254" s="43"/>
      <c r="C254" s="10" t="s">
        <v>13</v>
      </c>
      <c r="D254" s="73"/>
      <c r="E254" s="73"/>
      <c r="F254" s="73"/>
      <c r="G254" s="73">
        <f t="shared" si="9"/>
        <v>0</v>
      </c>
      <c r="I254" s="36"/>
    </row>
    <row r="255" spans="1:9" ht="16.05" customHeight="1" x14ac:dyDescent="0.2">
      <c r="A255" s="43"/>
      <c r="B255" s="43"/>
      <c r="C255" s="44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9"/>
        <v>0</v>
      </c>
      <c r="I255" s="36"/>
    </row>
    <row r="256" spans="1:9" ht="16.05" customHeight="1" x14ac:dyDescent="0.2">
      <c r="A256" s="43"/>
      <c r="B256" s="43"/>
      <c r="C256" s="10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9"/>
        <v>0</v>
      </c>
      <c r="I256" s="36"/>
    </row>
    <row r="257" spans="1:9" ht="16.05" customHeight="1" x14ac:dyDescent="0.2">
      <c r="A257" s="43"/>
      <c r="B257" s="46"/>
      <c r="C257" s="44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9"/>
        <v>0</v>
      </c>
      <c r="I257" s="36"/>
    </row>
    <row r="258" spans="1:9" ht="16.05" customHeight="1" x14ac:dyDescent="0.2">
      <c r="A258" s="43"/>
      <c r="B258" s="43" t="s">
        <v>58</v>
      </c>
      <c r="C258" s="10" t="s">
        <v>11</v>
      </c>
      <c r="D258" s="73"/>
      <c r="E258" s="73"/>
      <c r="F258" s="73"/>
      <c r="G258" s="73">
        <f t="shared" si="9"/>
        <v>0</v>
      </c>
      <c r="I258" s="36"/>
    </row>
    <row r="259" spans="1:9" ht="16.05" customHeight="1" x14ac:dyDescent="0.2">
      <c r="A259" s="43"/>
      <c r="B259" s="43"/>
      <c r="C259" s="44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9"/>
        <v>0</v>
      </c>
      <c r="I259" s="36"/>
    </row>
    <row r="260" spans="1:9" ht="16.05" customHeight="1" x14ac:dyDescent="0.2">
      <c r="A260" s="43"/>
      <c r="B260" s="43"/>
      <c r="C260" s="10" t="s">
        <v>13</v>
      </c>
      <c r="D260" s="73"/>
      <c r="E260" s="73"/>
      <c r="F260" s="73"/>
      <c r="G260" s="73">
        <f t="shared" si="9"/>
        <v>0</v>
      </c>
      <c r="I260" s="36"/>
    </row>
    <row r="261" spans="1:9" ht="16.05" customHeight="1" x14ac:dyDescent="0.2">
      <c r="A261" s="43"/>
      <c r="B261" s="43"/>
      <c r="C261" s="44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9"/>
        <v>0</v>
      </c>
      <c r="I261" s="36"/>
    </row>
    <row r="262" spans="1:9" ht="16.05" customHeight="1" x14ac:dyDescent="0.2">
      <c r="A262" s="43"/>
      <c r="B262" s="43"/>
      <c r="C262" s="10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9"/>
        <v>0</v>
      </c>
      <c r="I262" s="36"/>
    </row>
    <row r="263" spans="1:9" ht="16.05" customHeight="1" x14ac:dyDescent="0.2">
      <c r="A263" s="43"/>
      <c r="B263" s="46"/>
      <c r="C263" s="44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9"/>
        <v>0</v>
      </c>
      <c r="I263" s="36"/>
    </row>
    <row r="264" spans="1:9" ht="16.05" customHeight="1" x14ac:dyDescent="0.2">
      <c r="A264" s="43"/>
      <c r="B264" s="43" t="s">
        <v>59</v>
      </c>
      <c r="C264" s="10" t="s">
        <v>11</v>
      </c>
      <c r="D264" s="73"/>
      <c r="E264" s="73"/>
      <c r="F264" s="73"/>
      <c r="G264" s="73">
        <f t="shared" si="9"/>
        <v>0</v>
      </c>
      <c r="I264" s="36"/>
    </row>
    <row r="265" spans="1:9" ht="16.05" customHeight="1" x14ac:dyDescent="0.2">
      <c r="A265" s="43"/>
      <c r="B265" s="43"/>
      <c r="C265" s="44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9"/>
        <v>0</v>
      </c>
      <c r="I265" s="36"/>
    </row>
    <row r="266" spans="1:9" ht="16.05" customHeight="1" x14ac:dyDescent="0.2">
      <c r="A266" s="43"/>
      <c r="B266" s="43"/>
      <c r="C266" s="10" t="s">
        <v>13</v>
      </c>
      <c r="D266" s="73"/>
      <c r="E266" s="73"/>
      <c r="F266" s="73"/>
      <c r="G266" s="73">
        <f t="shared" si="9"/>
        <v>0</v>
      </c>
      <c r="I266" s="36"/>
    </row>
    <row r="267" spans="1:9" ht="16.05" customHeight="1" x14ac:dyDescent="0.2">
      <c r="A267" s="43"/>
      <c r="B267" s="43"/>
      <c r="C267" s="44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9"/>
        <v>0</v>
      </c>
      <c r="I267" s="36"/>
    </row>
    <row r="268" spans="1:9" ht="16.05" customHeight="1" x14ac:dyDescent="0.2">
      <c r="A268" s="43"/>
      <c r="B268" s="43"/>
      <c r="C268" s="10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9"/>
        <v>0</v>
      </c>
      <c r="I268" s="36"/>
    </row>
    <row r="269" spans="1:9" ht="16.05" customHeight="1" x14ac:dyDescent="0.2">
      <c r="A269" s="43"/>
      <c r="B269" s="46"/>
      <c r="C269" s="44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9"/>
        <v>0</v>
      </c>
      <c r="I269" s="36"/>
    </row>
    <row r="270" spans="1:9" ht="16.05" customHeight="1" x14ac:dyDescent="0.2">
      <c r="A270" s="43"/>
      <c r="B270" s="43" t="s">
        <v>60</v>
      </c>
      <c r="C270" s="10" t="s">
        <v>11</v>
      </c>
      <c r="D270" s="73"/>
      <c r="E270" s="73"/>
      <c r="F270" s="73"/>
      <c r="G270" s="73">
        <f t="shared" si="9"/>
        <v>0</v>
      </c>
      <c r="I270" s="36"/>
    </row>
    <row r="271" spans="1:9" ht="16.05" customHeight="1" x14ac:dyDescent="0.2">
      <c r="A271" s="43"/>
      <c r="B271" s="43"/>
      <c r="C271" s="44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9"/>
        <v>0</v>
      </c>
      <c r="I271" s="36"/>
    </row>
    <row r="272" spans="1:9" ht="16.05" customHeight="1" x14ac:dyDescent="0.2">
      <c r="A272" s="43"/>
      <c r="B272" s="43"/>
      <c r="C272" s="10" t="s">
        <v>13</v>
      </c>
      <c r="D272" s="73"/>
      <c r="E272" s="73"/>
      <c r="F272" s="73"/>
      <c r="G272" s="73">
        <f t="shared" si="9"/>
        <v>0</v>
      </c>
      <c r="I272" s="36"/>
    </row>
    <row r="273" spans="1:9" ht="16.05" customHeight="1" x14ac:dyDescent="0.2">
      <c r="A273" s="43"/>
      <c r="B273" s="43"/>
      <c r="C273" s="44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9"/>
        <v>0</v>
      </c>
      <c r="I273" s="36"/>
    </row>
    <row r="274" spans="1:9" ht="16.05" customHeight="1" x14ac:dyDescent="0.2">
      <c r="A274" s="43"/>
      <c r="B274" s="43"/>
      <c r="C274" s="10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9"/>
        <v>0</v>
      </c>
      <c r="I274" s="36"/>
    </row>
    <row r="275" spans="1:9" ht="16.05" customHeight="1" x14ac:dyDescent="0.2">
      <c r="A275" s="43"/>
      <c r="B275" s="46"/>
      <c r="C275" s="44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9"/>
        <v>0</v>
      </c>
      <c r="I275" s="36"/>
    </row>
    <row r="276" spans="1:9" ht="16.05" customHeight="1" x14ac:dyDescent="0.2">
      <c r="A276" s="43"/>
      <c r="B276" s="43" t="s">
        <v>61</v>
      </c>
      <c r="C276" s="10" t="s">
        <v>11</v>
      </c>
      <c r="D276" s="73"/>
      <c r="E276" s="73"/>
      <c r="F276" s="73"/>
      <c r="G276" s="73">
        <f t="shared" si="9"/>
        <v>0</v>
      </c>
      <c r="I276" s="36"/>
    </row>
    <row r="277" spans="1:9" ht="16.05" customHeight="1" x14ac:dyDescent="0.2">
      <c r="A277" s="43"/>
      <c r="B277" s="43"/>
      <c r="C277" s="44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9"/>
        <v>0</v>
      </c>
      <c r="I277" s="36"/>
    </row>
    <row r="278" spans="1:9" ht="16.05" customHeight="1" x14ac:dyDescent="0.2">
      <c r="A278" s="43"/>
      <c r="B278" s="43"/>
      <c r="C278" s="10" t="s">
        <v>13</v>
      </c>
      <c r="D278" s="73"/>
      <c r="E278" s="73"/>
      <c r="F278" s="73"/>
      <c r="G278" s="73">
        <f t="shared" si="9"/>
        <v>0</v>
      </c>
      <c r="I278" s="36"/>
    </row>
    <row r="279" spans="1:9" ht="16.05" customHeight="1" x14ac:dyDescent="0.2">
      <c r="A279" s="43"/>
      <c r="B279" s="43"/>
      <c r="C279" s="44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9"/>
        <v>0</v>
      </c>
      <c r="I279" s="36"/>
    </row>
    <row r="280" spans="1:9" ht="16.05" customHeight="1" x14ac:dyDescent="0.2">
      <c r="A280" s="43"/>
      <c r="B280" s="43"/>
      <c r="C280" s="10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9"/>
        <v>0</v>
      </c>
      <c r="I280" s="36"/>
    </row>
    <row r="281" spans="1:9" ht="16.05" customHeight="1" x14ac:dyDescent="0.2">
      <c r="A281" s="43"/>
      <c r="B281" s="46"/>
      <c r="C281" s="44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9"/>
        <v>0</v>
      </c>
      <c r="I281" s="36"/>
    </row>
    <row r="282" spans="1:9" ht="16.05" customHeight="1" x14ac:dyDescent="0.2">
      <c r="A282" s="43"/>
      <c r="B282" s="43" t="s">
        <v>62</v>
      </c>
      <c r="C282" s="10" t="s">
        <v>11</v>
      </c>
      <c r="D282" s="73"/>
      <c r="E282" s="73"/>
      <c r="F282" s="73"/>
      <c r="G282" s="73">
        <f t="shared" si="9"/>
        <v>0</v>
      </c>
      <c r="I282" s="36"/>
    </row>
    <row r="283" spans="1:9" ht="16.05" customHeight="1" x14ac:dyDescent="0.2">
      <c r="A283" s="43"/>
      <c r="B283" s="43"/>
      <c r="C283" s="44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9"/>
        <v>0</v>
      </c>
      <c r="I283" s="36"/>
    </row>
    <row r="284" spans="1:9" ht="16.05" customHeight="1" x14ac:dyDescent="0.2">
      <c r="A284" s="43"/>
      <c r="B284" s="43"/>
      <c r="C284" s="10" t="s">
        <v>13</v>
      </c>
      <c r="D284" s="73"/>
      <c r="E284" s="73"/>
      <c r="F284" s="73"/>
      <c r="G284" s="73">
        <f t="shared" si="9"/>
        <v>0</v>
      </c>
      <c r="I284" s="36"/>
    </row>
    <row r="285" spans="1:9" ht="16.05" customHeight="1" x14ac:dyDescent="0.2">
      <c r="A285" s="43"/>
      <c r="B285" s="43"/>
      <c r="C285" s="44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9"/>
        <v>0</v>
      </c>
      <c r="I285" s="36"/>
    </row>
    <row r="286" spans="1:9" ht="16.05" customHeight="1" x14ac:dyDescent="0.2">
      <c r="A286" s="43"/>
      <c r="B286" s="43"/>
      <c r="C286" s="10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9"/>
        <v>0</v>
      </c>
      <c r="I286" s="36"/>
    </row>
    <row r="287" spans="1:9" ht="16.05" customHeight="1" x14ac:dyDescent="0.2">
      <c r="A287" s="43"/>
      <c r="B287" s="46"/>
      <c r="C287" s="44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9"/>
        <v>0</v>
      </c>
      <c r="I287" s="36"/>
    </row>
    <row r="288" spans="1:9" ht="16.05" customHeight="1" x14ac:dyDescent="0.2">
      <c r="A288" s="43"/>
      <c r="B288" s="43" t="s">
        <v>63</v>
      </c>
      <c r="C288" s="10" t="s">
        <v>11</v>
      </c>
      <c r="D288" s="73"/>
      <c r="E288" s="73"/>
      <c r="F288" s="73"/>
      <c r="G288" s="73">
        <f t="shared" si="9"/>
        <v>0</v>
      </c>
      <c r="I288" s="36"/>
    </row>
    <row r="289" spans="1:9" ht="16.05" customHeight="1" x14ac:dyDescent="0.2">
      <c r="A289" s="43"/>
      <c r="B289" s="43"/>
      <c r="C289" s="44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9"/>
        <v>0</v>
      </c>
      <c r="I289" s="36"/>
    </row>
    <row r="290" spans="1:9" ht="16.05" customHeight="1" x14ac:dyDescent="0.2">
      <c r="A290" s="43"/>
      <c r="B290" s="43"/>
      <c r="C290" s="10" t="s">
        <v>13</v>
      </c>
      <c r="D290" s="73"/>
      <c r="E290" s="73"/>
      <c r="F290" s="73"/>
      <c r="G290" s="73">
        <f t="shared" si="9"/>
        <v>0</v>
      </c>
      <c r="I290" s="36"/>
    </row>
    <row r="291" spans="1:9" ht="16.05" customHeight="1" x14ac:dyDescent="0.2">
      <c r="A291" s="43"/>
      <c r="B291" s="43"/>
      <c r="C291" s="44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9"/>
        <v>0</v>
      </c>
      <c r="I291" s="36"/>
    </row>
    <row r="292" spans="1:9" ht="16.05" customHeight="1" x14ac:dyDescent="0.2">
      <c r="A292" s="43"/>
      <c r="B292" s="43"/>
      <c r="C292" s="10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9"/>
        <v>0</v>
      </c>
      <c r="I292" s="36"/>
    </row>
    <row r="293" spans="1:9" ht="16.05" customHeight="1" x14ac:dyDescent="0.2">
      <c r="A293" s="47"/>
      <c r="B293" s="46"/>
      <c r="C293" s="44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9"/>
        <v>0</v>
      </c>
      <c r="I293" s="36"/>
    </row>
    <row r="294" spans="1:9" ht="16.05" hidden="1" customHeight="1" x14ac:dyDescent="0.2">
      <c r="A294" s="43" t="s">
        <v>52</v>
      </c>
      <c r="B294" s="49"/>
      <c r="C294" s="10" t="s">
        <v>11</v>
      </c>
      <c r="D294" s="73"/>
      <c r="E294" s="73"/>
      <c r="F294" s="73"/>
      <c r="G294" s="73">
        <f t="shared" ref="G294:G305" si="10">SUM(D294:F294)</f>
        <v>0</v>
      </c>
      <c r="I294" s="36"/>
    </row>
    <row r="295" spans="1:9" ht="16.05" hidden="1" customHeight="1" x14ac:dyDescent="0.2">
      <c r="A295" s="43"/>
      <c r="B295" s="50"/>
      <c r="C295" s="44" t="s">
        <v>12</v>
      </c>
      <c r="D295" s="71"/>
      <c r="E295" s="71"/>
      <c r="F295" s="71"/>
      <c r="G295" s="73">
        <f t="shared" si="10"/>
        <v>0</v>
      </c>
      <c r="I295" s="36"/>
    </row>
    <row r="296" spans="1:9" ht="16.05" hidden="1" customHeight="1" x14ac:dyDescent="0.2">
      <c r="A296" s="43"/>
      <c r="B296" s="50"/>
      <c r="C296" s="10" t="s">
        <v>13</v>
      </c>
      <c r="D296" s="73"/>
      <c r="E296" s="73"/>
      <c r="F296" s="73"/>
      <c r="G296" s="73">
        <f t="shared" si="10"/>
        <v>0</v>
      </c>
      <c r="I296" s="36"/>
    </row>
    <row r="297" spans="1:9" ht="16.05" hidden="1" customHeight="1" x14ac:dyDescent="0.2">
      <c r="A297" s="43"/>
      <c r="B297" s="50"/>
      <c r="C297" s="44" t="s">
        <v>12</v>
      </c>
      <c r="D297" s="71"/>
      <c r="E297" s="71"/>
      <c r="F297" s="71"/>
      <c r="G297" s="73">
        <f t="shared" si="10"/>
        <v>0</v>
      </c>
      <c r="I297" s="36"/>
    </row>
    <row r="298" spans="1:9" ht="16.05" hidden="1" customHeight="1" x14ac:dyDescent="0.2">
      <c r="A298" s="43"/>
      <c r="B298" s="50"/>
      <c r="C298" s="10" t="s">
        <v>14</v>
      </c>
      <c r="D298" s="70"/>
      <c r="E298" s="70"/>
      <c r="F298" s="70"/>
      <c r="G298" s="73">
        <f t="shared" si="10"/>
        <v>0</v>
      </c>
      <c r="I298" s="36"/>
    </row>
    <row r="299" spans="1:9" ht="16.05" hidden="1" customHeight="1" x14ac:dyDescent="0.2">
      <c r="A299" s="46"/>
      <c r="B299" s="48"/>
      <c r="C299" s="44" t="s">
        <v>12</v>
      </c>
      <c r="D299" s="71"/>
      <c r="E299" s="71"/>
      <c r="F299" s="71"/>
      <c r="G299" s="73">
        <f t="shared" si="10"/>
        <v>0</v>
      </c>
      <c r="I299" s="36"/>
    </row>
    <row r="300" spans="1:9" ht="16.05" hidden="1" customHeight="1" x14ac:dyDescent="0.2">
      <c r="A300" s="41" t="s">
        <v>53</v>
      </c>
      <c r="B300" s="49"/>
      <c r="C300" s="10" t="s">
        <v>11</v>
      </c>
      <c r="D300" s="73"/>
      <c r="E300" s="73"/>
      <c r="F300" s="73"/>
      <c r="G300" s="73">
        <f t="shared" si="10"/>
        <v>0</v>
      </c>
      <c r="I300" s="36"/>
    </row>
    <row r="301" spans="1:9" ht="16.05" hidden="1" customHeight="1" x14ac:dyDescent="0.2">
      <c r="A301" s="43"/>
      <c r="B301" s="50"/>
      <c r="C301" s="44" t="s">
        <v>12</v>
      </c>
      <c r="D301" s="71"/>
      <c r="E301" s="71"/>
      <c r="F301" s="71"/>
      <c r="G301" s="73">
        <f t="shared" si="10"/>
        <v>0</v>
      </c>
      <c r="I301" s="36"/>
    </row>
    <row r="302" spans="1:9" ht="16.05" hidden="1" customHeight="1" x14ac:dyDescent="0.2">
      <c r="A302" s="43"/>
      <c r="B302" s="50"/>
      <c r="C302" s="10" t="s">
        <v>13</v>
      </c>
      <c r="D302" s="73"/>
      <c r="E302" s="73"/>
      <c r="F302" s="73"/>
      <c r="G302" s="73">
        <f t="shared" si="10"/>
        <v>0</v>
      </c>
      <c r="I302" s="36"/>
    </row>
    <row r="303" spans="1:9" ht="16.05" hidden="1" customHeight="1" x14ac:dyDescent="0.2">
      <c r="A303" s="43"/>
      <c r="B303" s="50"/>
      <c r="C303" s="44" t="s">
        <v>12</v>
      </c>
      <c r="D303" s="71"/>
      <c r="E303" s="71"/>
      <c r="F303" s="71"/>
      <c r="G303" s="73">
        <f t="shared" si="10"/>
        <v>0</v>
      </c>
      <c r="I303" s="36"/>
    </row>
    <row r="304" spans="1:9" ht="16.05" hidden="1" customHeight="1" x14ac:dyDescent="0.2">
      <c r="A304" s="43"/>
      <c r="B304" s="50"/>
      <c r="C304" s="10" t="s">
        <v>14</v>
      </c>
      <c r="D304" s="70"/>
      <c r="E304" s="70"/>
      <c r="F304" s="70"/>
      <c r="G304" s="73">
        <f t="shared" si="10"/>
        <v>0</v>
      </c>
      <c r="I304" s="36"/>
    </row>
    <row r="305" spans="1:9" ht="16.05" hidden="1" customHeight="1" x14ac:dyDescent="0.2">
      <c r="A305" s="46"/>
      <c r="B305" s="48"/>
      <c r="C305" s="44" t="s">
        <v>12</v>
      </c>
      <c r="D305" s="71"/>
      <c r="E305" s="71"/>
      <c r="F305" s="71"/>
      <c r="G305" s="73">
        <f t="shared" si="10"/>
        <v>0</v>
      </c>
      <c r="I305" s="36"/>
    </row>
    <row r="306" spans="1:9" ht="16.05" customHeight="1" x14ac:dyDescent="0.2">
      <c r="A306" s="41" t="s">
        <v>64</v>
      </c>
      <c r="B306" s="49"/>
      <c r="C306" s="10" t="s">
        <v>11</v>
      </c>
      <c r="D306" s="73">
        <v>0</v>
      </c>
      <c r="E306" s="73">
        <v>1813137.0999999996</v>
      </c>
      <c r="F306" s="73">
        <v>0</v>
      </c>
      <c r="G306" s="73">
        <f t="shared" si="9"/>
        <v>1813137.0999999996</v>
      </c>
      <c r="I306" s="36"/>
    </row>
    <row r="307" spans="1:9" ht="16.05" customHeight="1" x14ac:dyDescent="0.2">
      <c r="A307" s="43"/>
      <c r="B307" s="50"/>
      <c r="C307" s="44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9"/>
        <v>100</v>
      </c>
      <c r="I307" s="36"/>
    </row>
    <row r="308" spans="1:9" ht="16.05" customHeight="1" x14ac:dyDescent="0.2">
      <c r="A308" s="43"/>
      <c r="B308" s="50"/>
      <c r="C308" s="10" t="s">
        <v>13</v>
      </c>
      <c r="D308" s="73">
        <v>0</v>
      </c>
      <c r="E308" s="73">
        <v>347392.9</v>
      </c>
      <c r="F308" s="73">
        <v>0</v>
      </c>
      <c r="G308" s="73">
        <f t="shared" si="9"/>
        <v>347392.9</v>
      </c>
      <c r="I308" s="36"/>
    </row>
    <row r="309" spans="1:9" ht="16.05" customHeight="1" x14ac:dyDescent="0.2">
      <c r="A309" s="43"/>
      <c r="B309" s="50"/>
      <c r="C309" s="44" t="s">
        <v>12</v>
      </c>
      <c r="D309" s="71">
        <f>IF($G308=0,0,D308/$G308%)</f>
        <v>0</v>
      </c>
      <c r="E309" s="71">
        <f>IF($G308=0,0,E308/$G308%)</f>
        <v>100</v>
      </c>
      <c r="F309" s="71">
        <f>IF($G308=0,0,F308/$G308%)</f>
        <v>0</v>
      </c>
      <c r="G309" s="73">
        <f t="shared" si="9"/>
        <v>100</v>
      </c>
      <c r="I309" s="36"/>
    </row>
    <row r="310" spans="1:9" ht="16.05" customHeight="1" x14ac:dyDescent="0.2">
      <c r="A310" s="43"/>
      <c r="B310" s="50"/>
      <c r="C310" s="10" t="s">
        <v>14</v>
      </c>
      <c r="D310" s="73">
        <f>SUM(D306,D308)</f>
        <v>0</v>
      </c>
      <c r="E310" s="73">
        <f>SUM(E306,E308)</f>
        <v>2160529.9999999995</v>
      </c>
      <c r="F310" s="73">
        <f>SUM(F306,F308)</f>
        <v>0</v>
      </c>
      <c r="G310" s="73">
        <f t="shared" si="9"/>
        <v>2160529.9999999995</v>
      </c>
      <c r="I310" s="36"/>
    </row>
    <row r="311" spans="1:9" ht="16.05" customHeight="1" x14ac:dyDescent="0.2">
      <c r="A311" s="46"/>
      <c r="B311" s="48"/>
      <c r="C311" s="44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9"/>
        <v>100</v>
      </c>
      <c r="I311" s="36"/>
    </row>
    <row r="312" spans="1:9" ht="16.05" customHeight="1" x14ac:dyDescent="0.2">
      <c r="A312" s="43" t="s">
        <v>65</v>
      </c>
      <c r="B312" s="49"/>
      <c r="C312" s="10" t="s">
        <v>11</v>
      </c>
      <c r="D312" s="73">
        <f>SUM(D318,D324,D330,D336,D342,D348,D354,D360,D366)</f>
        <v>27442.499999999996</v>
      </c>
      <c r="E312" s="73">
        <f>SUM(E318,E324,E330,E336,E342,E348,E354,E360,E366)</f>
        <v>1570</v>
      </c>
      <c r="F312" s="73">
        <f>SUM(F318,F324,F330,F336,F342,F348,F354,F360,F366)</f>
        <v>0</v>
      </c>
      <c r="G312" s="73">
        <f t="shared" si="9"/>
        <v>29012.499999999996</v>
      </c>
      <c r="I312" s="36"/>
    </row>
    <row r="313" spans="1:9" ht="16.05" customHeight="1" x14ac:dyDescent="0.2">
      <c r="A313" s="43"/>
      <c r="B313" s="50"/>
      <c r="C313" s="44" t="s">
        <v>12</v>
      </c>
      <c r="D313" s="71">
        <f>IF($G312=0,0,D312/$G312%)</f>
        <v>94.588539422662649</v>
      </c>
      <c r="E313" s="71">
        <f>IF($G312=0,0,E312/$G312%)</f>
        <v>5.4114605773373556</v>
      </c>
      <c r="F313" s="71">
        <f>IF($G312=0,0,F312/$G312%)</f>
        <v>0</v>
      </c>
      <c r="G313" s="73">
        <f t="shared" si="9"/>
        <v>100</v>
      </c>
      <c r="I313" s="36"/>
    </row>
    <row r="314" spans="1:9" ht="16.05" customHeight="1" x14ac:dyDescent="0.2">
      <c r="A314" s="43"/>
      <c r="B314" s="50"/>
      <c r="C314" s="10" t="s">
        <v>13</v>
      </c>
      <c r="D314" s="73">
        <f>SUM(D320,D326,D332,D338,D344,D350,D356,D362,D368)</f>
        <v>55148.299999999996</v>
      </c>
      <c r="E314" s="73">
        <f>SUM(E320,E326,E332,E338,E344,E350,E356,E362,E368)</f>
        <v>23177.5</v>
      </c>
      <c r="F314" s="73">
        <f>SUM(F320,F326,F332,F338,F344,F350,F356,F362,F368)</f>
        <v>0</v>
      </c>
      <c r="G314" s="73">
        <f t="shared" si="9"/>
        <v>78325.799999999988</v>
      </c>
      <c r="I314" s="36"/>
    </row>
    <row r="315" spans="1:9" ht="16.05" customHeight="1" x14ac:dyDescent="0.2">
      <c r="A315" s="43"/>
      <c r="B315" s="50"/>
      <c r="C315" s="44" t="s">
        <v>12</v>
      </c>
      <c r="D315" s="71">
        <f>IF($G314=0,0,D314/$G314%)</f>
        <v>70.408856341077907</v>
      </c>
      <c r="E315" s="71">
        <f>IF($G314=0,0,E314/$G314%)</f>
        <v>29.591143658922096</v>
      </c>
      <c r="F315" s="71">
        <f>IF($G314=0,0,F314/$G314%)</f>
        <v>0</v>
      </c>
      <c r="G315" s="73">
        <f t="shared" si="9"/>
        <v>100</v>
      </c>
      <c r="I315" s="36"/>
    </row>
    <row r="316" spans="1:9" ht="16.05" customHeight="1" x14ac:dyDescent="0.2">
      <c r="A316" s="43"/>
      <c r="B316" s="50"/>
      <c r="C316" s="10" t="s">
        <v>14</v>
      </c>
      <c r="D316" s="73">
        <f>SUM(D322,D328,D334,D340,D346,D352,D358,D364,D370)</f>
        <v>82590.799999999988</v>
      </c>
      <c r="E316" s="73">
        <f>SUM(E322,E328,E334,E340,E346,E352,E358,E364,E370)</f>
        <v>24747.5</v>
      </c>
      <c r="F316" s="73">
        <f>SUM(F322,F328,F334,F340,F346,F352,F358,F364,F370)</f>
        <v>0</v>
      </c>
      <c r="G316" s="73">
        <f t="shared" si="9"/>
        <v>107338.29999999999</v>
      </c>
      <c r="I316" s="36"/>
    </row>
    <row r="317" spans="1:9" ht="16.05" customHeight="1" x14ac:dyDescent="0.2">
      <c r="A317" s="43"/>
      <c r="B317" s="48"/>
      <c r="C317" s="44" t="s">
        <v>12</v>
      </c>
      <c r="D317" s="71">
        <f>IF($G316=0,0,D316/$G316%)</f>
        <v>76.944389840345906</v>
      </c>
      <c r="E317" s="71">
        <f>IF($G316=0,0,E316/$G316%)</f>
        <v>23.055610159654108</v>
      </c>
      <c r="F317" s="71">
        <f>IF($G316=0,0,F316/$G316%)</f>
        <v>0</v>
      </c>
      <c r="G317" s="73">
        <f t="shared" si="9"/>
        <v>100.00000000000001</v>
      </c>
      <c r="I317" s="36"/>
    </row>
    <row r="318" spans="1:9" ht="16.05" customHeight="1" x14ac:dyDescent="0.2">
      <c r="A318" s="43"/>
      <c r="B318" s="43" t="s">
        <v>66</v>
      </c>
      <c r="C318" s="10" t="s">
        <v>11</v>
      </c>
      <c r="D318" s="73"/>
      <c r="E318" s="73"/>
      <c r="F318" s="73"/>
      <c r="G318" s="73">
        <f t="shared" si="9"/>
        <v>0</v>
      </c>
      <c r="I318" s="36"/>
    </row>
    <row r="319" spans="1:9" ht="16.05" customHeight="1" x14ac:dyDescent="0.2">
      <c r="A319" s="43"/>
      <c r="B319" s="43"/>
      <c r="C319" s="44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9"/>
        <v>0</v>
      </c>
      <c r="I319" s="36"/>
    </row>
    <row r="320" spans="1:9" ht="16.05" customHeight="1" x14ac:dyDescent="0.2">
      <c r="A320" s="43"/>
      <c r="B320" s="43"/>
      <c r="C320" s="10" t="s">
        <v>13</v>
      </c>
      <c r="D320" s="73">
        <v>0</v>
      </c>
      <c r="E320" s="73">
        <v>2653.1</v>
      </c>
      <c r="F320" s="73">
        <v>0</v>
      </c>
      <c r="G320" s="73">
        <f t="shared" si="9"/>
        <v>2653.1</v>
      </c>
      <c r="I320" s="36"/>
    </row>
    <row r="321" spans="1:9" ht="16.05" customHeight="1" x14ac:dyDescent="0.2">
      <c r="A321" s="43"/>
      <c r="B321" s="43"/>
      <c r="C321" s="44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9"/>
        <v>100</v>
      </c>
      <c r="I321" s="36"/>
    </row>
    <row r="322" spans="1:9" ht="16.05" customHeight="1" x14ac:dyDescent="0.2">
      <c r="A322" s="43"/>
      <c r="B322" s="43"/>
      <c r="C322" s="10" t="s">
        <v>14</v>
      </c>
      <c r="D322" s="73">
        <f>SUM(D318,D320)</f>
        <v>0</v>
      </c>
      <c r="E322" s="73">
        <f>SUM(E318,E320)</f>
        <v>2653.1</v>
      </c>
      <c r="F322" s="73">
        <f>SUM(F318,F320)</f>
        <v>0</v>
      </c>
      <c r="G322" s="73">
        <f t="shared" si="9"/>
        <v>2653.1</v>
      </c>
      <c r="I322" s="36"/>
    </row>
    <row r="323" spans="1:9" ht="16.05" customHeight="1" x14ac:dyDescent="0.2">
      <c r="A323" s="43"/>
      <c r="B323" s="46"/>
      <c r="C323" s="44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9"/>
        <v>100</v>
      </c>
      <c r="I323" s="36"/>
    </row>
    <row r="324" spans="1:9" ht="16.05" customHeight="1" x14ac:dyDescent="0.2">
      <c r="A324" s="43"/>
      <c r="B324" s="43" t="s">
        <v>67</v>
      </c>
      <c r="C324" s="10" t="s">
        <v>11</v>
      </c>
      <c r="D324" s="73">
        <v>27442.099999999995</v>
      </c>
      <c r="E324" s="73">
        <v>1532.7</v>
      </c>
      <c r="F324" s="73">
        <v>0</v>
      </c>
      <c r="G324" s="73">
        <f t="shared" si="9"/>
        <v>28974.799999999996</v>
      </c>
      <c r="I324" s="36"/>
    </row>
    <row r="325" spans="1:9" ht="16.05" customHeight="1" x14ac:dyDescent="0.2">
      <c r="A325" s="43"/>
      <c r="B325" s="43"/>
      <c r="C325" s="44" t="s">
        <v>12</v>
      </c>
      <c r="D325" s="71">
        <f>IF($G324=0,0,D324/$G324%)</f>
        <v>94.710230959316377</v>
      </c>
      <c r="E325" s="71">
        <f>IF($G324=0,0,E324/$G324%)</f>
        <v>5.2897690406836295</v>
      </c>
      <c r="F325" s="71">
        <f>IF($G324=0,0,F324/$G324%)</f>
        <v>0</v>
      </c>
      <c r="G325" s="73">
        <f t="shared" si="9"/>
        <v>100</v>
      </c>
      <c r="I325" s="36"/>
    </row>
    <row r="326" spans="1:9" ht="16.05" customHeight="1" x14ac:dyDescent="0.2">
      <c r="A326" s="43"/>
      <c r="B326" s="43"/>
      <c r="C326" s="10" t="s">
        <v>13</v>
      </c>
      <c r="D326" s="73">
        <v>55143.5</v>
      </c>
      <c r="E326" s="73">
        <v>18728.3</v>
      </c>
      <c r="F326" s="73">
        <v>0</v>
      </c>
      <c r="G326" s="73">
        <f t="shared" si="9"/>
        <v>73871.8</v>
      </c>
      <c r="I326" s="36"/>
    </row>
    <row r="327" spans="1:9" ht="16.05" customHeight="1" x14ac:dyDescent="0.2">
      <c r="A327" s="43"/>
      <c r="B327" s="43"/>
      <c r="C327" s="44" t="s">
        <v>12</v>
      </c>
      <c r="D327" s="71">
        <f>IF($G326=0,0,D326/$G326%)</f>
        <v>74.647565106035046</v>
      </c>
      <c r="E327" s="71">
        <f>IF($G326=0,0,E326/$G326%)</f>
        <v>25.352434893964947</v>
      </c>
      <c r="F327" s="71">
        <f>IF($G326=0,0,F326/$G326%)</f>
        <v>0</v>
      </c>
      <c r="G327" s="73">
        <f t="shared" si="9"/>
        <v>100</v>
      </c>
      <c r="I327" s="36"/>
    </row>
    <row r="328" spans="1:9" ht="16.05" customHeight="1" x14ac:dyDescent="0.2">
      <c r="A328" s="43"/>
      <c r="B328" s="43"/>
      <c r="C328" s="10" t="s">
        <v>14</v>
      </c>
      <c r="D328" s="73">
        <f>SUM(D324,D326)</f>
        <v>82585.599999999991</v>
      </c>
      <c r="E328" s="73">
        <f>SUM(E324,E326)</f>
        <v>20261</v>
      </c>
      <c r="F328" s="73">
        <f>SUM(F324,F326)</f>
        <v>0</v>
      </c>
      <c r="G328" s="73">
        <f t="shared" si="9"/>
        <v>102846.59999999999</v>
      </c>
      <c r="I328" s="36"/>
    </row>
    <row r="329" spans="1:9" ht="16.05" customHeight="1" x14ac:dyDescent="0.2">
      <c r="A329" s="43"/>
      <c r="B329" s="46"/>
      <c r="C329" s="44" t="s">
        <v>12</v>
      </c>
      <c r="D329" s="71">
        <f>IF($G328=0,0,D328/$G328%)</f>
        <v>80.299786283649624</v>
      </c>
      <c r="E329" s="71">
        <f>IF($G328=0,0,E328/$G328%)</f>
        <v>19.700213716350373</v>
      </c>
      <c r="F329" s="71">
        <f>IF($G328=0,0,F328/$G328%)</f>
        <v>0</v>
      </c>
      <c r="G329" s="73">
        <f t="shared" si="9"/>
        <v>100</v>
      </c>
      <c r="I329" s="36"/>
    </row>
    <row r="330" spans="1:9" ht="16.05" customHeight="1" x14ac:dyDescent="0.2">
      <c r="A330" s="43"/>
      <c r="B330" s="43" t="s">
        <v>68</v>
      </c>
      <c r="C330" s="10" t="s">
        <v>11</v>
      </c>
      <c r="D330" s="73"/>
      <c r="E330" s="73"/>
      <c r="F330" s="73"/>
      <c r="G330" s="73">
        <f t="shared" si="9"/>
        <v>0</v>
      </c>
      <c r="I330" s="36"/>
    </row>
    <row r="331" spans="1:9" ht="16.05" customHeight="1" x14ac:dyDescent="0.2">
      <c r="A331" s="43"/>
      <c r="B331" s="43"/>
      <c r="C331" s="44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9"/>
        <v>0</v>
      </c>
      <c r="I331" s="36"/>
    </row>
    <row r="332" spans="1:9" ht="16.05" customHeight="1" x14ac:dyDescent="0.2">
      <c r="A332" s="43"/>
      <c r="B332" s="43"/>
      <c r="C332" s="10" t="s">
        <v>13</v>
      </c>
      <c r="D332" s="73"/>
      <c r="E332" s="73"/>
      <c r="F332" s="73"/>
      <c r="G332" s="73">
        <f t="shared" si="9"/>
        <v>0</v>
      </c>
      <c r="I332" s="36"/>
    </row>
    <row r="333" spans="1:9" ht="16.05" customHeight="1" x14ac:dyDescent="0.2">
      <c r="A333" s="43"/>
      <c r="B333" s="43"/>
      <c r="C333" s="44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9"/>
        <v>0</v>
      </c>
      <c r="I333" s="36"/>
    </row>
    <row r="334" spans="1:9" ht="16.05" customHeight="1" x14ac:dyDescent="0.2">
      <c r="A334" s="43"/>
      <c r="B334" s="43"/>
      <c r="C334" s="10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9"/>
        <v>0</v>
      </c>
      <c r="I334" s="36"/>
    </row>
    <row r="335" spans="1:9" ht="16.05" customHeight="1" x14ac:dyDescent="0.2">
      <c r="A335" s="43"/>
      <c r="B335" s="46"/>
      <c r="C335" s="44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9"/>
        <v>0</v>
      </c>
      <c r="I335" s="36"/>
    </row>
    <row r="336" spans="1:9" ht="16.05" customHeight="1" x14ac:dyDescent="0.2">
      <c r="A336" s="43"/>
      <c r="B336" s="43" t="s">
        <v>69</v>
      </c>
      <c r="C336" s="10" t="s">
        <v>11</v>
      </c>
      <c r="D336" s="73">
        <v>0</v>
      </c>
      <c r="E336" s="73"/>
      <c r="F336" s="73">
        <v>0</v>
      </c>
      <c r="G336" s="73">
        <f t="shared" si="9"/>
        <v>0</v>
      </c>
      <c r="I336" s="36"/>
    </row>
    <row r="337" spans="1:9" ht="16.05" customHeight="1" x14ac:dyDescent="0.2">
      <c r="A337" s="43"/>
      <c r="B337" s="43"/>
      <c r="C337" s="44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9"/>
        <v>0</v>
      </c>
      <c r="I337" s="36"/>
    </row>
    <row r="338" spans="1:9" ht="16.05" customHeight="1" x14ac:dyDescent="0.2">
      <c r="A338" s="43"/>
      <c r="B338" s="43"/>
      <c r="C338" s="10" t="s">
        <v>13</v>
      </c>
      <c r="D338" s="73"/>
      <c r="E338" s="73"/>
      <c r="F338" s="73"/>
      <c r="G338" s="73">
        <f t="shared" si="9"/>
        <v>0</v>
      </c>
      <c r="I338" s="36"/>
    </row>
    <row r="339" spans="1:9" ht="16.05" customHeight="1" x14ac:dyDescent="0.2">
      <c r="A339" s="43"/>
      <c r="B339" s="43"/>
      <c r="C339" s="44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9"/>
        <v>0</v>
      </c>
      <c r="I339" s="36"/>
    </row>
    <row r="340" spans="1:9" ht="16.05" customHeight="1" x14ac:dyDescent="0.2">
      <c r="A340" s="43"/>
      <c r="B340" s="43"/>
      <c r="C340" s="10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9"/>
        <v>0</v>
      </c>
      <c r="I340" s="36"/>
    </row>
    <row r="341" spans="1:9" ht="16.05" customHeight="1" x14ac:dyDescent="0.2">
      <c r="A341" s="43"/>
      <c r="B341" s="46"/>
      <c r="C341" s="44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9"/>
        <v>0</v>
      </c>
      <c r="I341" s="36"/>
    </row>
    <row r="342" spans="1:9" ht="16.05" customHeight="1" x14ac:dyDescent="0.2">
      <c r="A342" s="43"/>
      <c r="B342" s="43" t="s">
        <v>70</v>
      </c>
      <c r="C342" s="10" t="s">
        <v>11</v>
      </c>
      <c r="D342" s="73"/>
      <c r="E342" s="73"/>
      <c r="F342" s="73"/>
      <c r="G342" s="73">
        <f t="shared" si="9"/>
        <v>0</v>
      </c>
      <c r="I342" s="36"/>
    </row>
    <row r="343" spans="1:9" ht="16.05" customHeight="1" x14ac:dyDescent="0.2">
      <c r="A343" s="43"/>
      <c r="B343" s="43"/>
      <c r="C343" s="44" t="s">
        <v>12</v>
      </c>
      <c r="D343" s="71">
        <f>IF($G342=0,0,D342/$G342%)</f>
        <v>0</v>
      </c>
      <c r="E343" s="71">
        <f>IF($G342=0,0,E342/$G342%)</f>
        <v>0</v>
      </c>
      <c r="F343" s="71">
        <f>IF($G342=0,0,F342/$G342%)</f>
        <v>0</v>
      </c>
      <c r="G343" s="73">
        <f t="shared" si="9"/>
        <v>0</v>
      </c>
      <c r="I343" s="36"/>
    </row>
    <row r="344" spans="1:9" ht="16.05" customHeight="1" x14ac:dyDescent="0.2">
      <c r="A344" s="43"/>
      <c r="B344" s="43"/>
      <c r="C344" s="10" t="s">
        <v>13</v>
      </c>
      <c r="D344" s="73">
        <v>0</v>
      </c>
      <c r="E344" s="73">
        <v>535.09999999999991</v>
      </c>
      <c r="F344" s="73">
        <v>0</v>
      </c>
      <c r="G344" s="73">
        <f t="shared" si="9"/>
        <v>535.09999999999991</v>
      </c>
      <c r="I344" s="36"/>
    </row>
    <row r="345" spans="1:9" ht="16.05" customHeight="1" x14ac:dyDescent="0.2">
      <c r="A345" s="43"/>
      <c r="B345" s="43"/>
      <c r="C345" s="44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9"/>
        <v>100</v>
      </c>
      <c r="I345" s="36"/>
    </row>
    <row r="346" spans="1:9" ht="16.05" customHeight="1" x14ac:dyDescent="0.2">
      <c r="A346" s="43"/>
      <c r="B346" s="43"/>
      <c r="C346" s="10" t="s">
        <v>14</v>
      </c>
      <c r="D346" s="73">
        <f>SUM(D342,D344)</f>
        <v>0</v>
      </c>
      <c r="E346" s="73">
        <f>SUM(E342,E344)</f>
        <v>535.09999999999991</v>
      </c>
      <c r="F346" s="73">
        <f>SUM(F342,F344)</f>
        <v>0</v>
      </c>
      <c r="G346" s="73">
        <f t="shared" si="9"/>
        <v>535.09999999999991</v>
      </c>
      <c r="I346" s="36"/>
    </row>
    <row r="347" spans="1:9" ht="16.05" customHeight="1" x14ac:dyDescent="0.2">
      <c r="A347" s="43"/>
      <c r="B347" s="46"/>
      <c r="C347" s="44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9"/>
        <v>100</v>
      </c>
      <c r="I347" s="36"/>
    </row>
    <row r="348" spans="1:9" ht="16.05" customHeight="1" x14ac:dyDescent="0.2">
      <c r="A348" s="43"/>
      <c r="B348" s="43" t="s">
        <v>71</v>
      </c>
      <c r="C348" s="10" t="s">
        <v>11</v>
      </c>
      <c r="D348" s="73"/>
      <c r="E348" s="73"/>
      <c r="F348" s="73"/>
      <c r="G348" s="73">
        <f t="shared" si="9"/>
        <v>0</v>
      </c>
      <c r="I348" s="36"/>
    </row>
    <row r="349" spans="1:9" ht="16.05" customHeight="1" x14ac:dyDescent="0.2">
      <c r="A349" s="43"/>
      <c r="B349" s="43"/>
      <c r="C349" s="44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9"/>
        <v>0</v>
      </c>
      <c r="I349" s="36"/>
    </row>
    <row r="350" spans="1:9" ht="16.05" customHeight="1" x14ac:dyDescent="0.2">
      <c r="A350" s="43"/>
      <c r="B350" s="43"/>
      <c r="C350" s="10" t="s">
        <v>13</v>
      </c>
      <c r="D350" s="73"/>
      <c r="E350" s="73"/>
      <c r="F350" s="73"/>
      <c r="G350" s="73">
        <f t="shared" si="9"/>
        <v>0</v>
      </c>
      <c r="I350" s="36"/>
    </row>
    <row r="351" spans="1:9" ht="16.05" customHeight="1" x14ac:dyDescent="0.2">
      <c r="A351" s="43"/>
      <c r="B351" s="43"/>
      <c r="C351" s="44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9"/>
        <v>0</v>
      </c>
      <c r="I351" s="36"/>
    </row>
    <row r="352" spans="1:9" ht="16.05" customHeight="1" x14ac:dyDescent="0.2">
      <c r="A352" s="43"/>
      <c r="B352" s="43"/>
      <c r="C352" s="10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9"/>
        <v>0</v>
      </c>
      <c r="I352" s="36"/>
    </row>
    <row r="353" spans="1:9" ht="16.05" customHeight="1" x14ac:dyDescent="0.2">
      <c r="A353" s="43"/>
      <c r="B353" s="46"/>
      <c r="C353" s="44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9"/>
        <v>0</v>
      </c>
      <c r="I353" s="36"/>
    </row>
    <row r="354" spans="1:9" ht="16.05" customHeight="1" x14ac:dyDescent="0.2">
      <c r="A354" s="43"/>
      <c r="B354" s="43" t="s">
        <v>72</v>
      </c>
      <c r="C354" s="10" t="s">
        <v>11</v>
      </c>
      <c r="D354" s="73">
        <v>0.2</v>
      </c>
      <c r="E354" s="73">
        <v>0</v>
      </c>
      <c r="F354" s="73">
        <v>0</v>
      </c>
      <c r="G354" s="73">
        <f t="shared" si="9"/>
        <v>0.2</v>
      </c>
      <c r="I354" s="36"/>
    </row>
    <row r="355" spans="1:9" ht="16.05" customHeight="1" x14ac:dyDescent="0.2">
      <c r="A355" s="43"/>
      <c r="B355" s="43"/>
      <c r="C355" s="44" t="s">
        <v>12</v>
      </c>
      <c r="D355" s="71">
        <f>IF($G354=0,0,D354/$G354%)</f>
        <v>100</v>
      </c>
      <c r="E355" s="71">
        <f>IF($G354=0,0,E354/$G354%)</f>
        <v>0</v>
      </c>
      <c r="F355" s="71">
        <f>IF($G354=0,0,F354/$G354%)</f>
        <v>0</v>
      </c>
      <c r="G355" s="73">
        <f t="shared" si="9"/>
        <v>100</v>
      </c>
      <c r="I355" s="36"/>
    </row>
    <row r="356" spans="1:9" ht="16.05" customHeight="1" x14ac:dyDescent="0.2">
      <c r="A356" s="43"/>
      <c r="B356" s="43"/>
      <c r="C356" s="10" t="s">
        <v>13</v>
      </c>
      <c r="D356" s="73">
        <v>3.7</v>
      </c>
      <c r="E356" s="73">
        <v>12.4</v>
      </c>
      <c r="F356" s="73">
        <v>0</v>
      </c>
      <c r="G356" s="73">
        <f t="shared" si="9"/>
        <v>16.100000000000001</v>
      </c>
      <c r="I356" s="36"/>
    </row>
    <row r="357" spans="1:9" ht="16.05" customHeight="1" x14ac:dyDescent="0.2">
      <c r="A357" s="43"/>
      <c r="B357" s="43"/>
      <c r="C357" s="44" t="s">
        <v>12</v>
      </c>
      <c r="D357" s="71">
        <f>IF($G356=0,0,D356/$G356%)</f>
        <v>22.981366459627331</v>
      </c>
      <c r="E357" s="71">
        <f>IF($G356=0,0,E356/$G356%)</f>
        <v>77.018633540372676</v>
      </c>
      <c r="F357" s="71">
        <f>IF($G356=0,0,F356/$G356%)</f>
        <v>0</v>
      </c>
      <c r="G357" s="73">
        <f t="shared" si="9"/>
        <v>100</v>
      </c>
      <c r="I357" s="36"/>
    </row>
    <row r="358" spans="1:9" ht="16.05" customHeight="1" x14ac:dyDescent="0.2">
      <c r="A358" s="43"/>
      <c r="B358" s="43"/>
      <c r="C358" s="10" t="s">
        <v>14</v>
      </c>
      <c r="D358" s="73">
        <f>SUM(D354,D356)</f>
        <v>3.9000000000000004</v>
      </c>
      <c r="E358" s="73">
        <f>SUM(E354,E356)</f>
        <v>12.4</v>
      </c>
      <c r="F358" s="73">
        <f>SUM(F354,F356)</f>
        <v>0</v>
      </c>
      <c r="G358" s="73">
        <f t="shared" si="9"/>
        <v>16.3</v>
      </c>
      <c r="I358" s="36"/>
    </row>
    <row r="359" spans="1:9" ht="16.05" customHeight="1" x14ac:dyDescent="0.2">
      <c r="A359" s="43"/>
      <c r="B359" s="46"/>
      <c r="C359" s="44" t="s">
        <v>12</v>
      </c>
      <c r="D359" s="71">
        <f>IF($G358=0,0,D358/$G358%)</f>
        <v>23.926380368098162</v>
      </c>
      <c r="E359" s="71">
        <f>IF($G358=0,0,E358/$G358%)</f>
        <v>76.073619631901835</v>
      </c>
      <c r="F359" s="71">
        <f>IF($G358=0,0,F358/$G358%)</f>
        <v>0</v>
      </c>
      <c r="G359" s="73">
        <f t="shared" si="9"/>
        <v>100</v>
      </c>
      <c r="I359" s="36"/>
    </row>
    <row r="360" spans="1:9" ht="16.05" customHeight="1" x14ac:dyDescent="0.2">
      <c r="A360" s="43"/>
      <c r="B360" s="43" t="s">
        <v>73</v>
      </c>
      <c r="C360" s="10" t="s">
        <v>11</v>
      </c>
      <c r="D360" s="73">
        <v>0.2</v>
      </c>
      <c r="E360" s="73">
        <v>0.2</v>
      </c>
      <c r="F360" s="73">
        <v>0</v>
      </c>
      <c r="G360" s="73">
        <f t="shared" si="9"/>
        <v>0.4</v>
      </c>
      <c r="I360" s="36"/>
    </row>
    <row r="361" spans="1:9" ht="16.05" customHeight="1" x14ac:dyDescent="0.2">
      <c r="A361" s="43"/>
      <c r="B361" s="43"/>
      <c r="C361" s="44" t="s">
        <v>12</v>
      </c>
      <c r="D361" s="71">
        <f>IF($G360=0,0,D360/$G360%)</f>
        <v>50</v>
      </c>
      <c r="E361" s="71">
        <f>IF($G360=0,0,E360/$G360%)</f>
        <v>50</v>
      </c>
      <c r="F361" s="71">
        <f>IF($G360=0,0,F360/$G360%)</f>
        <v>0</v>
      </c>
      <c r="G361" s="73">
        <f t="shared" si="9"/>
        <v>100</v>
      </c>
      <c r="I361" s="36"/>
    </row>
    <row r="362" spans="1:9" ht="16.05" customHeight="1" x14ac:dyDescent="0.2">
      <c r="A362" s="43"/>
      <c r="B362" s="43"/>
      <c r="C362" s="10" t="s">
        <v>13</v>
      </c>
      <c r="D362" s="73">
        <v>1.1000000000000001</v>
      </c>
      <c r="E362" s="73">
        <v>40.700000000000003</v>
      </c>
      <c r="F362" s="73">
        <v>0</v>
      </c>
      <c r="G362" s="73">
        <f t="shared" si="9"/>
        <v>41.800000000000004</v>
      </c>
      <c r="I362" s="36"/>
    </row>
    <row r="363" spans="1:9" ht="16.05" customHeight="1" x14ac:dyDescent="0.2">
      <c r="A363" s="43"/>
      <c r="B363" s="43"/>
      <c r="C363" s="44" t="s">
        <v>12</v>
      </c>
      <c r="D363" s="71">
        <f>IF($G362=0,0,D362/$G362%)</f>
        <v>2.6315789473684212</v>
      </c>
      <c r="E363" s="71">
        <f>IF($G362=0,0,E362/$G362%)</f>
        <v>97.368421052631575</v>
      </c>
      <c r="F363" s="71">
        <f>IF($G362=0,0,F362/$G362%)</f>
        <v>0</v>
      </c>
      <c r="G363" s="73">
        <f t="shared" si="9"/>
        <v>100</v>
      </c>
      <c r="I363" s="36"/>
    </row>
    <row r="364" spans="1:9" ht="16.05" customHeight="1" x14ac:dyDescent="0.2">
      <c r="A364" s="43"/>
      <c r="B364" s="43"/>
      <c r="C364" s="10" t="s">
        <v>14</v>
      </c>
      <c r="D364" s="73">
        <f>SUM(D360,D362)</f>
        <v>1.3</v>
      </c>
      <c r="E364" s="73">
        <f>SUM(E360,E362)</f>
        <v>40.900000000000006</v>
      </c>
      <c r="F364" s="73">
        <f>SUM(F360,F362)</f>
        <v>0</v>
      </c>
      <c r="G364" s="73">
        <f t="shared" si="9"/>
        <v>42.2</v>
      </c>
      <c r="I364" s="36"/>
    </row>
    <row r="365" spans="1:9" ht="16.05" customHeight="1" x14ac:dyDescent="0.2">
      <c r="A365" s="43"/>
      <c r="B365" s="46"/>
      <c r="C365" s="44" t="s">
        <v>12</v>
      </c>
      <c r="D365" s="71">
        <f>IF($G364=0,0,D364/$G364%)</f>
        <v>3.0805687203791465</v>
      </c>
      <c r="E365" s="71">
        <f>IF($G364=0,0,E364/$G364%)</f>
        <v>96.919431279620852</v>
      </c>
      <c r="F365" s="71">
        <f>IF($G364=0,0,F364/$G364%)</f>
        <v>0</v>
      </c>
      <c r="G365" s="73">
        <f t="shared" si="9"/>
        <v>100</v>
      </c>
      <c r="I365" s="36"/>
    </row>
    <row r="366" spans="1:9" ht="16.05" customHeight="1" x14ac:dyDescent="0.2">
      <c r="A366" s="43"/>
      <c r="B366" s="43" t="s">
        <v>74</v>
      </c>
      <c r="C366" s="10" t="s">
        <v>11</v>
      </c>
      <c r="D366" s="73">
        <v>0</v>
      </c>
      <c r="E366" s="73">
        <v>37.1</v>
      </c>
      <c r="F366" s="73">
        <v>0</v>
      </c>
      <c r="G366" s="73">
        <f t="shared" si="9"/>
        <v>37.1</v>
      </c>
      <c r="I366" s="36"/>
    </row>
    <row r="367" spans="1:9" ht="16.05" customHeight="1" x14ac:dyDescent="0.2">
      <c r="A367" s="43"/>
      <c r="B367" s="43"/>
      <c r="C367" s="44" t="s">
        <v>12</v>
      </c>
      <c r="D367" s="71">
        <f>IF($G366=0,0,D366/$G366%)</f>
        <v>0</v>
      </c>
      <c r="E367" s="71">
        <f>IF($G366=0,0,E366/$G366%)</f>
        <v>100</v>
      </c>
      <c r="F367" s="71">
        <f>IF($G366=0,0,F366/$G366%)</f>
        <v>0</v>
      </c>
      <c r="G367" s="73">
        <f t="shared" si="9"/>
        <v>100</v>
      </c>
      <c r="I367" s="36"/>
    </row>
    <row r="368" spans="1:9" ht="16.05" customHeight="1" x14ac:dyDescent="0.2">
      <c r="A368" s="43"/>
      <c r="B368" s="43"/>
      <c r="C368" s="10" t="s">
        <v>13</v>
      </c>
      <c r="D368" s="73">
        <v>0</v>
      </c>
      <c r="E368" s="73">
        <v>1207.9000000000003</v>
      </c>
      <c r="F368" s="73">
        <v>0</v>
      </c>
      <c r="G368" s="73">
        <f t="shared" si="9"/>
        <v>1207.9000000000003</v>
      </c>
      <c r="I368" s="36"/>
    </row>
    <row r="369" spans="1:9" ht="16.05" customHeight="1" x14ac:dyDescent="0.2">
      <c r="A369" s="43"/>
      <c r="B369" s="43"/>
      <c r="C369" s="44" t="s">
        <v>12</v>
      </c>
      <c r="D369" s="71">
        <f>IF($G368=0,0,D368/$G368%)</f>
        <v>0</v>
      </c>
      <c r="E369" s="71">
        <f>IF($G368=0,0,E368/$G368%)</f>
        <v>100</v>
      </c>
      <c r="F369" s="71">
        <f>IF($G368=0,0,F368/$G368%)</f>
        <v>0</v>
      </c>
      <c r="G369" s="73">
        <f t="shared" si="9"/>
        <v>100</v>
      </c>
      <c r="I369" s="36"/>
    </row>
    <row r="370" spans="1:9" ht="16.05" customHeight="1" x14ac:dyDescent="0.2">
      <c r="A370" s="43"/>
      <c r="B370" s="43"/>
      <c r="C370" s="10" t="s">
        <v>14</v>
      </c>
      <c r="D370" s="73">
        <f>SUM(D366,D368)</f>
        <v>0</v>
      </c>
      <c r="E370" s="73">
        <f>SUM(E366,E368)</f>
        <v>1245.0000000000002</v>
      </c>
      <c r="F370" s="73">
        <f>SUM(F366,F368)</f>
        <v>0</v>
      </c>
      <c r="G370" s="73">
        <f t="shared" si="9"/>
        <v>1245.0000000000002</v>
      </c>
      <c r="I370" s="36"/>
    </row>
    <row r="371" spans="1:9" ht="16.05" customHeight="1" x14ac:dyDescent="0.2">
      <c r="A371" s="47"/>
      <c r="B371" s="46"/>
      <c r="C371" s="44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9"/>
        <v>100</v>
      </c>
      <c r="I371" s="36"/>
    </row>
    <row r="372" spans="1:9" ht="16.05" customHeight="1" x14ac:dyDescent="0.2">
      <c r="A372" s="41" t="s">
        <v>75</v>
      </c>
      <c r="B372" s="49"/>
      <c r="C372" s="51" t="s">
        <v>11</v>
      </c>
      <c r="D372" s="73">
        <v>0</v>
      </c>
      <c r="E372" s="73">
        <v>7007.7000000000007</v>
      </c>
      <c r="F372" s="73">
        <v>0</v>
      </c>
      <c r="G372" s="73">
        <f t="shared" si="9"/>
        <v>7007.7000000000007</v>
      </c>
      <c r="I372" s="36"/>
    </row>
    <row r="373" spans="1:9" ht="16.05" customHeight="1" x14ac:dyDescent="0.2">
      <c r="A373" s="43"/>
      <c r="B373" s="50"/>
      <c r="C373" s="52" t="s">
        <v>12</v>
      </c>
      <c r="D373" s="71">
        <f>IF($G372=0,0,D372/$G372%)</f>
        <v>0</v>
      </c>
      <c r="E373" s="71">
        <f>IF($G372=0,0,E372/$G372%)</f>
        <v>99.999999999999986</v>
      </c>
      <c r="F373" s="71">
        <f>IF($G372=0,0,F372/$G372%)</f>
        <v>0</v>
      </c>
      <c r="G373" s="73">
        <f t="shared" si="9"/>
        <v>99.999999999999986</v>
      </c>
      <c r="I373" s="36"/>
    </row>
    <row r="374" spans="1:9" ht="16.05" customHeight="1" x14ac:dyDescent="0.2">
      <c r="A374" s="43"/>
      <c r="B374" s="50"/>
      <c r="C374" s="51" t="s">
        <v>13</v>
      </c>
      <c r="D374" s="73">
        <v>0</v>
      </c>
      <c r="E374" s="73">
        <v>2976.5</v>
      </c>
      <c r="F374" s="73">
        <v>0</v>
      </c>
      <c r="G374" s="73">
        <f t="shared" si="9"/>
        <v>2976.5</v>
      </c>
      <c r="I374" s="36"/>
    </row>
    <row r="375" spans="1:9" ht="16.05" customHeight="1" x14ac:dyDescent="0.2">
      <c r="A375" s="43"/>
      <c r="B375" s="50"/>
      <c r="C375" s="52" t="s">
        <v>12</v>
      </c>
      <c r="D375" s="71">
        <f>IF($G374=0,0,D374/$G374%)</f>
        <v>0</v>
      </c>
      <c r="E375" s="71">
        <f>IF($G374=0,0,E374/$G374%)</f>
        <v>100</v>
      </c>
      <c r="F375" s="71">
        <f>IF($G374=0,0,F374/$G374%)</f>
        <v>0</v>
      </c>
      <c r="G375" s="73">
        <f t="shared" si="9"/>
        <v>100</v>
      </c>
      <c r="I375" s="36"/>
    </row>
    <row r="376" spans="1:9" ht="16.05" customHeight="1" x14ac:dyDescent="0.2">
      <c r="A376" s="43"/>
      <c r="B376" s="50"/>
      <c r="C376" s="51" t="s">
        <v>14</v>
      </c>
      <c r="D376" s="73">
        <f>SUM(D372,D374)</f>
        <v>0</v>
      </c>
      <c r="E376" s="73">
        <f>SUM(E372,E374)</f>
        <v>9984.2000000000007</v>
      </c>
      <c r="F376" s="73">
        <f>SUM(F372,F374)</f>
        <v>0</v>
      </c>
      <c r="G376" s="73">
        <f t="shared" si="9"/>
        <v>9984.2000000000007</v>
      </c>
      <c r="I376" s="36"/>
    </row>
    <row r="377" spans="1:9" ht="16.05" customHeight="1" x14ac:dyDescent="0.2">
      <c r="A377" s="46"/>
      <c r="B377" s="48"/>
      <c r="C377" s="52" t="s">
        <v>12</v>
      </c>
      <c r="D377" s="71">
        <f>IF($G376=0,0,D376/$G376%)</f>
        <v>0</v>
      </c>
      <c r="E377" s="71">
        <f>IF($G376=0,0,E376/$G376%)</f>
        <v>100</v>
      </c>
      <c r="F377" s="71">
        <f>IF($G376=0,0,F376/$G376%)</f>
        <v>0</v>
      </c>
      <c r="G377" s="73">
        <f t="shared" si="9"/>
        <v>100</v>
      </c>
      <c r="I377" s="36"/>
    </row>
    <row r="378" spans="1:9" ht="16.05" hidden="1" customHeight="1" x14ac:dyDescent="0.2">
      <c r="A378" s="41" t="s">
        <v>76</v>
      </c>
      <c r="B378" s="50"/>
      <c r="C378" s="51" t="s">
        <v>11</v>
      </c>
      <c r="D378" s="73"/>
      <c r="E378" s="73"/>
      <c r="F378" s="73"/>
      <c r="G378" s="73">
        <f t="shared" si="9"/>
        <v>0</v>
      </c>
      <c r="I378" s="36"/>
    </row>
    <row r="379" spans="1:9" ht="16.05" hidden="1" customHeight="1" x14ac:dyDescent="0.2">
      <c r="A379" s="43"/>
      <c r="B379" s="50"/>
      <c r="C379" s="52" t="s">
        <v>12</v>
      </c>
      <c r="D379" s="71"/>
      <c r="E379" s="71"/>
      <c r="F379" s="71"/>
      <c r="G379" s="73">
        <f t="shared" si="9"/>
        <v>0</v>
      </c>
      <c r="I379" s="36"/>
    </row>
    <row r="380" spans="1:9" ht="16.05" hidden="1" customHeight="1" x14ac:dyDescent="0.2">
      <c r="A380" s="43"/>
      <c r="B380" s="50"/>
      <c r="C380" s="51" t="s">
        <v>13</v>
      </c>
      <c r="D380" s="73"/>
      <c r="E380" s="73"/>
      <c r="F380" s="73"/>
      <c r="G380" s="73">
        <f t="shared" si="9"/>
        <v>0</v>
      </c>
      <c r="I380" s="36"/>
    </row>
    <row r="381" spans="1:9" ht="16.05" hidden="1" customHeight="1" x14ac:dyDescent="0.2">
      <c r="A381" s="43"/>
      <c r="B381" s="50"/>
      <c r="C381" s="52" t="s">
        <v>12</v>
      </c>
      <c r="D381" s="71"/>
      <c r="E381" s="71"/>
      <c r="F381" s="71"/>
      <c r="G381" s="73">
        <f t="shared" si="9"/>
        <v>0</v>
      </c>
      <c r="I381" s="36"/>
    </row>
    <row r="382" spans="1:9" ht="16.05" hidden="1" customHeight="1" x14ac:dyDescent="0.2">
      <c r="A382" s="43"/>
      <c r="B382" s="50"/>
      <c r="C382" s="51" t="s">
        <v>14</v>
      </c>
      <c r="D382" s="70"/>
      <c r="E382" s="70"/>
      <c r="F382" s="70"/>
      <c r="G382" s="73">
        <f t="shared" si="9"/>
        <v>0</v>
      </c>
      <c r="I382" s="36"/>
    </row>
    <row r="383" spans="1:9" ht="16.05" hidden="1" customHeight="1" x14ac:dyDescent="0.2">
      <c r="A383" s="46"/>
      <c r="B383" s="48"/>
      <c r="C383" s="52" t="s">
        <v>12</v>
      </c>
      <c r="D383" s="71"/>
      <c r="E383" s="71"/>
      <c r="F383" s="71"/>
      <c r="G383" s="73">
        <f t="shared" si="9"/>
        <v>0</v>
      </c>
      <c r="I383" s="36"/>
    </row>
    <row r="384" spans="1:9" ht="16.05" customHeight="1" x14ac:dyDescent="0.2">
      <c r="A384" s="53" t="s">
        <v>77</v>
      </c>
      <c r="B384" s="50"/>
      <c r="C384" s="51" t="s">
        <v>11</v>
      </c>
      <c r="D384" s="73">
        <f>SUM(D372,D312,D306,D228,D36,D6)</f>
        <v>44928.600999999995</v>
      </c>
      <c r="E384" s="73">
        <f>SUM(E372,E312,E306,E228,E36,E6)</f>
        <v>1832839.1989999996</v>
      </c>
      <c r="F384" s="73">
        <f>SUM(F372,F312,F306,F228,F36,F6)</f>
        <v>65.7</v>
      </c>
      <c r="G384" s="73">
        <f t="shared" si="9"/>
        <v>1877833.4999999995</v>
      </c>
      <c r="I384" s="36"/>
    </row>
    <row r="385" spans="1:9" ht="16.05" customHeight="1" x14ac:dyDescent="0.2">
      <c r="A385" s="43"/>
      <c r="B385" s="50"/>
      <c r="C385" s="52" t="s">
        <v>12</v>
      </c>
      <c r="D385" s="71">
        <f>IF($G384=0,0,D384/$G384%)</f>
        <v>2.3925763918899094</v>
      </c>
      <c r="E385" s="71">
        <f>IF($G384=0,0,E384/$G384%)</f>
        <v>97.603924895364784</v>
      </c>
      <c r="F385" s="71">
        <f>IF($G384=0,0,F384/$G384%)</f>
        <v>3.4987127452993047E-3</v>
      </c>
      <c r="G385" s="73">
        <f t="shared" si="9"/>
        <v>99.999999999999986</v>
      </c>
      <c r="I385" s="36"/>
    </row>
    <row r="386" spans="1:9" ht="16.05" customHeight="1" x14ac:dyDescent="0.2">
      <c r="A386" s="43"/>
      <c r="B386" s="50"/>
      <c r="C386" s="51" t="s">
        <v>13</v>
      </c>
      <c r="D386" s="73">
        <f>SUM(D374,D314,D308,D230,D38,D8)</f>
        <v>73458.399999999994</v>
      </c>
      <c r="E386" s="73">
        <f>SUM(E374,E314,E308,E230,E38,E8)</f>
        <v>421963.3</v>
      </c>
      <c r="F386" s="73">
        <f>SUM(F374,F314,F308,F230,F38,F8)</f>
        <v>31</v>
      </c>
      <c r="G386" s="73">
        <f t="shared" si="9"/>
        <v>495452.69999999995</v>
      </c>
      <c r="I386" s="36"/>
    </row>
    <row r="387" spans="1:9" ht="16.05" customHeight="1" x14ac:dyDescent="0.2">
      <c r="A387" s="43"/>
      <c r="B387" s="50"/>
      <c r="C387" s="52" t="s">
        <v>12</v>
      </c>
      <c r="D387" s="71">
        <f>IF($G386=0,0,D386/$G386%)</f>
        <v>14.826521280437065</v>
      </c>
      <c r="E387" s="71">
        <f>IF($G386=0,0,E386/$G386%)</f>
        <v>85.167221815523476</v>
      </c>
      <c r="F387" s="71">
        <f>IF($G386=0,0,F386/$G386%)</f>
        <v>6.2569040394774324E-3</v>
      </c>
      <c r="G387" s="73">
        <f t="shared" si="9"/>
        <v>100.00000000000001</v>
      </c>
      <c r="I387" s="36"/>
    </row>
    <row r="388" spans="1:9" ht="16.05" customHeight="1" x14ac:dyDescent="0.2">
      <c r="A388" s="43"/>
      <c r="B388" s="50"/>
      <c r="C388" s="51" t="s">
        <v>14</v>
      </c>
      <c r="D388" s="73">
        <f>SUM(D384,D386)</f>
        <v>118387.00099999999</v>
      </c>
      <c r="E388" s="73">
        <f>SUM(E384,E386)</f>
        <v>2254802.4989999994</v>
      </c>
      <c r="F388" s="73">
        <f>SUM(F384,F386)</f>
        <v>96.7</v>
      </c>
      <c r="G388" s="73">
        <f t="shared" si="9"/>
        <v>2373286.1999999997</v>
      </c>
      <c r="I388" s="36"/>
    </row>
    <row r="389" spans="1:9" ht="16.05" customHeight="1" x14ac:dyDescent="0.2">
      <c r="A389" s="46"/>
      <c r="B389" s="48"/>
      <c r="C389" s="52" t="s">
        <v>12</v>
      </c>
      <c r="D389" s="71">
        <f>IF($G388=0,0,D388/$G388%)</f>
        <v>4.988315399971567</v>
      </c>
      <c r="E389" s="71">
        <f>IF($G388=0,0,E388/$G388%)</f>
        <v>95.007610080908051</v>
      </c>
      <c r="F389" s="71">
        <f>IF($G388=0,0,F388/$G388%)</f>
        <v>4.0745191203656779E-3</v>
      </c>
      <c r="G389" s="73">
        <f t="shared" si="9"/>
        <v>99.999999999999986</v>
      </c>
      <c r="I389" s="36"/>
    </row>
    <row r="390" spans="1:9" ht="16.05" customHeight="1" x14ac:dyDescent="0.2">
      <c r="A390" s="41" t="s">
        <v>78</v>
      </c>
      <c r="B390" s="49"/>
      <c r="C390" s="51" t="s">
        <v>11</v>
      </c>
      <c r="D390" s="73">
        <v>0</v>
      </c>
      <c r="E390" s="73">
        <v>0</v>
      </c>
      <c r="F390" s="73">
        <v>2676.8999999999996</v>
      </c>
      <c r="G390" s="73">
        <f t="shared" si="9"/>
        <v>2676.8999999999996</v>
      </c>
      <c r="I390" s="36"/>
    </row>
    <row r="391" spans="1:9" ht="16.05" customHeight="1" x14ac:dyDescent="0.2">
      <c r="A391" s="43" t="s">
        <v>79</v>
      </c>
      <c r="B391" s="50"/>
      <c r="C391" s="5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9"/>
        <v>100</v>
      </c>
      <c r="I391" s="36"/>
    </row>
    <row r="392" spans="1:9" ht="16.05" customHeight="1" x14ac:dyDescent="0.2">
      <c r="A392" s="43"/>
      <c r="B392" s="54"/>
      <c r="C392" s="51" t="s">
        <v>13</v>
      </c>
      <c r="D392" s="73">
        <v>0</v>
      </c>
      <c r="E392" s="73">
        <v>0</v>
      </c>
      <c r="F392" s="73">
        <v>5072.4000000000005</v>
      </c>
      <c r="G392" s="73">
        <f t="shared" si="9"/>
        <v>5072.4000000000005</v>
      </c>
      <c r="I392" s="36"/>
    </row>
    <row r="393" spans="1:9" ht="16.05" customHeight="1" x14ac:dyDescent="0.2">
      <c r="A393" s="43"/>
      <c r="B393" s="54"/>
      <c r="C393" s="5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</v>
      </c>
      <c r="G393" s="73">
        <f t="shared" si="9"/>
        <v>100</v>
      </c>
      <c r="I393" s="36"/>
    </row>
    <row r="394" spans="1:9" ht="16.05" customHeight="1" x14ac:dyDescent="0.2">
      <c r="A394" s="43"/>
      <c r="B394" s="54"/>
      <c r="C394" s="51" t="s">
        <v>14</v>
      </c>
      <c r="D394" s="73">
        <f>SUM(D390,D392)</f>
        <v>0</v>
      </c>
      <c r="E394" s="73">
        <f>SUM(E390,E392)</f>
        <v>0</v>
      </c>
      <c r="F394" s="73">
        <f>SUM(F390,F392)</f>
        <v>7749.3</v>
      </c>
      <c r="G394" s="73">
        <f t="shared" si="9"/>
        <v>7749.3</v>
      </c>
      <c r="I394" s="36"/>
    </row>
    <row r="395" spans="1:9" ht="16.05" customHeight="1" x14ac:dyDescent="0.2">
      <c r="A395" s="46"/>
      <c r="B395" s="55"/>
      <c r="C395" s="5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100.00000000000001</v>
      </c>
      <c r="G395" s="73">
        <f t="shared" si="9"/>
        <v>100.00000000000001</v>
      </c>
      <c r="I395" s="3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tabColor rgb="FFFF0000"/>
  </sheetPr>
  <dimension ref="A1:G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4" width="9" style="2"/>
    <col min="255" max="255" width="7.44140625" style="2" customWidth="1"/>
    <col min="256" max="257" width="29.109375" style="2" customWidth="1"/>
    <col min="258" max="260" width="29" style="2" customWidth="1"/>
    <col min="261" max="261" width="29.109375" style="2" customWidth="1"/>
    <col min="262" max="510" width="9" style="2"/>
    <col min="511" max="511" width="7.44140625" style="2" customWidth="1"/>
    <col min="512" max="513" width="29.109375" style="2" customWidth="1"/>
    <col min="514" max="516" width="29" style="2" customWidth="1"/>
    <col min="517" max="517" width="29.109375" style="2" customWidth="1"/>
    <col min="518" max="766" width="9" style="2"/>
    <col min="767" max="767" width="7.44140625" style="2" customWidth="1"/>
    <col min="768" max="769" width="29.109375" style="2" customWidth="1"/>
    <col min="770" max="772" width="29" style="2" customWidth="1"/>
    <col min="773" max="773" width="29.109375" style="2" customWidth="1"/>
    <col min="774" max="1022" width="9" style="2"/>
    <col min="1023" max="1023" width="7.44140625" style="2" customWidth="1"/>
    <col min="1024" max="1025" width="29.109375" style="2" customWidth="1"/>
    <col min="1026" max="1028" width="29" style="2" customWidth="1"/>
    <col min="1029" max="1029" width="29.109375" style="2" customWidth="1"/>
    <col min="1030" max="1278" width="9" style="2"/>
    <col min="1279" max="1279" width="7.44140625" style="2" customWidth="1"/>
    <col min="1280" max="1281" width="29.109375" style="2" customWidth="1"/>
    <col min="1282" max="1284" width="29" style="2" customWidth="1"/>
    <col min="1285" max="1285" width="29.109375" style="2" customWidth="1"/>
    <col min="1286" max="1534" width="9" style="2"/>
    <col min="1535" max="1535" width="7.44140625" style="2" customWidth="1"/>
    <col min="1536" max="1537" width="29.109375" style="2" customWidth="1"/>
    <col min="1538" max="1540" width="29" style="2" customWidth="1"/>
    <col min="1541" max="1541" width="29.109375" style="2" customWidth="1"/>
    <col min="1542" max="1790" width="9" style="2"/>
    <col min="1791" max="1791" width="7.44140625" style="2" customWidth="1"/>
    <col min="1792" max="1793" width="29.109375" style="2" customWidth="1"/>
    <col min="1794" max="1796" width="29" style="2" customWidth="1"/>
    <col min="1797" max="1797" width="29.109375" style="2" customWidth="1"/>
    <col min="1798" max="2046" width="9" style="2"/>
    <col min="2047" max="2047" width="7.44140625" style="2" customWidth="1"/>
    <col min="2048" max="2049" width="29.109375" style="2" customWidth="1"/>
    <col min="2050" max="2052" width="29" style="2" customWidth="1"/>
    <col min="2053" max="2053" width="29.109375" style="2" customWidth="1"/>
    <col min="2054" max="2302" width="9" style="2"/>
    <col min="2303" max="2303" width="7.44140625" style="2" customWidth="1"/>
    <col min="2304" max="2305" width="29.109375" style="2" customWidth="1"/>
    <col min="2306" max="2308" width="29" style="2" customWidth="1"/>
    <col min="2309" max="2309" width="29.109375" style="2" customWidth="1"/>
    <col min="2310" max="2558" width="9" style="2"/>
    <col min="2559" max="2559" width="7.44140625" style="2" customWidth="1"/>
    <col min="2560" max="2561" width="29.109375" style="2" customWidth="1"/>
    <col min="2562" max="2564" width="29" style="2" customWidth="1"/>
    <col min="2565" max="2565" width="29.109375" style="2" customWidth="1"/>
    <col min="2566" max="2814" width="9" style="2"/>
    <col min="2815" max="2815" width="7.44140625" style="2" customWidth="1"/>
    <col min="2816" max="2817" width="29.109375" style="2" customWidth="1"/>
    <col min="2818" max="2820" width="29" style="2" customWidth="1"/>
    <col min="2821" max="2821" width="29.109375" style="2" customWidth="1"/>
    <col min="2822" max="3070" width="9" style="2"/>
    <col min="3071" max="3071" width="7.44140625" style="2" customWidth="1"/>
    <col min="3072" max="3073" width="29.109375" style="2" customWidth="1"/>
    <col min="3074" max="3076" width="29" style="2" customWidth="1"/>
    <col min="3077" max="3077" width="29.109375" style="2" customWidth="1"/>
    <col min="3078" max="3326" width="9" style="2"/>
    <col min="3327" max="3327" width="7.44140625" style="2" customWidth="1"/>
    <col min="3328" max="3329" width="29.109375" style="2" customWidth="1"/>
    <col min="3330" max="3332" width="29" style="2" customWidth="1"/>
    <col min="3333" max="3333" width="29.109375" style="2" customWidth="1"/>
    <col min="3334" max="3582" width="9" style="2"/>
    <col min="3583" max="3583" width="7.44140625" style="2" customWidth="1"/>
    <col min="3584" max="3585" width="29.109375" style="2" customWidth="1"/>
    <col min="3586" max="3588" width="29" style="2" customWidth="1"/>
    <col min="3589" max="3589" width="29.109375" style="2" customWidth="1"/>
    <col min="3590" max="3838" width="9" style="2"/>
    <col min="3839" max="3839" width="7.44140625" style="2" customWidth="1"/>
    <col min="3840" max="3841" width="29.109375" style="2" customWidth="1"/>
    <col min="3842" max="3844" width="29" style="2" customWidth="1"/>
    <col min="3845" max="3845" width="29.109375" style="2" customWidth="1"/>
    <col min="3846" max="4094" width="9" style="2"/>
    <col min="4095" max="4095" width="7.44140625" style="2" customWidth="1"/>
    <col min="4096" max="4097" width="29.109375" style="2" customWidth="1"/>
    <col min="4098" max="4100" width="29" style="2" customWidth="1"/>
    <col min="4101" max="4101" width="29.109375" style="2" customWidth="1"/>
    <col min="4102" max="4350" width="9" style="2"/>
    <col min="4351" max="4351" width="7.44140625" style="2" customWidth="1"/>
    <col min="4352" max="4353" width="29.109375" style="2" customWidth="1"/>
    <col min="4354" max="4356" width="29" style="2" customWidth="1"/>
    <col min="4357" max="4357" width="29.109375" style="2" customWidth="1"/>
    <col min="4358" max="4606" width="9" style="2"/>
    <col min="4607" max="4607" width="7.44140625" style="2" customWidth="1"/>
    <col min="4608" max="4609" width="29.109375" style="2" customWidth="1"/>
    <col min="4610" max="4612" width="29" style="2" customWidth="1"/>
    <col min="4613" max="4613" width="29.109375" style="2" customWidth="1"/>
    <col min="4614" max="4862" width="9" style="2"/>
    <col min="4863" max="4863" width="7.44140625" style="2" customWidth="1"/>
    <col min="4864" max="4865" width="29.109375" style="2" customWidth="1"/>
    <col min="4866" max="4868" width="29" style="2" customWidth="1"/>
    <col min="4869" max="4869" width="29.109375" style="2" customWidth="1"/>
    <col min="4870" max="5118" width="9" style="2"/>
    <col min="5119" max="5119" width="7.44140625" style="2" customWidth="1"/>
    <col min="5120" max="5121" width="29.109375" style="2" customWidth="1"/>
    <col min="5122" max="5124" width="29" style="2" customWidth="1"/>
    <col min="5125" max="5125" width="29.109375" style="2" customWidth="1"/>
    <col min="5126" max="5374" width="9" style="2"/>
    <col min="5375" max="5375" width="7.44140625" style="2" customWidth="1"/>
    <col min="5376" max="5377" width="29.109375" style="2" customWidth="1"/>
    <col min="5378" max="5380" width="29" style="2" customWidth="1"/>
    <col min="5381" max="5381" width="29.109375" style="2" customWidth="1"/>
    <col min="5382" max="5630" width="9" style="2"/>
    <col min="5631" max="5631" width="7.44140625" style="2" customWidth="1"/>
    <col min="5632" max="5633" width="29.109375" style="2" customWidth="1"/>
    <col min="5634" max="5636" width="29" style="2" customWidth="1"/>
    <col min="5637" max="5637" width="29.109375" style="2" customWidth="1"/>
    <col min="5638" max="5886" width="9" style="2"/>
    <col min="5887" max="5887" width="7.44140625" style="2" customWidth="1"/>
    <col min="5888" max="5889" width="29.109375" style="2" customWidth="1"/>
    <col min="5890" max="5892" width="29" style="2" customWidth="1"/>
    <col min="5893" max="5893" width="29.109375" style="2" customWidth="1"/>
    <col min="5894" max="6142" width="9" style="2"/>
    <col min="6143" max="6143" width="7.44140625" style="2" customWidth="1"/>
    <col min="6144" max="6145" width="29.109375" style="2" customWidth="1"/>
    <col min="6146" max="6148" width="29" style="2" customWidth="1"/>
    <col min="6149" max="6149" width="29.109375" style="2" customWidth="1"/>
    <col min="6150" max="6398" width="9" style="2"/>
    <col min="6399" max="6399" width="7.44140625" style="2" customWidth="1"/>
    <col min="6400" max="6401" width="29.109375" style="2" customWidth="1"/>
    <col min="6402" max="6404" width="29" style="2" customWidth="1"/>
    <col min="6405" max="6405" width="29.109375" style="2" customWidth="1"/>
    <col min="6406" max="6654" width="9" style="2"/>
    <col min="6655" max="6655" width="7.44140625" style="2" customWidth="1"/>
    <col min="6656" max="6657" width="29.109375" style="2" customWidth="1"/>
    <col min="6658" max="6660" width="29" style="2" customWidth="1"/>
    <col min="6661" max="6661" width="29.109375" style="2" customWidth="1"/>
    <col min="6662" max="6910" width="9" style="2"/>
    <col min="6911" max="6911" width="7.44140625" style="2" customWidth="1"/>
    <col min="6912" max="6913" width="29.109375" style="2" customWidth="1"/>
    <col min="6914" max="6916" width="29" style="2" customWidth="1"/>
    <col min="6917" max="6917" width="29.109375" style="2" customWidth="1"/>
    <col min="6918" max="7166" width="9" style="2"/>
    <col min="7167" max="7167" width="7.44140625" style="2" customWidth="1"/>
    <col min="7168" max="7169" width="29.109375" style="2" customWidth="1"/>
    <col min="7170" max="7172" width="29" style="2" customWidth="1"/>
    <col min="7173" max="7173" width="29.109375" style="2" customWidth="1"/>
    <col min="7174" max="7422" width="9" style="2"/>
    <col min="7423" max="7423" width="7.44140625" style="2" customWidth="1"/>
    <col min="7424" max="7425" width="29.109375" style="2" customWidth="1"/>
    <col min="7426" max="7428" width="29" style="2" customWidth="1"/>
    <col min="7429" max="7429" width="29.109375" style="2" customWidth="1"/>
    <col min="7430" max="7678" width="9" style="2"/>
    <col min="7679" max="7679" width="7.44140625" style="2" customWidth="1"/>
    <col min="7680" max="7681" width="29.109375" style="2" customWidth="1"/>
    <col min="7682" max="7684" width="29" style="2" customWidth="1"/>
    <col min="7685" max="7685" width="29.109375" style="2" customWidth="1"/>
    <col min="7686" max="7934" width="9" style="2"/>
    <col min="7935" max="7935" width="7.44140625" style="2" customWidth="1"/>
    <col min="7936" max="7937" width="29.109375" style="2" customWidth="1"/>
    <col min="7938" max="7940" width="29" style="2" customWidth="1"/>
    <col min="7941" max="7941" width="29.109375" style="2" customWidth="1"/>
    <col min="7942" max="8190" width="9" style="2"/>
    <col min="8191" max="8191" width="7.44140625" style="2" customWidth="1"/>
    <col min="8192" max="8193" width="29.109375" style="2" customWidth="1"/>
    <col min="8194" max="8196" width="29" style="2" customWidth="1"/>
    <col min="8197" max="8197" width="29.109375" style="2" customWidth="1"/>
    <col min="8198" max="8446" width="9" style="2"/>
    <col min="8447" max="8447" width="7.44140625" style="2" customWidth="1"/>
    <col min="8448" max="8449" width="29.109375" style="2" customWidth="1"/>
    <col min="8450" max="8452" width="29" style="2" customWidth="1"/>
    <col min="8453" max="8453" width="29.109375" style="2" customWidth="1"/>
    <col min="8454" max="8702" width="9" style="2"/>
    <col min="8703" max="8703" width="7.44140625" style="2" customWidth="1"/>
    <col min="8704" max="8705" width="29.109375" style="2" customWidth="1"/>
    <col min="8706" max="8708" width="29" style="2" customWidth="1"/>
    <col min="8709" max="8709" width="29.109375" style="2" customWidth="1"/>
    <col min="8710" max="8958" width="9" style="2"/>
    <col min="8959" max="8959" width="7.44140625" style="2" customWidth="1"/>
    <col min="8960" max="8961" width="29.109375" style="2" customWidth="1"/>
    <col min="8962" max="8964" width="29" style="2" customWidth="1"/>
    <col min="8965" max="8965" width="29.109375" style="2" customWidth="1"/>
    <col min="8966" max="9214" width="9" style="2"/>
    <col min="9215" max="9215" width="7.44140625" style="2" customWidth="1"/>
    <col min="9216" max="9217" width="29.109375" style="2" customWidth="1"/>
    <col min="9218" max="9220" width="29" style="2" customWidth="1"/>
    <col min="9221" max="9221" width="29.109375" style="2" customWidth="1"/>
    <col min="9222" max="9470" width="9" style="2"/>
    <col min="9471" max="9471" width="7.44140625" style="2" customWidth="1"/>
    <col min="9472" max="9473" width="29.109375" style="2" customWidth="1"/>
    <col min="9474" max="9476" width="29" style="2" customWidth="1"/>
    <col min="9477" max="9477" width="29.109375" style="2" customWidth="1"/>
    <col min="9478" max="9726" width="9" style="2"/>
    <col min="9727" max="9727" width="7.44140625" style="2" customWidth="1"/>
    <col min="9728" max="9729" width="29.109375" style="2" customWidth="1"/>
    <col min="9730" max="9732" width="29" style="2" customWidth="1"/>
    <col min="9733" max="9733" width="29.109375" style="2" customWidth="1"/>
    <col min="9734" max="9982" width="9" style="2"/>
    <col min="9983" max="9983" width="7.44140625" style="2" customWidth="1"/>
    <col min="9984" max="9985" width="29.109375" style="2" customWidth="1"/>
    <col min="9986" max="9988" width="29" style="2" customWidth="1"/>
    <col min="9989" max="9989" width="29.109375" style="2" customWidth="1"/>
    <col min="9990" max="10238" width="9" style="2"/>
    <col min="10239" max="10239" width="7.44140625" style="2" customWidth="1"/>
    <col min="10240" max="10241" width="29.109375" style="2" customWidth="1"/>
    <col min="10242" max="10244" width="29" style="2" customWidth="1"/>
    <col min="10245" max="10245" width="29.109375" style="2" customWidth="1"/>
    <col min="10246" max="10494" width="9" style="2"/>
    <col min="10495" max="10495" width="7.44140625" style="2" customWidth="1"/>
    <col min="10496" max="10497" width="29.109375" style="2" customWidth="1"/>
    <col min="10498" max="10500" width="29" style="2" customWidth="1"/>
    <col min="10501" max="10501" width="29.109375" style="2" customWidth="1"/>
    <col min="10502" max="10750" width="9" style="2"/>
    <col min="10751" max="10751" width="7.44140625" style="2" customWidth="1"/>
    <col min="10752" max="10753" width="29.109375" style="2" customWidth="1"/>
    <col min="10754" max="10756" width="29" style="2" customWidth="1"/>
    <col min="10757" max="10757" width="29.109375" style="2" customWidth="1"/>
    <col min="10758" max="11006" width="9" style="2"/>
    <col min="11007" max="11007" width="7.44140625" style="2" customWidth="1"/>
    <col min="11008" max="11009" width="29.109375" style="2" customWidth="1"/>
    <col min="11010" max="11012" width="29" style="2" customWidth="1"/>
    <col min="11013" max="11013" width="29.109375" style="2" customWidth="1"/>
    <col min="11014" max="11262" width="9" style="2"/>
    <col min="11263" max="11263" width="7.44140625" style="2" customWidth="1"/>
    <col min="11264" max="11265" width="29.109375" style="2" customWidth="1"/>
    <col min="11266" max="11268" width="29" style="2" customWidth="1"/>
    <col min="11269" max="11269" width="29.109375" style="2" customWidth="1"/>
    <col min="11270" max="11518" width="9" style="2"/>
    <col min="11519" max="11519" width="7.44140625" style="2" customWidth="1"/>
    <col min="11520" max="11521" width="29.109375" style="2" customWidth="1"/>
    <col min="11522" max="11524" width="29" style="2" customWidth="1"/>
    <col min="11525" max="11525" width="29.109375" style="2" customWidth="1"/>
    <col min="11526" max="11774" width="9" style="2"/>
    <col min="11775" max="11775" width="7.44140625" style="2" customWidth="1"/>
    <col min="11776" max="11777" width="29.109375" style="2" customWidth="1"/>
    <col min="11778" max="11780" width="29" style="2" customWidth="1"/>
    <col min="11781" max="11781" width="29.109375" style="2" customWidth="1"/>
    <col min="11782" max="12030" width="9" style="2"/>
    <col min="12031" max="12031" width="7.44140625" style="2" customWidth="1"/>
    <col min="12032" max="12033" width="29.109375" style="2" customWidth="1"/>
    <col min="12034" max="12036" width="29" style="2" customWidth="1"/>
    <col min="12037" max="12037" width="29.109375" style="2" customWidth="1"/>
    <col min="12038" max="12286" width="9" style="2"/>
    <col min="12287" max="12287" width="7.44140625" style="2" customWidth="1"/>
    <col min="12288" max="12289" width="29.109375" style="2" customWidth="1"/>
    <col min="12290" max="12292" width="29" style="2" customWidth="1"/>
    <col min="12293" max="12293" width="29.109375" style="2" customWidth="1"/>
    <col min="12294" max="12542" width="9" style="2"/>
    <col min="12543" max="12543" width="7.44140625" style="2" customWidth="1"/>
    <col min="12544" max="12545" width="29.109375" style="2" customWidth="1"/>
    <col min="12546" max="12548" width="29" style="2" customWidth="1"/>
    <col min="12549" max="12549" width="29.109375" style="2" customWidth="1"/>
    <col min="12550" max="12798" width="9" style="2"/>
    <col min="12799" max="12799" width="7.44140625" style="2" customWidth="1"/>
    <col min="12800" max="12801" width="29.109375" style="2" customWidth="1"/>
    <col min="12802" max="12804" width="29" style="2" customWidth="1"/>
    <col min="12805" max="12805" width="29.109375" style="2" customWidth="1"/>
    <col min="12806" max="13054" width="9" style="2"/>
    <col min="13055" max="13055" width="7.44140625" style="2" customWidth="1"/>
    <col min="13056" max="13057" width="29.109375" style="2" customWidth="1"/>
    <col min="13058" max="13060" width="29" style="2" customWidth="1"/>
    <col min="13061" max="13061" width="29.109375" style="2" customWidth="1"/>
    <col min="13062" max="13310" width="9" style="2"/>
    <col min="13311" max="13311" width="7.44140625" style="2" customWidth="1"/>
    <col min="13312" max="13313" width="29.109375" style="2" customWidth="1"/>
    <col min="13314" max="13316" width="29" style="2" customWidth="1"/>
    <col min="13317" max="13317" width="29.109375" style="2" customWidth="1"/>
    <col min="13318" max="13566" width="9" style="2"/>
    <col min="13567" max="13567" width="7.44140625" style="2" customWidth="1"/>
    <col min="13568" max="13569" width="29.109375" style="2" customWidth="1"/>
    <col min="13570" max="13572" width="29" style="2" customWidth="1"/>
    <col min="13573" max="13573" width="29.109375" style="2" customWidth="1"/>
    <col min="13574" max="13822" width="9" style="2"/>
    <col min="13823" max="13823" width="7.44140625" style="2" customWidth="1"/>
    <col min="13824" max="13825" width="29.109375" style="2" customWidth="1"/>
    <col min="13826" max="13828" width="29" style="2" customWidth="1"/>
    <col min="13829" max="13829" width="29.109375" style="2" customWidth="1"/>
    <col min="13830" max="14078" width="9" style="2"/>
    <col min="14079" max="14079" width="7.44140625" style="2" customWidth="1"/>
    <col min="14080" max="14081" width="29.109375" style="2" customWidth="1"/>
    <col min="14082" max="14084" width="29" style="2" customWidth="1"/>
    <col min="14085" max="14085" width="29.109375" style="2" customWidth="1"/>
    <col min="14086" max="14334" width="9" style="2"/>
    <col min="14335" max="14335" width="7.44140625" style="2" customWidth="1"/>
    <col min="14336" max="14337" width="29.109375" style="2" customWidth="1"/>
    <col min="14338" max="14340" width="29" style="2" customWidth="1"/>
    <col min="14341" max="14341" width="29.109375" style="2" customWidth="1"/>
    <col min="14342" max="14590" width="9" style="2"/>
    <col min="14591" max="14591" width="7.44140625" style="2" customWidth="1"/>
    <col min="14592" max="14593" width="29.109375" style="2" customWidth="1"/>
    <col min="14594" max="14596" width="29" style="2" customWidth="1"/>
    <col min="14597" max="14597" width="29.109375" style="2" customWidth="1"/>
    <col min="14598" max="14846" width="9" style="2"/>
    <col min="14847" max="14847" width="7.44140625" style="2" customWidth="1"/>
    <col min="14848" max="14849" width="29.109375" style="2" customWidth="1"/>
    <col min="14850" max="14852" width="29" style="2" customWidth="1"/>
    <col min="14853" max="14853" width="29.109375" style="2" customWidth="1"/>
    <col min="14854" max="15102" width="9" style="2"/>
    <col min="15103" max="15103" width="7.44140625" style="2" customWidth="1"/>
    <col min="15104" max="15105" width="29.109375" style="2" customWidth="1"/>
    <col min="15106" max="15108" width="29" style="2" customWidth="1"/>
    <col min="15109" max="15109" width="29.109375" style="2" customWidth="1"/>
    <col min="15110" max="15358" width="9" style="2"/>
    <col min="15359" max="15359" width="7.44140625" style="2" customWidth="1"/>
    <col min="15360" max="15361" width="29.109375" style="2" customWidth="1"/>
    <col min="15362" max="15364" width="29" style="2" customWidth="1"/>
    <col min="15365" max="15365" width="29.109375" style="2" customWidth="1"/>
    <col min="15366" max="15614" width="9" style="2"/>
    <col min="15615" max="15615" width="7.44140625" style="2" customWidth="1"/>
    <col min="15616" max="15617" width="29.109375" style="2" customWidth="1"/>
    <col min="15618" max="15620" width="29" style="2" customWidth="1"/>
    <col min="15621" max="15621" width="29.109375" style="2" customWidth="1"/>
    <col min="15622" max="15870" width="9" style="2"/>
    <col min="15871" max="15871" width="7.44140625" style="2" customWidth="1"/>
    <col min="15872" max="15873" width="29.109375" style="2" customWidth="1"/>
    <col min="15874" max="15876" width="29" style="2" customWidth="1"/>
    <col min="15877" max="15877" width="29.109375" style="2" customWidth="1"/>
    <col min="15878" max="16126" width="9" style="2"/>
    <col min="16127" max="16127" width="7.44140625" style="2" customWidth="1"/>
    <col min="16128" max="16129" width="29.109375" style="2" customWidth="1"/>
    <col min="16130" max="16132" width="29" style="2" customWidth="1"/>
    <col min="16133" max="16133" width="29.109375" style="2" customWidth="1"/>
    <col min="16134" max="16384" width="9" style="2"/>
  </cols>
  <sheetData>
    <row r="1" spans="1:7" ht="16.05" customHeight="1" x14ac:dyDescent="0.2">
      <c r="A1" s="1" t="s">
        <v>0</v>
      </c>
    </row>
    <row r="2" spans="1:7" ht="16.05" customHeight="1" x14ac:dyDescent="0.2">
      <c r="C2" s="56"/>
      <c r="D2" s="56"/>
      <c r="E2" s="56"/>
      <c r="F2" s="56"/>
      <c r="G2" s="56"/>
    </row>
    <row r="3" spans="1:7" ht="16.05" customHeight="1" x14ac:dyDescent="0.2">
      <c r="A3" s="3" t="s">
        <v>1</v>
      </c>
      <c r="B3" s="24" t="s">
        <v>82</v>
      </c>
      <c r="C3" s="56"/>
      <c r="D3" s="56"/>
      <c r="E3" s="56"/>
      <c r="F3" s="56"/>
      <c r="G3" s="56"/>
    </row>
    <row r="4" spans="1:7" ht="16.05" customHeight="1" x14ac:dyDescent="0.2">
      <c r="C4" s="56"/>
      <c r="D4" s="56"/>
      <c r="E4" s="56"/>
      <c r="F4" s="56"/>
      <c r="G4" s="57" t="s">
        <v>3</v>
      </c>
    </row>
    <row r="5" spans="1:7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7" ht="16.05" customHeight="1" x14ac:dyDescent="0.2">
      <c r="A6" s="5" t="s">
        <v>10</v>
      </c>
      <c r="B6" s="6"/>
      <c r="C6" s="59" t="s">
        <v>11</v>
      </c>
      <c r="D6" s="73">
        <f>SUM(D12,D18,D24,D30)</f>
        <v>1172.8999999999996</v>
      </c>
      <c r="E6" s="73">
        <f t="shared" ref="E6:F10" si="0">SUM(E12,E18,E24,E30)</f>
        <v>1488.7</v>
      </c>
      <c r="F6" s="73">
        <f t="shared" si="0"/>
        <v>0</v>
      </c>
      <c r="G6" s="73">
        <f>SUM(D6:F6)</f>
        <v>2661.5999999999995</v>
      </c>
    </row>
    <row r="7" spans="1:7" ht="16.05" customHeight="1" x14ac:dyDescent="0.2">
      <c r="A7" s="8"/>
      <c r="B7" s="6"/>
      <c r="C7" s="60" t="s">
        <v>12</v>
      </c>
      <c r="D7" s="71">
        <f>IF($G6=0,0,D6/$G6%)</f>
        <v>44.067478208596327</v>
      </c>
      <c r="E7" s="71">
        <f>IF($G6=0,0,E6/$G6%)</f>
        <v>55.93252179140368</v>
      </c>
      <c r="F7" s="71">
        <f>IF($G6=0,0,F6/$G6%)</f>
        <v>0</v>
      </c>
      <c r="G7" s="73">
        <f t="shared" ref="G7:G70" si="1">SUM(D7:F7)</f>
        <v>100</v>
      </c>
    </row>
    <row r="8" spans="1:7" ht="16.05" customHeight="1" x14ac:dyDescent="0.2">
      <c r="A8" s="8"/>
      <c r="B8" s="6"/>
      <c r="C8" s="59" t="s">
        <v>13</v>
      </c>
      <c r="D8" s="73">
        <f>SUM(D14,D20,D26,D32)</f>
        <v>1500.2</v>
      </c>
      <c r="E8" s="73">
        <f t="shared" si="0"/>
        <v>0</v>
      </c>
      <c r="F8" s="73">
        <f t="shared" si="0"/>
        <v>0</v>
      </c>
      <c r="G8" s="73">
        <f t="shared" si="1"/>
        <v>1500.2</v>
      </c>
    </row>
    <row r="9" spans="1:7" ht="16.05" customHeight="1" x14ac:dyDescent="0.2">
      <c r="A9" s="8"/>
      <c r="B9" s="6"/>
      <c r="C9" s="60" t="s">
        <v>12</v>
      </c>
      <c r="D9" s="71">
        <f>IF($G8=0,0,D8/$G8%)</f>
        <v>100</v>
      </c>
      <c r="E9" s="71">
        <f>IF($G8=0,0,E8/$G8%)</f>
        <v>0</v>
      </c>
      <c r="F9" s="71">
        <f>IF($G8=0,0,F8/$G8%)</f>
        <v>0</v>
      </c>
      <c r="G9" s="73">
        <f t="shared" si="1"/>
        <v>100</v>
      </c>
    </row>
    <row r="10" spans="1:7" ht="16.05" customHeight="1" x14ac:dyDescent="0.2">
      <c r="A10" s="8"/>
      <c r="B10" s="6"/>
      <c r="C10" s="59" t="s">
        <v>14</v>
      </c>
      <c r="D10" s="73">
        <f>SUM(D16,D22,D28,D34)</f>
        <v>2673.0999999999995</v>
      </c>
      <c r="E10" s="73">
        <f t="shared" si="0"/>
        <v>1488.7</v>
      </c>
      <c r="F10" s="73">
        <f t="shared" si="0"/>
        <v>0</v>
      </c>
      <c r="G10" s="73">
        <f t="shared" si="1"/>
        <v>4161.7999999999993</v>
      </c>
    </row>
    <row r="11" spans="1:7" ht="16.05" customHeight="1" x14ac:dyDescent="0.2">
      <c r="A11" s="8"/>
      <c r="B11" s="11"/>
      <c r="C11" s="60" t="s">
        <v>12</v>
      </c>
      <c r="D11" s="71">
        <f>IF($G10=0,0,D10/$G10%)</f>
        <v>64.229419962516218</v>
      </c>
      <c r="E11" s="71">
        <f>IF($G10=0,0,E10/$G10%)</f>
        <v>35.770580037483789</v>
      </c>
      <c r="F11" s="71">
        <f>IF($G10=0,0,F10/$G10%)</f>
        <v>0</v>
      </c>
      <c r="G11" s="73">
        <f t="shared" si="1"/>
        <v>100</v>
      </c>
    </row>
    <row r="12" spans="1:7" ht="16.05" customHeight="1" x14ac:dyDescent="0.2">
      <c r="A12" s="8"/>
      <c r="B12" s="8" t="s">
        <v>15</v>
      </c>
      <c r="C12" s="59" t="s">
        <v>11</v>
      </c>
      <c r="D12" s="73">
        <v>1172.8999999999996</v>
      </c>
      <c r="E12" s="73">
        <v>0</v>
      </c>
      <c r="F12" s="73">
        <v>0</v>
      </c>
      <c r="G12" s="73">
        <f t="shared" si="1"/>
        <v>1172.8999999999996</v>
      </c>
    </row>
    <row r="13" spans="1:7" ht="16.05" customHeight="1" x14ac:dyDescent="0.2">
      <c r="A13" s="8"/>
      <c r="B13" s="8"/>
      <c r="C13" s="60" t="s">
        <v>12</v>
      </c>
      <c r="D13" s="71">
        <f>IF($G12=0,0,D12/$G12%)</f>
        <v>100</v>
      </c>
      <c r="E13" s="71">
        <f>IF($G12=0,0,E12/$G12%)</f>
        <v>0</v>
      </c>
      <c r="F13" s="71">
        <f>IF($G12=0,0,F12/$G12%)</f>
        <v>0</v>
      </c>
      <c r="G13" s="73">
        <f t="shared" si="1"/>
        <v>100</v>
      </c>
    </row>
    <row r="14" spans="1:7" ht="16.05" customHeight="1" x14ac:dyDescent="0.2">
      <c r="A14" s="8"/>
      <c r="B14" s="8"/>
      <c r="C14" s="59" t="s">
        <v>13</v>
      </c>
      <c r="D14" s="73">
        <v>1500.2</v>
      </c>
      <c r="E14" s="73">
        <v>0</v>
      </c>
      <c r="F14" s="73">
        <v>0</v>
      </c>
      <c r="G14" s="73">
        <f t="shared" si="1"/>
        <v>1500.2</v>
      </c>
    </row>
    <row r="15" spans="1:7" ht="16.05" customHeight="1" x14ac:dyDescent="0.2">
      <c r="A15" s="8"/>
      <c r="B15" s="8"/>
      <c r="C15" s="60" t="s">
        <v>12</v>
      </c>
      <c r="D15" s="71">
        <f>IF($G14=0,0,D14/$G14%)</f>
        <v>100</v>
      </c>
      <c r="E15" s="71">
        <f>IF($G14=0,0,E14/$G14%)</f>
        <v>0</v>
      </c>
      <c r="F15" s="71">
        <f>IF($G14=0,0,F14/$G14%)</f>
        <v>0</v>
      </c>
      <c r="G15" s="73">
        <f t="shared" si="1"/>
        <v>100</v>
      </c>
    </row>
    <row r="16" spans="1:7" ht="16.05" customHeight="1" x14ac:dyDescent="0.2">
      <c r="A16" s="8"/>
      <c r="B16" s="8"/>
      <c r="C16" s="59" t="s">
        <v>14</v>
      </c>
      <c r="D16" s="73">
        <f>SUM(D12,D14)</f>
        <v>2673.0999999999995</v>
      </c>
      <c r="E16" s="73">
        <f>SUM(E12,E14)</f>
        <v>0</v>
      </c>
      <c r="F16" s="73">
        <f>SUM(F12,F14)</f>
        <v>0</v>
      </c>
      <c r="G16" s="73">
        <f t="shared" si="1"/>
        <v>2673.0999999999995</v>
      </c>
    </row>
    <row r="17" spans="1:7" ht="16.05" customHeight="1" x14ac:dyDescent="0.2">
      <c r="A17" s="8"/>
      <c r="B17" s="12"/>
      <c r="C17" s="60" t="s">
        <v>12</v>
      </c>
      <c r="D17" s="71">
        <f>IF($G16=0,0,D16/$G16%)</f>
        <v>100</v>
      </c>
      <c r="E17" s="71">
        <f>IF($G16=0,0,E16/$G16%)</f>
        <v>0</v>
      </c>
      <c r="F17" s="71">
        <f>IF($G16=0,0,F16/$G16%)</f>
        <v>0</v>
      </c>
      <c r="G17" s="73">
        <f t="shared" si="1"/>
        <v>100</v>
      </c>
    </row>
    <row r="18" spans="1:7" ht="16.05" customHeight="1" x14ac:dyDescent="0.2">
      <c r="A18" s="8"/>
      <c r="B18" s="8" t="s">
        <v>16</v>
      </c>
      <c r="C18" s="59" t="s">
        <v>11</v>
      </c>
      <c r="D18" s="73">
        <v>0</v>
      </c>
      <c r="E18" s="73">
        <v>1488.7</v>
      </c>
      <c r="F18" s="73">
        <v>0</v>
      </c>
      <c r="G18" s="73">
        <f t="shared" si="1"/>
        <v>1488.7</v>
      </c>
    </row>
    <row r="19" spans="1:7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100</v>
      </c>
      <c r="F19" s="71">
        <f>IF($G18=0,0,F18/$G18%)</f>
        <v>0</v>
      </c>
      <c r="G19" s="73">
        <f t="shared" si="1"/>
        <v>100</v>
      </c>
    </row>
    <row r="20" spans="1:7" ht="16.05" customHeight="1" x14ac:dyDescent="0.2">
      <c r="A20" s="8"/>
      <c r="B20" s="8"/>
      <c r="C20" s="59" t="s">
        <v>13</v>
      </c>
      <c r="D20" s="73">
        <v>0</v>
      </c>
      <c r="E20" s="73"/>
      <c r="F20" s="73">
        <v>0</v>
      </c>
      <c r="G20" s="73">
        <f t="shared" si="1"/>
        <v>0</v>
      </c>
    </row>
    <row r="21" spans="1:7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</row>
    <row r="22" spans="1:7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1488.7</v>
      </c>
      <c r="F22" s="73">
        <f>SUM(F18,F20)</f>
        <v>0</v>
      </c>
      <c r="G22" s="73">
        <f t="shared" si="1"/>
        <v>1488.7</v>
      </c>
    </row>
    <row r="23" spans="1:7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100</v>
      </c>
      <c r="F23" s="71">
        <f>IF($G22=0,0,F22/$G22%)</f>
        <v>0</v>
      </c>
      <c r="G23" s="73">
        <f t="shared" si="1"/>
        <v>100</v>
      </c>
    </row>
    <row r="24" spans="1:7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</row>
    <row r="25" spans="1:7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</row>
    <row r="26" spans="1:7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</row>
    <row r="27" spans="1:7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</row>
    <row r="28" spans="1:7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</row>
    <row r="29" spans="1:7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</row>
    <row r="30" spans="1:7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</row>
    <row r="31" spans="1:7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</row>
    <row r="32" spans="1:7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</row>
    <row r="33" spans="1:7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</row>
    <row r="34" spans="1:7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</row>
    <row r="35" spans="1:7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</row>
    <row r="36" spans="1:7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14757.6</v>
      </c>
      <c r="E36" s="73">
        <f>SUMIF($C$42:$C$227,"道内",E$42:E$227)</f>
        <v>20664.500000000004</v>
      </c>
      <c r="F36" s="73">
        <f>SUMIF($C$42:$C$227,"道内",F$42:F$227)</f>
        <v>0</v>
      </c>
      <c r="G36" s="73">
        <f t="shared" si="1"/>
        <v>35422.100000000006</v>
      </c>
    </row>
    <row r="37" spans="1:7" ht="16.05" customHeight="1" x14ac:dyDescent="0.2">
      <c r="A37" s="8"/>
      <c r="B37" s="6"/>
      <c r="C37" s="60" t="s">
        <v>12</v>
      </c>
      <c r="D37" s="71">
        <f>IF($G36=0,0,D36/$G36%)</f>
        <v>41.66212618675911</v>
      </c>
      <c r="E37" s="71">
        <f>IF($G36=0,0,E36/$G36%)</f>
        <v>58.33787381324089</v>
      </c>
      <c r="F37" s="71">
        <f>IF($G36=0,0,F36/$G36%)</f>
        <v>0</v>
      </c>
      <c r="G37" s="73">
        <f t="shared" si="1"/>
        <v>100</v>
      </c>
    </row>
    <row r="38" spans="1:7" ht="16.05" customHeight="1" x14ac:dyDescent="0.2">
      <c r="A38" s="8"/>
      <c r="B38" s="6"/>
      <c r="C38" s="59" t="s">
        <v>13</v>
      </c>
      <c r="D38" s="73">
        <f>SUMIF($C$42:$C$227,"道外",D$42:D$227)</f>
        <v>74780.499999999985</v>
      </c>
      <c r="E38" s="73">
        <f t="shared" ref="E38:F38" si="2">SUMIF($C$42:$C$227,"道外",E$42:E$227)</f>
        <v>21632.9</v>
      </c>
      <c r="F38" s="73">
        <f t="shared" si="2"/>
        <v>0</v>
      </c>
      <c r="G38" s="73">
        <f t="shared" si="1"/>
        <v>96413.4</v>
      </c>
    </row>
    <row r="39" spans="1:7" ht="16.05" customHeight="1" x14ac:dyDescent="0.2">
      <c r="A39" s="8"/>
      <c r="B39" s="6"/>
      <c r="C39" s="60" t="s">
        <v>12</v>
      </c>
      <c r="D39" s="71">
        <f>IF($G38=0,0,D38/$G38%)</f>
        <v>77.562351291417997</v>
      </c>
      <c r="E39" s="71">
        <f>IF($G38=0,0,E38/$G38%)</f>
        <v>22.437648708582007</v>
      </c>
      <c r="F39" s="71">
        <f>IF($G38=0,0,F38/$G38%)</f>
        <v>0</v>
      </c>
      <c r="G39" s="73">
        <f t="shared" si="1"/>
        <v>100</v>
      </c>
    </row>
    <row r="40" spans="1:7" ht="16.05" customHeight="1" x14ac:dyDescent="0.2">
      <c r="A40" s="8"/>
      <c r="B40" s="6"/>
      <c r="C40" s="59" t="s">
        <v>14</v>
      </c>
      <c r="D40" s="73">
        <f>SUM(D38,D36)</f>
        <v>89538.099999999991</v>
      </c>
      <c r="E40" s="73">
        <f>SUM(E38,E36)</f>
        <v>42297.400000000009</v>
      </c>
      <c r="F40" s="73">
        <f>SUM(F38,F36)</f>
        <v>0</v>
      </c>
      <c r="G40" s="73">
        <f t="shared" si="1"/>
        <v>131835.5</v>
      </c>
    </row>
    <row r="41" spans="1:7" ht="16.05" customHeight="1" x14ac:dyDescent="0.2">
      <c r="A41" s="8"/>
      <c r="B41" s="14"/>
      <c r="C41" s="60" t="s">
        <v>12</v>
      </c>
      <c r="D41" s="71">
        <f>IF($G40=0,0,D40/$G40%)</f>
        <v>67.91653234523325</v>
      </c>
      <c r="E41" s="71">
        <f>IF($G40=0,0,E40/$G40%)</f>
        <v>32.083467654766743</v>
      </c>
      <c r="F41" s="71">
        <f>IF($G40=0,0,F40/$G40%)</f>
        <v>0</v>
      </c>
      <c r="G41" s="73">
        <f t="shared" si="1"/>
        <v>100</v>
      </c>
    </row>
    <row r="42" spans="1:7" ht="16.05" customHeight="1" x14ac:dyDescent="0.2">
      <c r="A42" s="8"/>
      <c r="B42" s="8" t="s">
        <v>20</v>
      </c>
      <c r="C42" s="59" t="s">
        <v>11</v>
      </c>
      <c r="D42" s="73">
        <v>2195.1</v>
      </c>
      <c r="E42" s="73">
        <v>19964.099999999999</v>
      </c>
      <c r="F42" s="73">
        <v>0</v>
      </c>
      <c r="G42" s="73">
        <f t="shared" si="1"/>
        <v>22159.199999999997</v>
      </c>
    </row>
    <row r="43" spans="1:7" ht="16.05" customHeight="1" x14ac:dyDescent="0.2">
      <c r="A43" s="8"/>
      <c r="B43" s="8"/>
      <c r="C43" s="60" t="s">
        <v>12</v>
      </c>
      <c r="D43" s="71">
        <f>IF($G42=0,0,D42/$G42%)</f>
        <v>9.9060435394779596</v>
      </c>
      <c r="E43" s="71">
        <f>IF($G42=0,0,E42/$G42%)</f>
        <v>90.093956460522037</v>
      </c>
      <c r="F43" s="71">
        <f>IF($G42=0,0,F42/$G42%)</f>
        <v>0</v>
      </c>
      <c r="G43" s="73">
        <f t="shared" si="1"/>
        <v>100</v>
      </c>
    </row>
    <row r="44" spans="1:7" ht="16.05" customHeight="1" x14ac:dyDescent="0.2">
      <c r="A44" s="8"/>
      <c r="B44" s="8"/>
      <c r="C44" s="59" t="s">
        <v>13</v>
      </c>
      <c r="D44" s="73">
        <v>30212.5</v>
      </c>
      <c r="E44" s="73">
        <v>20884.000000000004</v>
      </c>
      <c r="F44" s="73">
        <v>0</v>
      </c>
      <c r="G44" s="73">
        <f t="shared" si="1"/>
        <v>51096.5</v>
      </c>
    </row>
    <row r="45" spans="1:7" ht="16.05" customHeight="1" x14ac:dyDescent="0.2">
      <c r="A45" s="8"/>
      <c r="B45" s="8"/>
      <c r="C45" s="60" t="s">
        <v>12</v>
      </c>
      <c r="D45" s="71">
        <f>IF($G44=0,0,D44/$G44%)</f>
        <v>59.128316029473645</v>
      </c>
      <c r="E45" s="71">
        <f>IF($G44=0,0,E44/$G44%)</f>
        <v>40.871683970526369</v>
      </c>
      <c r="F45" s="71">
        <f>IF($G44=0,0,F44/$G44%)</f>
        <v>0</v>
      </c>
      <c r="G45" s="73">
        <f t="shared" si="1"/>
        <v>100.00000000000001</v>
      </c>
    </row>
    <row r="46" spans="1:7" ht="16.05" customHeight="1" x14ac:dyDescent="0.2">
      <c r="A46" s="8"/>
      <c r="B46" s="8"/>
      <c r="C46" s="59" t="s">
        <v>14</v>
      </c>
      <c r="D46" s="73">
        <f>SUM(D42,D44)</f>
        <v>32407.599999999999</v>
      </c>
      <c r="E46" s="73">
        <f>SUM(E42,E44)</f>
        <v>40848.100000000006</v>
      </c>
      <c r="F46" s="73">
        <f>SUM(F42,F44)</f>
        <v>0</v>
      </c>
      <c r="G46" s="73">
        <f t="shared" si="1"/>
        <v>73255.700000000012</v>
      </c>
    </row>
    <row r="47" spans="1:7" ht="16.05" customHeight="1" x14ac:dyDescent="0.2">
      <c r="A47" s="8"/>
      <c r="B47" s="12"/>
      <c r="C47" s="60" t="s">
        <v>12</v>
      </c>
      <c r="D47" s="71">
        <f>IF($G46=0,0,D46/$G46%)</f>
        <v>44.239014847991342</v>
      </c>
      <c r="E47" s="71">
        <f>IF($G46=0,0,E46/$G46%)</f>
        <v>55.760985152008644</v>
      </c>
      <c r="F47" s="71">
        <f>IF($G46=0,0,F46/$G46%)</f>
        <v>0</v>
      </c>
      <c r="G47" s="73">
        <f t="shared" si="1"/>
        <v>99.999999999999986</v>
      </c>
    </row>
    <row r="48" spans="1:7" ht="16.05" customHeight="1" x14ac:dyDescent="0.2">
      <c r="A48" s="8"/>
      <c r="B48" s="8" t="s">
        <v>21</v>
      </c>
      <c r="C48" s="59" t="s">
        <v>11</v>
      </c>
      <c r="D48" s="73">
        <v>299.59999999999997</v>
      </c>
      <c r="E48" s="73">
        <v>218.9</v>
      </c>
      <c r="F48" s="73">
        <v>0</v>
      </c>
      <c r="G48" s="73">
        <f t="shared" si="1"/>
        <v>518.5</v>
      </c>
    </row>
    <row r="49" spans="1:7" ht="16.05" customHeight="1" x14ac:dyDescent="0.2">
      <c r="A49" s="8"/>
      <c r="B49" s="8"/>
      <c r="C49" s="60" t="s">
        <v>12</v>
      </c>
      <c r="D49" s="71">
        <f>IF($G48=0,0,D48/$G48%)</f>
        <v>57.782063645130179</v>
      </c>
      <c r="E49" s="71">
        <f>IF($G48=0,0,E48/$G48%)</f>
        <v>42.217936354869821</v>
      </c>
      <c r="F49" s="71">
        <f>IF($G48=0,0,F48/$G48%)</f>
        <v>0</v>
      </c>
      <c r="G49" s="73">
        <f t="shared" si="1"/>
        <v>100</v>
      </c>
    </row>
    <row r="50" spans="1:7" ht="16.05" customHeight="1" x14ac:dyDescent="0.2">
      <c r="A50" s="8"/>
      <c r="B50" s="8"/>
      <c r="C50" s="59" t="s">
        <v>13</v>
      </c>
      <c r="D50" s="73">
        <v>324.10000000000008</v>
      </c>
      <c r="E50" s="73">
        <v>444.1</v>
      </c>
      <c r="F50" s="73">
        <v>0</v>
      </c>
      <c r="G50" s="73">
        <f t="shared" si="1"/>
        <v>768.2</v>
      </c>
    </row>
    <row r="51" spans="1:7" ht="16.05" customHeight="1" x14ac:dyDescent="0.2">
      <c r="A51" s="8"/>
      <c r="B51" s="8"/>
      <c r="C51" s="60" t="s">
        <v>12</v>
      </c>
      <c r="D51" s="71">
        <f>IF($G50=0,0,D50/$G50%)</f>
        <v>42.189533975527212</v>
      </c>
      <c r="E51" s="71">
        <f>IF($G50=0,0,E50/$G50%)</f>
        <v>57.810466024472795</v>
      </c>
      <c r="F51" s="71">
        <f>IF($G50=0,0,F50/$G50%)</f>
        <v>0</v>
      </c>
      <c r="G51" s="73">
        <f t="shared" si="1"/>
        <v>100</v>
      </c>
    </row>
    <row r="52" spans="1:7" ht="16.05" customHeight="1" x14ac:dyDescent="0.2">
      <c r="A52" s="8"/>
      <c r="B52" s="8"/>
      <c r="C52" s="59" t="s">
        <v>14</v>
      </c>
      <c r="D52" s="73">
        <f>SUM(D48,D50)</f>
        <v>623.70000000000005</v>
      </c>
      <c r="E52" s="73">
        <f>SUM(E48,E50)</f>
        <v>663</v>
      </c>
      <c r="F52" s="73">
        <f>SUM(F48,F50)</f>
        <v>0</v>
      </c>
      <c r="G52" s="73">
        <f t="shared" si="1"/>
        <v>1286.7</v>
      </c>
    </row>
    <row r="53" spans="1:7" ht="16.05" customHeight="1" x14ac:dyDescent="0.2">
      <c r="A53" s="8"/>
      <c r="B53" s="12"/>
      <c r="C53" s="60" t="s">
        <v>12</v>
      </c>
      <c r="D53" s="71">
        <f>IF($G52=0,0,D52/$G52%)</f>
        <v>48.472837491256705</v>
      </c>
      <c r="E53" s="71">
        <f>IF($G52=0,0,E52/$G52%)</f>
        <v>51.527162508743295</v>
      </c>
      <c r="F53" s="71">
        <f>IF($G52=0,0,F52/$G52%)</f>
        <v>0</v>
      </c>
      <c r="G53" s="73">
        <f t="shared" si="1"/>
        <v>100</v>
      </c>
    </row>
    <row r="54" spans="1:7" ht="16.05" customHeight="1" x14ac:dyDescent="0.2">
      <c r="A54" s="8"/>
      <c r="B54" s="8" t="s">
        <v>22</v>
      </c>
      <c r="C54" s="59" t="s">
        <v>11</v>
      </c>
      <c r="D54" s="73">
        <v>3832.3</v>
      </c>
      <c r="E54" s="73">
        <v>40.200000000000003</v>
      </c>
      <c r="F54" s="73">
        <v>0</v>
      </c>
      <c r="G54" s="73">
        <f t="shared" si="1"/>
        <v>3872.5</v>
      </c>
    </row>
    <row r="55" spans="1:7" ht="16.05" customHeight="1" x14ac:dyDescent="0.2">
      <c r="A55" s="8"/>
      <c r="B55" s="8"/>
      <c r="C55" s="60" t="s">
        <v>12</v>
      </c>
      <c r="D55" s="71">
        <f>IF($G54=0,0,D54/$G54%)</f>
        <v>98.961910910264692</v>
      </c>
      <c r="E55" s="71">
        <f>IF($G54=0,0,E54/$G54%)</f>
        <v>1.0380890897353132</v>
      </c>
      <c r="F55" s="71">
        <f>IF($G54=0,0,F54/$G54%)</f>
        <v>0</v>
      </c>
      <c r="G55" s="73">
        <f t="shared" si="1"/>
        <v>100</v>
      </c>
    </row>
    <row r="56" spans="1:7" ht="16.05" customHeight="1" x14ac:dyDescent="0.2">
      <c r="A56" s="8"/>
      <c r="B56" s="8"/>
      <c r="C56" s="59" t="s">
        <v>13</v>
      </c>
      <c r="D56" s="73">
        <v>12438.199999999999</v>
      </c>
      <c r="E56" s="73">
        <v>189.3</v>
      </c>
      <c r="F56" s="73">
        <v>0</v>
      </c>
      <c r="G56" s="73">
        <f t="shared" si="1"/>
        <v>12627.499999999998</v>
      </c>
    </row>
    <row r="57" spans="1:7" ht="16.05" customHeight="1" x14ac:dyDescent="0.2">
      <c r="A57" s="8"/>
      <c r="B57" s="8"/>
      <c r="C57" s="60" t="s">
        <v>12</v>
      </c>
      <c r="D57" s="71">
        <f>IF($G56=0,0,D56/$G56%)</f>
        <v>98.500890912690565</v>
      </c>
      <c r="E57" s="71">
        <f>IF($G56=0,0,E56/$G56%)</f>
        <v>1.4991090873094441</v>
      </c>
      <c r="F57" s="71">
        <f>IF($G56=0,0,F56/$G56%)</f>
        <v>0</v>
      </c>
      <c r="G57" s="73">
        <f t="shared" si="1"/>
        <v>100.00000000000001</v>
      </c>
    </row>
    <row r="58" spans="1:7" ht="16.05" customHeight="1" x14ac:dyDescent="0.2">
      <c r="A58" s="8"/>
      <c r="B58" s="8"/>
      <c r="C58" s="59" t="s">
        <v>14</v>
      </c>
      <c r="D58" s="73">
        <f>SUM(D54,D56)</f>
        <v>16270.5</v>
      </c>
      <c r="E58" s="73">
        <f>SUM(E54,E56)</f>
        <v>229.5</v>
      </c>
      <c r="F58" s="73">
        <f>SUM(F54,F56)</f>
        <v>0</v>
      </c>
      <c r="G58" s="73">
        <f t="shared" si="1"/>
        <v>16500</v>
      </c>
    </row>
    <row r="59" spans="1:7" ht="16.05" customHeight="1" x14ac:dyDescent="0.2">
      <c r="A59" s="8"/>
      <c r="B59" s="12"/>
      <c r="C59" s="60" t="s">
        <v>12</v>
      </c>
      <c r="D59" s="71">
        <f>IF($G58=0,0,D58/$G58%)</f>
        <v>98.609090909090909</v>
      </c>
      <c r="E59" s="71">
        <f>IF($G58=0,0,E58/$G58%)</f>
        <v>1.3909090909090909</v>
      </c>
      <c r="F59" s="71">
        <f>IF($G58=0,0,F58/$G58%)</f>
        <v>0</v>
      </c>
      <c r="G59" s="73">
        <f t="shared" si="1"/>
        <v>100</v>
      </c>
    </row>
    <row r="60" spans="1:7" ht="16.05" customHeight="1" x14ac:dyDescent="0.2">
      <c r="A60" s="8"/>
      <c r="B60" s="8" t="s">
        <v>23</v>
      </c>
      <c r="C60" s="59" t="s">
        <v>11</v>
      </c>
      <c r="D60" s="73">
        <v>142.19999999999999</v>
      </c>
      <c r="E60" s="73">
        <v>196.4</v>
      </c>
      <c r="F60" s="73">
        <v>0</v>
      </c>
      <c r="G60" s="73">
        <f t="shared" si="1"/>
        <v>338.6</v>
      </c>
    </row>
    <row r="61" spans="1:7" ht="16.05" customHeight="1" x14ac:dyDescent="0.2">
      <c r="A61" s="8"/>
      <c r="B61" s="8"/>
      <c r="C61" s="60" t="s">
        <v>12</v>
      </c>
      <c r="D61" s="71">
        <f>IF($G60=0,0,D60/$G60%)</f>
        <v>41.996455995274658</v>
      </c>
      <c r="E61" s="71">
        <f>IF($G60=0,0,E60/$G60%)</f>
        <v>58.003544004725342</v>
      </c>
      <c r="F61" s="71">
        <f>IF($G60=0,0,F60/$G60%)</f>
        <v>0</v>
      </c>
      <c r="G61" s="73">
        <f t="shared" si="1"/>
        <v>100</v>
      </c>
    </row>
    <row r="62" spans="1:7" ht="16.05" customHeight="1" x14ac:dyDescent="0.2">
      <c r="A62" s="8"/>
      <c r="B62" s="8"/>
      <c r="C62" s="59" t="s">
        <v>13</v>
      </c>
      <c r="D62" s="73">
        <v>1651.9</v>
      </c>
      <c r="E62" s="73">
        <v>21</v>
      </c>
      <c r="F62" s="73">
        <v>0</v>
      </c>
      <c r="G62" s="73">
        <f t="shared" si="1"/>
        <v>1672.9</v>
      </c>
    </row>
    <row r="63" spans="1:7" ht="16.05" customHeight="1" x14ac:dyDescent="0.2">
      <c r="A63" s="8"/>
      <c r="B63" s="8"/>
      <c r="C63" s="60" t="s">
        <v>12</v>
      </c>
      <c r="D63" s="71">
        <f>IF($G62=0,0,D62/$G62%)</f>
        <v>98.744694841293565</v>
      </c>
      <c r="E63" s="71">
        <f>IF($G62=0,0,E62/$G62%)</f>
        <v>1.2553051587064379</v>
      </c>
      <c r="F63" s="71">
        <f>IF($G62=0,0,F62/$G62%)</f>
        <v>0</v>
      </c>
      <c r="G63" s="73">
        <f t="shared" si="1"/>
        <v>100</v>
      </c>
    </row>
    <row r="64" spans="1:7" ht="16.05" customHeight="1" x14ac:dyDescent="0.2">
      <c r="A64" s="8"/>
      <c r="B64" s="8"/>
      <c r="C64" s="59" t="s">
        <v>14</v>
      </c>
      <c r="D64" s="73">
        <f>SUM(D60,D62)</f>
        <v>1794.1000000000001</v>
      </c>
      <c r="E64" s="73">
        <f>SUM(E60,E62)</f>
        <v>217.4</v>
      </c>
      <c r="F64" s="73">
        <f>SUM(F60,F62)</f>
        <v>0</v>
      </c>
      <c r="G64" s="73">
        <f t="shared" si="1"/>
        <v>2011.5000000000002</v>
      </c>
    </row>
    <row r="65" spans="1:7" ht="16.05" customHeight="1" x14ac:dyDescent="0.2">
      <c r="A65" s="8"/>
      <c r="B65" s="12"/>
      <c r="C65" s="60" t="s">
        <v>12</v>
      </c>
      <c r="D65" s="71">
        <f>IF($G64=0,0,D64/$G64%)</f>
        <v>89.192145165299522</v>
      </c>
      <c r="E65" s="71">
        <f>IF($G64=0,0,E64/$G64%)</f>
        <v>10.807854834700471</v>
      </c>
      <c r="F65" s="71">
        <f>IF($G64=0,0,F64/$G64%)</f>
        <v>0</v>
      </c>
      <c r="G65" s="73">
        <f t="shared" si="1"/>
        <v>100</v>
      </c>
    </row>
    <row r="66" spans="1:7" ht="16.05" customHeight="1" x14ac:dyDescent="0.2">
      <c r="A66" s="8"/>
      <c r="B66" s="8" t="s">
        <v>24</v>
      </c>
      <c r="C66" s="59" t="s">
        <v>11</v>
      </c>
      <c r="D66" s="73">
        <v>388.4</v>
      </c>
      <c r="E66" s="73">
        <v>0</v>
      </c>
      <c r="F66" s="73">
        <v>0</v>
      </c>
      <c r="G66" s="73">
        <f t="shared" si="1"/>
        <v>388.4</v>
      </c>
    </row>
    <row r="67" spans="1:7" ht="16.05" customHeight="1" x14ac:dyDescent="0.2">
      <c r="A67" s="8"/>
      <c r="B67" s="8"/>
      <c r="C67" s="60" t="s">
        <v>12</v>
      </c>
      <c r="D67" s="71">
        <f>IF($G66=0,0,D66/$G66%)</f>
        <v>100</v>
      </c>
      <c r="E67" s="71">
        <f>IF($G66=0,0,E66/$G66%)</f>
        <v>0</v>
      </c>
      <c r="F67" s="71">
        <f>IF($G66=0,0,F66/$G66%)</f>
        <v>0</v>
      </c>
      <c r="G67" s="73">
        <f t="shared" si="1"/>
        <v>100</v>
      </c>
    </row>
    <row r="68" spans="1:7" ht="16.05" customHeight="1" x14ac:dyDescent="0.2">
      <c r="A68" s="8"/>
      <c r="B68" s="8"/>
      <c r="C68" s="59" t="s">
        <v>13</v>
      </c>
      <c r="D68" s="73">
        <v>15759.5</v>
      </c>
      <c r="E68" s="73">
        <v>15.7</v>
      </c>
      <c r="F68" s="73">
        <v>0</v>
      </c>
      <c r="G68" s="73">
        <f t="shared" si="1"/>
        <v>15775.2</v>
      </c>
    </row>
    <row r="69" spans="1:7" ht="16.05" customHeight="1" x14ac:dyDescent="0.2">
      <c r="A69" s="8"/>
      <c r="B69" s="8"/>
      <c r="C69" s="60" t="s">
        <v>12</v>
      </c>
      <c r="D69" s="71">
        <f>IF($G68=0,0,D68/$G68%)</f>
        <v>99.900476697601292</v>
      </c>
      <c r="E69" s="71">
        <f>IF($G68=0,0,E68/$G68%)</f>
        <v>9.9523302398701746E-2</v>
      </c>
      <c r="F69" s="71">
        <f>IF($G68=0,0,F68/$G68%)</f>
        <v>0</v>
      </c>
      <c r="G69" s="73">
        <f t="shared" si="1"/>
        <v>100</v>
      </c>
    </row>
    <row r="70" spans="1:7" ht="16.05" customHeight="1" x14ac:dyDescent="0.2">
      <c r="A70" s="8"/>
      <c r="B70" s="8"/>
      <c r="C70" s="59" t="s">
        <v>14</v>
      </c>
      <c r="D70" s="73">
        <f>SUM(D66,D68)</f>
        <v>16147.9</v>
      </c>
      <c r="E70" s="73">
        <f>SUM(E66,E68)</f>
        <v>15.7</v>
      </c>
      <c r="F70" s="73">
        <f>SUM(F66,F68)</f>
        <v>0</v>
      </c>
      <c r="G70" s="73">
        <f t="shared" si="1"/>
        <v>16163.6</v>
      </c>
    </row>
    <row r="71" spans="1:7" ht="16.05" customHeight="1" x14ac:dyDescent="0.2">
      <c r="A71" s="8"/>
      <c r="B71" s="12"/>
      <c r="C71" s="60" t="s">
        <v>12</v>
      </c>
      <c r="D71" s="71">
        <f>IF($G70=0,0,D70/$G70%)</f>
        <v>99.902868172931775</v>
      </c>
      <c r="E71" s="71">
        <f>IF($G70=0,0,E70/$G70%)</f>
        <v>9.7131827068227372E-2</v>
      </c>
      <c r="F71" s="71">
        <f>IF($G70=0,0,F70/$G70%)</f>
        <v>0</v>
      </c>
      <c r="G71" s="73">
        <f t="shared" ref="G71:G134" si="3">SUM(D71:F71)</f>
        <v>100</v>
      </c>
    </row>
    <row r="72" spans="1:7" ht="16.05" customHeight="1" x14ac:dyDescent="0.2">
      <c r="A72" s="8"/>
      <c r="B72" s="8" t="s">
        <v>25</v>
      </c>
      <c r="C72" s="59" t="s">
        <v>11</v>
      </c>
      <c r="D72" s="73">
        <v>651.79999999999995</v>
      </c>
      <c r="E72" s="73">
        <v>0</v>
      </c>
      <c r="F72" s="73">
        <v>0</v>
      </c>
      <c r="G72" s="73">
        <f t="shared" si="3"/>
        <v>651.79999999999995</v>
      </c>
    </row>
    <row r="73" spans="1:7" ht="16.05" customHeight="1" x14ac:dyDescent="0.2">
      <c r="A73" s="8"/>
      <c r="B73" s="8"/>
      <c r="C73" s="60" t="s">
        <v>12</v>
      </c>
      <c r="D73" s="71">
        <f>IF($G72=0,0,D72/$G72%)</f>
        <v>100</v>
      </c>
      <c r="E73" s="71">
        <f>IF($G72=0,0,E72/$G72%)</f>
        <v>0</v>
      </c>
      <c r="F73" s="71">
        <f>IF($G72=0,0,F72/$G72%)</f>
        <v>0</v>
      </c>
      <c r="G73" s="73">
        <f t="shared" si="3"/>
        <v>100</v>
      </c>
    </row>
    <row r="74" spans="1:7" ht="16.05" customHeight="1" x14ac:dyDescent="0.2">
      <c r="A74" s="8"/>
      <c r="B74" s="8"/>
      <c r="C74" s="59" t="s">
        <v>13</v>
      </c>
      <c r="D74" s="73">
        <v>922.2</v>
      </c>
      <c r="E74" s="73">
        <v>0</v>
      </c>
      <c r="F74" s="73">
        <v>0</v>
      </c>
      <c r="G74" s="73">
        <f t="shared" si="3"/>
        <v>922.2</v>
      </c>
    </row>
    <row r="75" spans="1:7" ht="16.05" customHeight="1" x14ac:dyDescent="0.2">
      <c r="A75" s="8"/>
      <c r="B75" s="8"/>
      <c r="C75" s="60" t="s">
        <v>12</v>
      </c>
      <c r="D75" s="71">
        <f>IF($G74=0,0,D74/$G74%)</f>
        <v>99.999999999999986</v>
      </c>
      <c r="E75" s="71">
        <f>IF($G74=0,0,E74/$G74%)</f>
        <v>0</v>
      </c>
      <c r="F75" s="71">
        <f>IF($G74=0,0,F74/$G74%)</f>
        <v>0</v>
      </c>
      <c r="G75" s="73">
        <f t="shared" si="3"/>
        <v>99.999999999999986</v>
      </c>
    </row>
    <row r="76" spans="1:7" ht="16.05" customHeight="1" x14ac:dyDescent="0.2">
      <c r="A76" s="8"/>
      <c r="B76" s="8"/>
      <c r="C76" s="59" t="s">
        <v>14</v>
      </c>
      <c r="D76" s="73">
        <f>SUM(D72,D74)</f>
        <v>1574</v>
      </c>
      <c r="E76" s="73">
        <f>SUM(E72,E74)</f>
        <v>0</v>
      </c>
      <c r="F76" s="73">
        <f>SUM(F72,F74)</f>
        <v>0</v>
      </c>
      <c r="G76" s="73">
        <f t="shared" si="3"/>
        <v>1574</v>
      </c>
    </row>
    <row r="77" spans="1:7" ht="16.05" customHeight="1" x14ac:dyDescent="0.2">
      <c r="A77" s="8"/>
      <c r="B77" s="12"/>
      <c r="C77" s="60" t="s">
        <v>12</v>
      </c>
      <c r="D77" s="71">
        <f>IF($G76=0,0,D76/$G76%)</f>
        <v>100</v>
      </c>
      <c r="E77" s="71">
        <f>IF($G76=0,0,E76/$G76%)</f>
        <v>0</v>
      </c>
      <c r="F77" s="71">
        <f>IF($G76=0,0,F76/$G76%)</f>
        <v>0</v>
      </c>
      <c r="G77" s="73">
        <f t="shared" si="3"/>
        <v>100</v>
      </c>
    </row>
    <row r="78" spans="1:7" ht="16.05" customHeight="1" x14ac:dyDescent="0.2">
      <c r="A78" s="8"/>
      <c r="B78" s="8" t="s">
        <v>26</v>
      </c>
      <c r="C78" s="59" t="s">
        <v>11</v>
      </c>
      <c r="D78" s="73">
        <v>40.200000000000003</v>
      </c>
      <c r="E78" s="73"/>
      <c r="F78" s="73"/>
      <c r="G78" s="73">
        <f t="shared" si="3"/>
        <v>40.200000000000003</v>
      </c>
    </row>
    <row r="79" spans="1:7" ht="16.05" customHeight="1" x14ac:dyDescent="0.2">
      <c r="A79" s="8"/>
      <c r="B79" s="8"/>
      <c r="C79" s="60" t="s">
        <v>12</v>
      </c>
      <c r="D79" s="71">
        <f>IF($G78=0,0,D78/$G78%)</f>
        <v>100</v>
      </c>
      <c r="E79" s="71">
        <f>IF($G78=0,0,E78/$G78%)</f>
        <v>0</v>
      </c>
      <c r="F79" s="71">
        <f>IF($G78=0,0,F78/$G78%)</f>
        <v>0</v>
      </c>
      <c r="G79" s="73">
        <f t="shared" si="3"/>
        <v>100</v>
      </c>
    </row>
    <row r="80" spans="1:7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3"/>
        <v>0</v>
      </c>
    </row>
    <row r="81" spans="1:7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3"/>
        <v>0</v>
      </c>
    </row>
    <row r="82" spans="1:7" ht="16.05" customHeight="1" x14ac:dyDescent="0.2">
      <c r="A82" s="8"/>
      <c r="B82" s="8"/>
      <c r="C82" s="59" t="s">
        <v>14</v>
      </c>
      <c r="D82" s="73">
        <f>SUM(D78,D80)</f>
        <v>40.200000000000003</v>
      </c>
      <c r="E82" s="73">
        <f>SUM(E78,E80)</f>
        <v>0</v>
      </c>
      <c r="F82" s="73">
        <f>SUM(F78,F80)</f>
        <v>0</v>
      </c>
      <c r="G82" s="73">
        <f t="shared" si="3"/>
        <v>40.200000000000003</v>
      </c>
    </row>
    <row r="83" spans="1:7" ht="16.05" customHeight="1" x14ac:dyDescent="0.2">
      <c r="A83" s="8"/>
      <c r="B83" s="12"/>
      <c r="C83" s="60" t="s">
        <v>12</v>
      </c>
      <c r="D83" s="71">
        <f>IF($G82=0,0,D82/$G82%)</f>
        <v>100</v>
      </c>
      <c r="E83" s="71">
        <f>IF($G82=0,0,E82/$G82%)</f>
        <v>0</v>
      </c>
      <c r="F83" s="71">
        <f>IF($G82=0,0,F82/$G82%)</f>
        <v>0</v>
      </c>
      <c r="G83" s="73">
        <f t="shared" si="3"/>
        <v>100</v>
      </c>
    </row>
    <row r="84" spans="1:7" ht="16.05" customHeight="1" x14ac:dyDescent="0.2">
      <c r="A84" s="8"/>
      <c r="B84" s="8" t="s">
        <v>27</v>
      </c>
      <c r="C84" s="59" t="s">
        <v>11</v>
      </c>
      <c r="D84" s="73">
        <v>88.5</v>
      </c>
      <c r="E84" s="73">
        <v>0</v>
      </c>
      <c r="F84" s="73">
        <v>0</v>
      </c>
      <c r="G84" s="73">
        <f t="shared" si="3"/>
        <v>88.5</v>
      </c>
    </row>
    <row r="85" spans="1:7" ht="16.05" customHeight="1" x14ac:dyDescent="0.2">
      <c r="A85" s="8"/>
      <c r="B85" s="8"/>
      <c r="C85" s="60" t="s">
        <v>12</v>
      </c>
      <c r="D85" s="71">
        <f>IF($G84=0,0,D84/$G84%)</f>
        <v>100</v>
      </c>
      <c r="E85" s="71">
        <f>IF($G84=0,0,E84/$G84%)</f>
        <v>0</v>
      </c>
      <c r="F85" s="71">
        <f>IF($G84=0,0,F84/$G84%)</f>
        <v>0</v>
      </c>
      <c r="G85" s="73">
        <f t="shared" si="3"/>
        <v>100</v>
      </c>
    </row>
    <row r="86" spans="1:7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3"/>
        <v>0</v>
      </c>
    </row>
    <row r="87" spans="1:7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</row>
    <row r="88" spans="1:7" ht="16.05" customHeight="1" x14ac:dyDescent="0.2">
      <c r="A88" s="8"/>
      <c r="B88" s="8"/>
      <c r="C88" s="59" t="s">
        <v>14</v>
      </c>
      <c r="D88" s="73">
        <f>SUM(D84,D86)</f>
        <v>88.5</v>
      </c>
      <c r="E88" s="73">
        <f>SUM(E84,E86)</f>
        <v>0</v>
      </c>
      <c r="F88" s="73">
        <f>SUM(F84,F86)</f>
        <v>0</v>
      </c>
      <c r="G88" s="73">
        <f t="shared" si="3"/>
        <v>88.5</v>
      </c>
    </row>
    <row r="89" spans="1:7" ht="16.05" customHeight="1" x14ac:dyDescent="0.2">
      <c r="A89" s="8"/>
      <c r="B89" s="12"/>
      <c r="C89" s="60" t="s">
        <v>12</v>
      </c>
      <c r="D89" s="71">
        <f>IF($G88=0,0,D88/$G88%)</f>
        <v>100</v>
      </c>
      <c r="E89" s="71">
        <f>IF($G88=0,0,E88/$G88%)</f>
        <v>0</v>
      </c>
      <c r="F89" s="71">
        <f>IF($G88=0,0,F88/$G88%)</f>
        <v>0</v>
      </c>
      <c r="G89" s="73">
        <f t="shared" si="3"/>
        <v>100</v>
      </c>
    </row>
    <row r="90" spans="1:7" ht="16.05" customHeight="1" x14ac:dyDescent="0.2">
      <c r="A90" s="8"/>
      <c r="B90" s="8" t="s">
        <v>28</v>
      </c>
      <c r="C90" s="59" t="s">
        <v>11</v>
      </c>
      <c r="D90" s="73">
        <v>660.80000000000007</v>
      </c>
      <c r="E90" s="73"/>
      <c r="F90" s="73"/>
      <c r="G90" s="73">
        <f t="shared" si="3"/>
        <v>660.80000000000007</v>
      </c>
    </row>
    <row r="91" spans="1:7" ht="16.05" customHeight="1" x14ac:dyDescent="0.2">
      <c r="A91" s="8"/>
      <c r="B91" s="8"/>
      <c r="C91" s="60" t="s">
        <v>12</v>
      </c>
      <c r="D91" s="71">
        <f>IF($G90=0,0,D90/$G90%)</f>
        <v>100</v>
      </c>
      <c r="E91" s="71">
        <f>IF($G90=0,0,E90/$G90%)</f>
        <v>0</v>
      </c>
      <c r="F91" s="71">
        <f>IF($G90=0,0,F90/$G90%)</f>
        <v>0</v>
      </c>
      <c r="G91" s="73">
        <f t="shared" si="3"/>
        <v>100</v>
      </c>
    </row>
    <row r="92" spans="1:7" ht="16.05" customHeight="1" x14ac:dyDescent="0.2">
      <c r="A92" s="8"/>
      <c r="B92" s="8"/>
      <c r="C92" s="59" t="s">
        <v>13</v>
      </c>
      <c r="D92" s="73">
        <v>784.8</v>
      </c>
      <c r="E92" s="73"/>
      <c r="F92" s="73"/>
      <c r="G92" s="73">
        <f t="shared" si="3"/>
        <v>784.8</v>
      </c>
    </row>
    <row r="93" spans="1:7" ht="16.05" customHeight="1" x14ac:dyDescent="0.2">
      <c r="A93" s="8"/>
      <c r="B93" s="8"/>
      <c r="C93" s="60" t="s">
        <v>12</v>
      </c>
      <c r="D93" s="71">
        <f>IF($G92=0,0,D92/$G92%)</f>
        <v>100</v>
      </c>
      <c r="E93" s="71">
        <f>IF($G92=0,0,E92/$G92%)</f>
        <v>0</v>
      </c>
      <c r="F93" s="71">
        <f>IF($G92=0,0,F92/$G92%)</f>
        <v>0</v>
      </c>
      <c r="G93" s="73">
        <f t="shared" si="3"/>
        <v>100</v>
      </c>
    </row>
    <row r="94" spans="1:7" ht="16.05" customHeight="1" x14ac:dyDescent="0.2">
      <c r="A94" s="8"/>
      <c r="B94" s="8"/>
      <c r="C94" s="59" t="s">
        <v>14</v>
      </c>
      <c r="D94" s="73">
        <f>SUM(D90,D92)</f>
        <v>1445.6</v>
      </c>
      <c r="E94" s="73">
        <f>SUM(E90,E92)</f>
        <v>0</v>
      </c>
      <c r="F94" s="73">
        <f>SUM(F90,F92)</f>
        <v>0</v>
      </c>
      <c r="G94" s="73">
        <f t="shared" si="3"/>
        <v>1445.6</v>
      </c>
    </row>
    <row r="95" spans="1:7" ht="16.05" customHeight="1" x14ac:dyDescent="0.2">
      <c r="A95" s="8"/>
      <c r="B95" s="12"/>
      <c r="C95" s="60" t="s">
        <v>12</v>
      </c>
      <c r="D95" s="71">
        <f>IF($G94=0,0,D94/$G94%)</f>
        <v>100</v>
      </c>
      <c r="E95" s="71">
        <f>IF($G94=0,0,E94/$G94%)</f>
        <v>0</v>
      </c>
      <c r="F95" s="71">
        <f>IF($G94=0,0,F94/$G94%)</f>
        <v>0</v>
      </c>
      <c r="G95" s="73">
        <f t="shared" si="3"/>
        <v>100</v>
      </c>
    </row>
    <row r="96" spans="1:7" ht="16.05" customHeight="1" x14ac:dyDescent="0.2">
      <c r="A96" s="8"/>
      <c r="B96" s="8" t="s">
        <v>29</v>
      </c>
      <c r="C96" s="59" t="s">
        <v>11</v>
      </c>
      <c r="D96" s="73">
        <v>129.79999999999998</v>
      </c>
      <c r="E96" s="73"/>
      <c r="F96" s="73"/>
      <c r="G96" s="73">
        <f t="shared" si="3"/>
        <v>129.79999999999998</v>
      </c>
    </row>
    <row r="97" spans="1:7" ht="16.05" customHeight="1" x14ac:dyDescent="0.2">
      <c r="A97" s="8"/>
      <c r="B97" s="8"/>
      <c r="C97" s="60" t="s">
        <v>12</v>
      </c>
      <c r="D97" s="71">
        <f>IF($G96=0,0,D96/$G96%)</f>
        <v>100</v>
      </c>
      <c r="E97" s="71">
        <f>IF($G96=0,0,E96/$G96%)</f>
        <v>0</v>
      </c>
      <c r="F97" s="71">
        <f>IF($G96=0,0,F96/$G96%)</f>
        <v>0</v>
      </c>
      <c r="G97" s="73">
        <f t="shared" si="3"/>
        <v>100</v>
      </c>
    </row>
    <row r="98" spans="1:7" ht="16.05" customHeight="1" x14ac:dyDescent="0.2">
      <c r="A98" s="8"/>
      <c r="B98" s="8"/>
      <c r="C98" s="59" t="s">
        <v>13</v>
      </c>
      <c r="D98" s="73">
        <v>103.6</v>
      </c>
      <c r="E98" s="73"/>
      <c r="F98" s="73"/>
      <c r="G98" s="73">
        <f t="shared" si="3"/>
        <v>103.6</v>
      </c>
    </row>
    <row r="99" spans="1:7" ht="16.05" customHeight="1" x14ac:dyDescent="0.2">
      <c r="A99" s="8"/>
      <c r="B99" s="8"/>
      <c r="C99" s="60" t="s">
        <v>12</v>
      </c>
      <c r="D99" s="71">
        <f>IF($G98=0,0,D98/$G98%)</f>
        <v>99.999999999999986</v>
      </c>
      <c r="E99" s="71">
        <f>IF($G98=0,0,E98/$G98%)</f>
        <v>0</v>
      </c>
      <c r="F99" s="71">
        <f>IF($G98=0,0,F98/$G98%)</f>
        <v>0</v>
      </c>
      <c r="G99" s="73">
        <f t="shared" si="3"/>
        <v>99.999999999999986</v>
      </c>
    </row>
    <row r="100" spans="1:7" ht="16.05" customHeight="1" x14ac:dyDescent="0.2">
      <c r="A100" s="8"/>
      <c r="B100" s="8"/>
      <c r="C100" s="59" t="s">
        <v>14</v>
      </c>
      <c r="D100" s="73">
        <f>SUM(D96,D98)</f>
        <v>233.39999999999998</v>
      </c>
      <c r="E100" s="73">
        <f>SUM(E96,E98)</f>
        <v>0</v>
      </c>
      <c r="F100" s="73">
        <f>SUM(F96,F98)</f>
        <v>0</v>
      </c>
      <c r="G100" s="73">
        <f t="shared" si="3"/>
        <v>233.39999999999998</v>
      </c>
    </row>
    <row r="101" spans="1:7" ht="16.05" customHeight="1" x14ac:dyDescent="0.2">
      <c r="A101" s="8"/>
      <c r="B101" s="12"/>
      <c r="C101" s="60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3"/>
        <v>100</v>
      </c>
    </row>
    <row r="102" spans="1:7" ht="16.05" customHeight="1" x14ac:dyDescent="0.2">
      <c r="A102" s="8"/>
      <c r="B102" s="8" t="s">
        <v>30</v>
      </c>
      <c r="C102" s="59" t="s">
        <v>11</v>
      </c>
      <c r="D102" s="73"/>
      <c r="E102" s="73"/>
      <c r="F102" s="73"/>
      <c r="G102" s="73">
        <f t="shared" si="3"/>
        <v>0</v>
      </c>
    </row>
    <row r="103" spans="1:7" ht="16.05" customHeight="1" x14ac:dyDescent="0.2">
      <c r="A103" s="8"/>
      <c r="B103" s="8"/>
      <c r="C103" s="60" t="s">
        <v>12</v>
      </c>
      <c r="D103" s="71">
        <f>IF($G102=0,0,D102/$G102%)</f>
        <v>0</v>
      </c>
      <c r="E103" s="71">
        <f>IF($G102=0,0,E102/$G102%)</f>
        <v>0</v>
      </c>
      <c r="F103" s="71">
        <f>IF($G102=0,0,F102/$G102%)</f>
        <v>0</v>
      </c>
      <c r="G103" s="73">
        <f t="shared" si="3"/>
        <v>0</v>
      </c>
    </row>
    <row r="104" spans="1:7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</row>
    <row r="105" spans="1:7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</row>
    <row r="106" spans="1:7" ht="16.05" customHeight="1" x14ac:dyDescent="0.2">
      <c r="A106" s="8"/>
      <c r="B106" s="8"/>
      <c r="C106" s="59" t="s">
        <v>14</v>
      </c>
      <c r="D106" s="73">
        <f>SUM(D102,D104)</f>
        <v>0</v>
      </c>
      <c r="E106" s="73">
        <f>SUM(E102,E104)</f>
        <v>0</v>
      </c>
      <c r="F106" s="73">
        <f>SUM(F102,F104)</f>
        <v>0</v>
      </c>
      <c r="G106" s="73">
        <f t="shared" si="3"/>
        <v>0</v>
      </c>
    </row>
    <row r="107" spans="1:7" ht="16.05" customHeight="1" x14ac:dyDescent="0.2">
      <c r="A107" s="8"/>
      <c r="B107" s="12"/>
      <c r="C107" s="60" t="s">
        <v>12</v>
      </c>
      <c r="D107" s="71">
        <f>IF($G106=0,0,D106/$G106%)</f>
        <v>0</v>
      </c>
      <c r="E107" s="71">
        <f>IF($G106=0,0,E106/$G106%)</f>
        <v>0</v>
      </c>
      <c r="F107" s="71">
        <f>IF($G106=0,0,F106/$G106%)</f>
        <v>0</v>
      </c>
      <c r="G107" s="73">
        <f t="shared" si="3"/>
        <v>0</v>
      </c>
    </row>
    <row r="108" spans="1:7" ht="16.05" customHeight="1" x14ac:dyDescent="0.2">
      <c r="A108" s="8"/>
      <c r="B108" s="8" t="s">
        <v>31</v>
      </c>
      <c r="C108" s="59" t="s">
        <v>11</v>
      </c>
      <c r="D108" s="73">
        <v>60.6</v>
      </c>
      <c r="E108" s="73">
        <v>3.5</v>
      </c>
      <c r="F108" s="73">
        <v>0</v>
      </c>
      <c r="G108" s="73">
        <f t="shared" si="3"/>
        <v>64.099999999999994</v>
      </c>
    </row>
    <row r="109" spans="1:7" ht="16.05" customHeight="1" x14ac:dyDescent="0.2">
      <c r="A109" s="8"/>
      <c r="B109" s="8"/>
      <c r="C109" s="60" t="s">
        <v>12</v>
      </c>
      <c r="D109" s="71">
        <f>IF($G108=0,0,D108/$G108%)</f>
        <v>94.539781591263662</v>
      </c>
      <c r="E109" s="71">
        <f>IF($G108=0,0,E108/$G108%)</f>
        <v>5.4602184087363499</v>
      </c>
      <c r="F109" s="71">
        <f>IF($G108=0,0,F108/$G108%)</f>
        <v>0</v>
      </c>
      <c r="G109" s="73">
        <f t="shared" si="3"/>
        <v>100.00000000000001</v>
      </c>
    </row>
    <row r="110" spans="1:7" ht="16.05" customHeight="1" x14ac:dyDescent="0.2">
      <c r="A110" s="8"/>
      <c r="B110" s="8"/>
      <c r="C110" s="59" t="s">
        <v>13</v>
      </c>
      <c r="D110" s="73">
        <v>1382.5</v>
      </c>
      <c r="E110" s="73"/>
      <c r="F110" s="73"/>
      <c r="G110" s="73">
        <f t="shared" si="3"/>
        <v>1382.5</v>
      </c>
    </row>
    <row r="111" spans="1:7" ht="16.05" customHeight="1" x14ac:dyDescent="0.2">
      <c r="A111" s="8"/>
      <c r="B111" s="8"/>
      <c r="C111" s="60" t="s">
        <v>12</v>
      </c>
      <c r="D111" s="71">
        <f>IF($G110=0,0,D110/$G110%)</f>
        <v>100</v>
      </c>
      <c r="E111" s="71">
        <f>IF($G110=0,0,E110/$G110%)</f>
        <v>0</v>
      </c>
      <c r="F111" s="71">
        <f>IF($G110=0,0,F110/$G110%)</f>
        <v>0</v>
      </c>
      <c r="G111" s="73">
        <f t="shared" si="3"/>
        <v>100</v>
      </c>
    </row>
    <row r="112" spans="1:7" ht="16.05" customHeight="1" x14ac:dyDescent="0.2">
      <c r="A112" s="8"/>
      <c r="B112" s="8"/>
      <c r="C112" s="59" t="s">
        <v>14</v>
      </c>
      <c r="D112" s="73">
        <f>SUM(D108,D110)</f>
        <v>1443.1</v>
      </c>
      <c r="E112" s="73">
        <f>SUM(E108,E110)</f>
        <v>3.5</v>
      </c>
      <c r="F112" s="73">
        <f>SUM(F108,F110)</f>
        <v>0</v>
      </c>
      <c r="G112" s="73">
        <f t="shared" si="3"/>
        <v>1446.6</v>
      </c>
    </row>
    <row r="113" spans="1:7" ht="16.05" customHeight="1" x14ac:dyDescent="0.2">
      <c r="A113" s="8"/>
      <c r="B113" s="12"/>
      <c r="C113" s="60" t="s">
        <v>12</v>
      </c>
      <c r="D113" s="71">
        <f>IF($G112=0,0,D112/$G112%)</f>
        <v>99.758053366514588</v>
      </c>
      <c r="E113" s="71">
        <f>IF($G112=0,0,E112/$G112%)</f>
        <v>0.24194663348541409</v>
      </c>
      <c r="F113" s="71">
        <f>IF($G112=0,0,F112/$G112%)</f>
        <v>0</v>
      </c>
      <c r="G113" s="73">
        <f t="shared" si="3"/>
        <v>100</v>
      </c>
    </row>
    <row r="114" spans="1:7" ht="16.05" customHeight="1" x14ac:dyDescent="0.2">
      <c r="A114" s="8"/>
      <c r="B114" s="8" t="s">
        <v>32</v>
      </c>
      <c r="C114" s="59" t="s">
        <v>11</v>
      </c>
      <c r="D114" s="73">
        <v>358.9</v>
      </c>
      <c r="E114" s="73">
        <v>14.8</v>
      </c>
      <c r="F114" s="73">
        <v>0</v>
      </c>
      <c r="G114" s="73">
        <f t="shared" si="3"/>
        <v>373.7</v>
      </c>
    </row>
    <row r="115" spans="1:7" ht="16.05" customHeight="1" x14ac:dyDescent="0.2">
      <c r="A115" s="8"/>
      <c r="B115" s="8"/>
      <c r="C115" s="60" t="s">
        <v>12</v>
      </c>
      <c r="D115" s="71">
        <f>IF($G114=0,0,D114/$G114%)</f>
        <v>96.039603960396036</v>
      </c>
      <c r="E115" s="71">
        <f>IF($G114=0,0,E114/$G114%)</f>
        <v>3.9603960396039604</v>
      </c>
      <c r="F115" s="71">
        <f>IF($G114=0,0,F114/$G114%)</f>
        <v>0</v>
      </c>
      <c r="G115" s="73">
        <f t="shared" si="3"/>
        <v>100</v>
      </c>
    </row>
    <row r="116" spans="1:7" ht="16.05" customHeight="1" x14ac:dyDescent="0.2">
      <c r="A116" s="8"/>
      <c r="B116" s="8"/>
      <c r="C116" s="59" t="s">
        <v>13</v>
      </c>
      <c r="D116" s="73">
        <v>2903.6</v>
      </c>
      <c r="E116" s="73"/>
      <c r="F116" s="73"/>
      <c r="G116" s="73">
        <f t="shared" si="3"/>
        <v>2903.6</v>
      </c>
    </row>
    <row r="117" spans="1:7" ht="16.05" customHeight="1" x14ac:dyDescent="0.2">
      <c r="A117" s="8"/>
      <c r="B117" s="8"/>
      <c r="C117" s="60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3"/>
        <v>100</v>
      </c>
    </row>
    <row r="118" spans="1:7" ht="16.05" customHeight="1" x14ac:dyDescent="0.2">
      <c r="A118" s="8"/>
      <c r="B118" s="8"/>
      <c r="C118" s="59" t="s">
        <v>14</v>
      </c>
      <c r="D118" s="73">
        <f>SUM(D114,D116)</f>
        <v>3262.5</v>
      </c>
      <c r="E118" s="73">
        <f>SUM(E114,E116)</f>
        <v>14.8</v>
      </c>
      <c r="F118" s="73">
        <f>SUM(F114,F116)</f>
        <v>0</v>
      </c>
      <c r="G118" s="73">
        <f t="shared" si="3"/>
        <v>3277.3</v>
      </c>
    </row>
    <row r="119" spans="1:7" ht="16.05" customHeight="1" x14ac:dyDescent="0.2">
      <c r="A119" s="8"/>
      <c r="B119" s="12"/>
      <c r="C119" s="60" t="s">
        <v>12</v>
      </c>
      <c r="D119" s="71">
        <f>IF($G118=0,0,D118/$G118%)</f>
        <v>99.548408751106081</v>
      </c>
      <c r="E119" s="71">
        <f>IF($G118=0,0,E118/$G118%)</f>
        <v>0.45159124889390656</v>
      </c>
      <c r="F119" s="71">
        <f>IF($G118=0,0,F118/$G118%)</f>
        <v>0</v>
      </c>
      <c r="G119" s="73">
        <f t="shared" si="3"/>
        <v>99.999999999999986</v>
      </c>
    </row>
    <row r="120" spans="1:7" ht="16.05" customHeight="1" x14ac:dyDescent="0.2">
      <c r="A120" s="8"/>
      <c r="B120" s="8" t="s">
        <v>33</v>
      </c>
      <c r="C120" s="59" t="s">
        <v>11</v>
      </c>
      <c r="D120" s="73">
        <v>84.699999999999989</v>
      </c>
      <c r="E120" s="73"/>
      <c r="F120" s="73"/>
      <c r="G120" s="73">
        <f t="shared" si="3"/>
        <v>84.699999999999989</v>
      </c>
    </row>
    <row r="121" spans="1:7" ht="16.05" customHeight="1" x14ac:dyDescent="0.2">
      <c r="A121" s="8"/>
      <c r="B121" s="8"/>
      <c r="C121" s="60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3"/>
        <v>100</v>
      </c>
    </row>
    <row r="122" spans="1:7" ht="16.05" customHeight="1" x14ac:dyDescent="0.2">
      <c r="A122" s="8"/>
      <c r="B122" s="8"/>
      <c r="C122" s="59" t="s">
        <v>13</v>
      </c>
      <c r="D122" s="73">
        <v>35.200000000000003</v>
      </c>
      <c r="E122" s="73"/>
      <c r="F122" s="73"/>
      <c r="G122" s="73">
        <f t="shared" si="3"/>
        <v>35.200000000000003</v>
      </c>
    </row>
    <row r="123" spans="1:7" ht="16.05" customHeight="1" x14ac:dyDescent="0.2">
      <c r="A123" s="8"/>
      <c r="B123" s="8"/>
      <c r="C123" s="60" t="s">
        <v>12</v>
      </c>
      <c r="D123" s="71">
        <f>IF($G122=0,0,D122/$G122%)</f>
        <v>100</v>
      </c>
      <c r="E123" s="71">
        <f>IF($G122=0,0,E122/$G122%)</f>
        <v>0</v>
      </c>
      <c r="F123" s="71">
        <f>IF($G122=0,0,F122/$G122%)</f>
        <v>0</v>
      </c>
      <c r="G123" s="73">
        <f t="shared" si="3"/>
        <v>100</v>
      </c>
    </row>
    <row r="124" spans="1:7" ht="16.05" customHeight="1" x14ac:dyDescent="0.2">
      <c r="A124" s="8"/>
      <c r="B124" s="8"/>
      <c r="C124" s="59" t="s">
        <v>14</v>
      </c>
      <c r="D124" s="73">
        <f>SUM(D120,D122)</f>
        <v>119.89999999999999</v>
      </c>
      <c r="E124" s="73">
        <f>SUM(E120,E122)</f>
        <v>0</v>
      </c>
      <c r="F124" s="73">
        <f>SUM(F120,F122)</f>
        <v>0</v>
      </c>
      <c r="G124" s="73">
        <f t="shared" si="3"/>
        <v>119.89999999999999</v>
      </c>
    </row>
    <row r="125" spans="1:7" ht="16.05" customHeight="1" x14ac:dyDescent="0.2">
      <c r="A125" s="8"/>
      <c r="B125" s="12"/>
      <c r="C125" s="60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3"/>
        <v>100</v>
      </c>
    </row>
    <row r="126" spans="1:7" ht="16.05" customHeight="1" x14ac:dyDescent="0.2">
      <c r="A126" s="8"/>
      <c r="B126" s="8" t="s">
        <v>34</v>
      </c>
      <c r="C126" s="59" t="s">
        <v>11</v>
      </c>
      <c r="D126" s="73">
        <v>1</v>
      </c>
      <c r="E126" s="73"/>
      <c r="F126" s="73"/>
      <c r="G126" s="73">
        <f t="shared" si="3"/>
        <v>1</v>
      </c>
    </row>
    <row r="127" spans="1:7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3"/>
        <v>100</v>
      </c>
    </row>
    <row r="128" spans="1:7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</row>
    <row r="129" spans="1:7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</row>
    <row r="130" spans="1:7" ht="16.05" customHeight="1" x14ac:dyDescent="0.2">
      <c r="A130" s="8"/>
      <c r="B130" s="8"/>
      <c r="C130" s="59" t="s">
        <v>14</v>
      </c>
      <c r="D130" s="73">
        <f>SUM(D126,D128)</f>
        <v>1</v>
      </c>
      <c r="E130" s="73">
        <f>SUM(E126,E128)</f>
        <v>0</v>
      </c>
      <c r="F130" s="73">
        <f>SUM(F126,F128)</f>
        <v>0</v>
      </c>
      <c r="G130" s="73">
        <f t="shared" si="3"/>
        <v>1</v>
      </c>
    </row>
    <row r="131" spans="1:7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</row>
    <row r="132" spans="1:7" ht="16.05" customHeight="1" x14ac:dyDescent="0.2">
      <c r="A132" s="8"/>
      <c r="B132" s="8" t="s">
        <v>35</v>
      </c>
      <c r="C132" s="59" t="s">
        <v>11</v>
      </c>
      <c r="D132" s="73">
        <v>19.2</v>
      </c>
      <c r="E132" s="73"/>
      <c r="F132" s="73"/>
      <c r="G132" s="73">
        <f t="shared" si="3"/>
        <v>19.2</v>
      </c>
    </row>
    <row r="133" spans="1:7" ht="16.05" customHeight="1" x14ac:dyDescent="0.2">
      <c r="A133" s="8"/>
      <c r="B133" s="8"/>
      <c r="C133" s="60" t="s">
        <v>12</v>
      </c>
      <c r="D133" s="71">
        <f>IF($G132=0,0,D132/$G132%)</f>
        <v>100</v>
      </c>
      <c r="E133" s="71">
        <f>IF($G132=0,0,E132/$G132%)</f>
        <v>0</v>
      </c>
      <c r="F133" s="71">
        <f>IF($G132=0,0,F132/$G132%)</f>
        <v>0</v>
      </c>
      <c r="G133" s="73">
        <f t="shared" si="3"/>
        <v>100</v>
      </c>
    </row>
    <row r="134" spans="1:7" ht="16.05" customHeight="1" x14ac:dyDescent="0.2">
      <c r="A134" s="8"/>
      <c r="B134" s="8"/>
      <c r="C134" s="59" t="s">
        <v>13</v>
      </c>
      <c r="D134" s="73">
        <v>502.2</v>
      </c>
      <c r="E134" s="73">
        <v>38.200000000000003</v>
      </c>
      <c r="F134" s="73"/>
      <c r="G134" s="73">
        <f t="shared" si="3"/>
        <v>540.4</v>
      </c>
    </row>
    <row r="135" spans="1:7" ht="16.05" customHeight="1" x14ac:dyDescent="0.2">
      <c r="A135" s="8"/>
      <c r="B135" s="8"/>
      <c r="C135" s="60" t="s">
        <v>12</v>
      </c>
      <c r="D135" s="71">
        <f>IF($G134=0,0,D134/$G134%)</f>
        <v>92.931162102146558</v>
      </c>
      <c r="E135" s="71">
        <f>IF($G134=0,0,E134/$G134%)</f>
        <v>7.0688378978534425</v>
      </c>
      <c r="F135" s="71">
        <f>IF($G134=0,0,F134/$G134%)</f>
        <v>0</v>
      </c>
      <c r="G135" s="73">
        <f t="shared" ref="G135:G198" si="4">SUM(D135:F135)</f>
        <v>100</v>
      </c>
    </row>
    <row r="136" spans="1:7" ht="16.05" customHeight="1" x14ac:dyDescent="0.2">
      <c r="A136" s="8"/>
      <c r="B136" s="8"/>
      <c r="C136" s="59" t="s">
        <v>14</v>
      </c>
      <c r="D136" s="73">
        <f>SUM(D132,D134)</f>
        <v>521.4</v>
      </c>
      <c r="E136" s="73">
        <f>SUM(E132,E134)</f>
        <v>38.200000000000003</v>
      </c>
      <c r="F136" s="73">
        <f>SUM(F132,F134)</f>
        <v>0</v>
      </c>
      <c r="G136" s="73">
        <f t="shared" si="4"/>
        <v>559.6</v>
      </c>
    </row>
    <row r="137" spans="1:7" ht="16.05" customHeight="1" x14ac:dyDescent="0.2">
      <c r="A137" s="8"/>
      <c r="B137" s="12"/>
      <c r="C137" s="60" t="s">
        <v>12</v>
      </c>
      <c r="D137" s="71">
        <f>IF($G136=0,0,D136/$G136%)</f>
        <v>93.173695496783409</v>
      </c>
      <c r="E137" s="71">
        <f>IF($G136=0,0,E136/$G136%)</f>
        <v>6.8263045032165834</v>
      </c>
      <c r="F137" s="71">
        <f>IF($G136=0,0,F136/$G136%)</f>
        <v>0</v>
      </c>
      <c r="G137" s="73">
        <f t="shared" si="4"/>
        <v>100</v>
      </c>
    </row>
    <row r="138" spans="1:7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4"/>
        <v>0</v>
      </c>
    </row>
    <row r="139" spans="1:7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4"/>
        <v>0</v>
      </c>
    </row>
    <row r="140" spans="1:7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</row>
    <row r="141" spans="1:7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</row>
    <row r="142" spans="1:7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4"/>
        <v>0</v>
      </c>
    </row>
    <row r="143" spans="1:7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4"/>
        <v>0</v>
      </c>
    </row>
    <row r="144" spans="1:7" ht="16.05" customHeight="1" x14ac:dyDescent="0.2">
      <c r="A144" s="8"/>
      <c r="B144" s="8" t="s">
        <v>37</v>
      </c>
      <c r="C144" s="59" t="s">
        <v>11</v>
      </c>
      <c r="D144" s="73">
        <v>80.900000000000006</v>
      </c>
      <c r="E144" s="73"/>
      <c r="F144" s="73"/>
      <c r="G144" s="73">
        <f t="shared" si="4"/>
        <v>80.900000000000006</v>
      </c>
    </row>
    <row r="145" spans="1:7" ht="16.05" customHeight="1" x14ac:dyDescent="0.2">
      <c r="A145" s="8"/>
      <c r="B145" s="8"/>
      <c r="C145" s="60" t="s">
        <v>12</v>
      </c>
      <c r="D145" s="71">
        <f>IF($G144=0,0,D144/$G144%)</f>
        <v>100</v>
      </c>
      <c r="E145" s="71">
        <f>IF($G144=0,0,E144/$G144%)</f>
        <v>0</v>
      </c>
      <c r="F145" s="71">
        <f>IF($G144=0,0,F144/$G144%)</f>
        <v>0</v>
      </c>
      <c r="G145" s="73">
        <f t="shared" si="4"/>
        <v>100</v>
      </c>
    </row>
    <row r="146" spans="1:7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</row>
    <row r="147" spans="1:7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</row>
    <row r="148" spans="1:7" ht="16.05" customHeight="1" x14ac:dyDescent="0.2">
      <c r="A148" s="8"/>
      <c r="B148" s="8"/>
      <c r="C148" s="59" t="s">
        <v>14</v>
      </c>
      <c r="D148" s="73">
        <f>SUM(D144,D146)</f>
        <v>80.900000000000006</v>
      </c>
      <c r="E148" s="73">
        <f>SUM(E144,E146)</f>
        <v>0</v>
      </c>
      <c r="F148" s="73">
        <f>SUM(F144,F146)</f>
        <v>0</v>
      </c>
      <c r="G148" s="73">
        <f t="shared" si="4"/>
        <v>80.900000000000006</v>
      </c>
    </row>
    <row r="149" spans="1:7" ht="16.05" customHeight="1" x14ac:dyDescent="0.2">
      <c r="A149" s="8"/>
      <c r="B149" s="12"/>
      <c r="C149" s="60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4"/>
        <v>100</v>
      </c>
    </row>
    <row r="150" spans="1:7" ht="16.05" customHeight="1" x14ac:dyDescent="0.2">
      <c r="A150" s="8"/>
      <c r="B150" s="8" t="s">
        <v>38</v>
      </c>
      <c r="C150" s="59" t="s">
        <v>11</v>
      </c>
      <c r="D150" s="75">
        <v>628.90000000000009</v>
      </c>
      <c r="E150" s="73">
        <v>0</v>
      </c>
      <c r="F150" s="73">
        <v>0</v>
      </c>
      <c r="G150" s="73">
        <f t="shared" si="4"/>
        <v>628.90000000000009</v>
      </c>
    </row>
    <row r="151" spans="1:7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</row>
    <row r="152" spans="1:7" ht="16.05" customHeight="1" x14ac:dyDescent="0.2">
      <c r="A152" s="8"/>
      <c r="B152" s="8"/>
      <c r="C152" s="59" t="s">
        <v>13</v>
      </c>
      <c r="D152" s="73">
        <v>4532.4000000000005</v>
      </c>
      <c r="E152" s="73">
        <v>30.6</v>
      </c>
      <c r="F152" s="73">
        <v>0</v>
      </c>
      <c r="G152" s="73">
        <f t="shared" si="4"/>
        <v>4563.0000000000009</v>
      </c>
    </row>
    <row r="153" spans="1:7" ht="16.05" customHeight="1" x14ac:dyDescent="0.2">
      <c r="A153" s="8"/>
      <c r="B153" s="8"/>
      <c r="C153" s="60" t="s">
        <v>12</v>
      </c>
      <c r="D153" s="71">
        <f>IF($G152=0,0,D152/$G152%)</f>
        <v>99.329388560157781</v>
      </c>
      <c r="E153" s="71">
        <f>IF($G152=0,0,E152/$G152%)</f>
        <v>0.67061143984220895</v>
      </c>
      <c r="F153" s="71">
        <f>IF($G152=0,0,F152/$G152%)</f>
        <v>0</v>
      </c>
      <c r="G153" s="73">
        <f t="shared" si="4"/>
        <v>99.999999999999986</v>
      </c>
    </row>
    <row r="154" spans="1:7" ht="16.05" customHeight="1" x14ac:dyDescent="0.2">
      <c r="A154" s="8"/>
      <c r="B154" s="8"/>
      <c r="C154" s="59" t="s">
        <v>14</v>
      </c>
      <c r="D154" s="73">
        <f>SUM(D150,D152)</f>
        <v>5161.3000000000011</v>
      </c>
      <c r="E154" s="73">
        <f>SUM(E150,E152)</f>
        <v>30.6</v>
      </c>
      <c r="F154" s="73">
        <f>SUM(F150,F152)</f>
        <v>0</v>
      </c>
      <c r="G154" s="73">
        <f t="shared" si="4"/>
        <v>5191.9000000000015</v>
      </c>
    </row>
    <row r="155" spans="1:7" ht="16.05" customHeight="1" x14ac:dyDescent="0.2">
      <c r="A155" s="8"/>
      <c r="B155" s="12"/>
      <c r="C155" s="60" t="s">
        <v>12</v>
      </c>
      <c r="D155" s="71">
        <f>IF($G154=0,0,D154/$G154%)</f>
        <v>99.410620389452802</v>
      </c>
      <c r="E155" s="71">
        <f>IF($G154=0,0,E154/$G154%)</f>
        <v>0.58937961054719845</v>
      </c>
      <c r="F155" s="71">
        <f>IF($G154=0,0,F154/$G154%)</f>
        <v>0</v>
      </c>
      <c r="G155" s="73">
        <f t="shared" si="4"/>
        <v>100</v>
      </c>
    </row>
    <row r="156" spans="1:7" ht="16.05" customHeight="1" x14ac:dyDescent="0.2">
      <c r="A156" s="8"/>
      <c r="B156" s="8" t="s">
        <v>39</v>
      </c>
      <c r="C156" s="59" t="s">
        <v>11</v>
      </c>
      <c r="D156" s="73">
        <v>101.8</v>
      </c>
      <c r="E156" s="73"/>
      <c r="F156" s="73"/>
      <c r="G156" s="73">
        <f t="shared" si="4"/>
        <v>101.8</v>
      </c>
    </row>
    <row r="157" spans="1:7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4"/>
        <v>100</v>
      </c>
    </row>
    <row r="158" spans="1:7" ht="16.05" customHeight="1" x14ac:dyDescent="0.2">
      <c r="A158" s="8"/>
      <c r="B158" s="8"/>
      <c r="C158" s="59" t="s">
        <v>13</v>
      </c>
      <c r="D158" s="73">
        <v>44.8</v>
      </c>
      <c r="E158" s="73"/>
      <c r="F158" s="73"/>
      <c r="G158" s="73">
        <f t="shared" si="4"/>
        <v>44.8</v>
      </c>
    </row>
    <row r="159" spans="1:7" ht="16.05" customHeight="1" x14ac:dyDescent="0.2">
      <c r="A159" s="8"/>
      <c r="B159" s="8"/>
      <c r="C159" s="60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4"/>
        <v>100</v>
      </c>
    </row>
    <row r="160" spans="1:7" ht="16.05" customHeight="1" x14ac:dyDescent="0.2">
      <c r="A160" s="8"/>
      <c r="B160" s="8"/>
      <c r="C160" s="59" t="s">
        <v>14</v>
      </c>
      <c r="D160" s="73">
        <f>SUM(D156,D158)</f>
        <v>146.6</v>
      </c>
      <c r="E160" s="73">
        <f>SUM(E156,E158)</f>
        <v>0</v>
      </c>
      <c r="F160" s="73">
        <f>SUM(F156,F158)</f>
        <v>0</v>
      </c>
      <c r="G160" s="73">
        <f t="shared" si="4"/>
        <v>146.6</v>
      </c>
    </row>
    <row r="161" spans="1:7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4"/>
        <v>100</v>
      </c>
    </row>
    <row r="162" spans="1:7" ht="16.05" customHeight="1" x14ac:dyDescent="0.2">
      <c r="A162" s="8"/>
      <c r="B162" s="8" t="s">
        <v>40</v>
      </c>
      <c r="C162" s="59" t="s">
        <v>11</v>
      </c>
      <c r="D162" s="73">
        <v>1429.8999999999999</v>
      </c>
      <c r="E162" s="73">
        <v>197.9</v>
      </c>
      <c r="F162" s="73">
        <v>0</v>
      </c>
      <c r="G162" s="73">
        <f t="shared" si="4"/>
        <v>1627.8</v>
      </c>
    </row>
    <row r="163" spans="1:7" ht="16.05" customHeight="1" x14ac:dyDescent="0.2">
      <c r="A163" s="8"/>
      <c r="B163" s="8"/>
      <c r="C163" s="60" t="s">
        <v>12</v>
      </c>
      <c r="D163" s="71">
        <f>IF($G162=0,0,D162/$G162%)</f>
        <v>87.842486791989188</v>
      </c>
      <c r="E163" s="71">
        <f>IF($G162=0,0,E162/$G162%)</f>
        <v>12.157513208010814</v>
      </c>
      <c r="F163" s="71">
        <f>IF($G162=0,0,F162/$G162%)</f>
        <v>0</v>
      </c>
      <c r="G163" s="73">
        <f t="shared" si="4"/>
        <v>100</v>
      </c>
    </row>
    <row r="164" spans="1:7" ht="16.05" customHeight="1" x14ac:dyDescent="0.2">
      <c r="A164" s="8"/>
      <c r="B164" s="8"/>
      <c r="C164" s="59" t="s">
        <v>13</v>
      </c>
      <c r="D164" s="73">
        <v>2979.5</v>
      </c>
      <c r="E164" s="73">
        <v>0</v>
      </c>
      <c r="F164" s="73">
        <v>0</v>
      </c>
      <c r="G164" s="73">
        <f t="shared" si="4"/>
        <v>2979.5</v>
      </c>
    </row>
    <row r="165" spans="1:7" ht="16.05" customHeight="1" x14ac:dyDescent="0.2">
      <c r="A165" s="8"/>
      <c r="B165" s="8"/>
      <c r="C165" s="60" t="s">
        <v>12</v>
      </c>
      <c r="D165" s="71">
        <f>IF($G164=0,0,D164/$G164%)</f>
        <v>100</v>
      </c>
      <c r="E165" s="71">
        <f>IF($G164=0,0,E164/$G164%)</f>
        <v>0</v>
      </c>
      <c r="F165" s="71">
        <f>IF($G164=0,0,F164/$G164%)</f>
        <v>0</v>
      </c>
      <c r="G165" s="73">
        <f t="shared" si="4"/>
        <v>100</v>
      </c>
    </row>
    <row r="166" spans="1:7" ht="16.05" customHeight="1" x14ac:dyDescent="0.2">
      <c r="A166" s="8"/>
      <c r="B166" s="8"/>
      <c r="C166" s="59" t="s">
        <v>14</v>
      </c>
      <c r="D166" s="73">
        <f>SUM(D162,D164)</f>
        <v>4409.3999999999996</v>
      </c>
      <c r="E166" s="73">
        <f>SUM(E162,E164)</f>
        <v>197.9</v>
      </c>
      <c r="F166" s="73">
        <f>SUM(F162,F164)</f>
        <v>0</v>
      </c>
      <c r="G166" s="73">
        <f t="shared" si="4"/>
        <v>4607.2999999999993</v>
      </c>
    </row>
    <row r="167" spans="1:7" ht="16.05" customHeight="1" x14ac:dyDescent="0.2">
      <c r="A167" s="8"/>
      <c r="B167" s="12"/>
      <c r="C167" s="60" t="s">
        <v>12</v>
      </c>
      <c r="D167" s="71">
        <f>IF($G166=0,0,D166/$G166%)</f>
        <v>95.704642632344331</v>
      </c>
      <c r="E167" s="71">
        <f>IF($G166=0,0,E166/$G166%)</f>
        <v>4.2953573676556775</v>
      </c>
      <c r="F167" s="71">
        <f>IF($G166=0,0,F166/$G166%)</f>
        <v>0</v>
      </c>
      <c r="G167" s="73">
        <f t="shared" si="4"/>
        <v>100.00000000000001</v>
      </c>
    </row>
    <row r="168" spans="1:7" ht="16.05" customHeight="1" x14ac:dyDescent="0.2">
      <c r="A168" s="8"/>
      <c r="B168" s="8" t="s">
        <v>41</v>
      </c>
      <c r="C168" s="59" t="s">
        <v>11</v>
      </c>
      <c r="D168" s="73">
        <v>3425.6000000000004</v>
      </c>
      <c r="E168" s="73">
        <v>15</v>
      </c>
      <c r="F168" s="73"/>
      <c r="G168" s="73">
        <f t="shared" si="4"/>
        <v>3440.6000000000004</v>
      </c>
    </row>
    <row r="169" spans="1:7" ht="16.05" customHeight="1" x14ac:dyDescent="0.2">
      <c r="A169" s="8"/>
      <c r="B169" s="8"/>
      <c r="C169" s="60" t="s">
        <v>12</v>
      </c>
      <c r="D169" s="71">
        <f>IF($G168=0,0,D168/$G168%)</f>
        <v>99.564029529733176</v>
      </c>
      <c r="E169" s="71">
        <f>IF($G168=0,0,E168/$G168%)</f>
        <v>0.43597047026681385</v>
      </c>
      <c r="F169" s="71">
        <f>IF($G168=0,0,F168/$G168%)</f>
        <v>0</v>
      </c>
      <c r="G169" s="73">
        <f t="shared" si="4"/>
        <v>99.999999999999986</v>
      </c>
    </row>
    <row r="170" spans="1:7" ht="16.05" customHeight="1" x14ac:dyDescent="0.2">
      <c r="A170" s="8"/>
      <c r="B170" s="8"/>
      <c r="C170" s="59" t="s">
        <v>13</v>
      </c>
      <c r="D170" s="73">
        <v>147.6</v>
      </c>
      <c r="E170" s="73">
        <v>10</v>
      </c>
      <c r="F170" s="73"/>
      <c r="G170" s="73">
        <f t="shared" si="4"/>
        <v>157.6</v>
      </c>
    </row>
    <row r="171" spans="1:7" ht="16.05" customHeight="1" x14ac:dyDescent="0.2">
      <c r="A171" s="8"/>
      <c r="B171" s="8"/>
      <c r="C171" s="60" t="s">
        <v>12</v>
      </c>
      <c r="D171" s="71">
        <f>IF($G170=0,0,D170/$G170%)</f>
        <v>93.654822335025386</v>
      </c>
      <c r="E171" s="71">
        <f>IF($G170=0,0,E170/$G170%)</f>
        <v>6.3451776649746199</v>
      </c>
      <c r="F171" s="71">
        <f>IF($G170=0,0,F170/$G170%)</f>
        <v>0</v>
      </c>
      <c r="G171" s="73">
        <f t="shared" si="4"/>
        <v>100</v>
      </c>
    </row>
    <row r="172" spans="1:7" ht="16.05" customHeight="1" x14ac:dyDescent="0.2">
      <c r="A172" s="8"/>
      <c r="B172" s="8"/>
      <c r="C172" s="59" t="s">
        <v>14</v>
      </c>
      <c r="D172" s="73">
        <f>SUM(D168,D170)</f>
        <v>3573.2000000000003</v>
      </c>
      <c r="E172" s="73">
        <f>SUM(E168,E170)</f>
        <v>25</v>
      </c>
      <c r="F172" s="73">
        <f>SUM(F168,F170)</f>
        <v>0</v>
      </c>
      <c r="G172" s="73">
        <f t="shared" si="4"/>
        <v>3598.2000000000003</v>
      </c>
    </row>
    <row r="173" spans="1:7" ht="16.05" customHeight="1" x14ac:dyDescent="0.2">
      <c r="A173" s="8"/>
      <c r="B173" s="12"/>
      <c r="C173" s="60" t="s">
        <v>12</v>
      </c>
      <c r="D173" s="71">
        <f>IF($G172=0,0,D172/$G172%)</f>
        <v>99.305208159635384</v>
      </c>
      <c r="E173" s="71">
        <f>IF($G172=0,0,E172/$G172%)</f>
        <v>0.69479184036462682</v>
      </c>
      <c r="F173" s="71">
        <f>IF($G172=0,0,F172/$G172%)</f>
        <v>0</v>
      </c>
      <c r="G173" s="73">
        <f t="shared" si="4"/>
        <v>100.00000000000001</v>
      </c>
    </row>
    <row r="174" spans="1:7" ht="16.05" customHeight="1" x14ac:dyDescent="0.2">
      <c r="A174" s="8"/>
      <c r="B174" s="8" t="s">
        <v>42</v>
      </c>
      <c r="C174" s="59" t="s">
        <v>11</v>
      </c>
      <c r="D174" s="73">
        <v>36.099999999999994</v>
      </c>
      <c r="E174" s="73">
        <v>13.7</v>
      </c>
      <c r="F174" s="73">
        <v>0</v>
      </c>
      <c r="G174" s="73">
        <f t="shared" si="4"/>
        <v>49.8</v>
      </c>
    </row>
    <row r="175" spans="1:7" ht="16.05" customHeight="1" x14ac:dyDescent="0.2">
      <c r="A175" s="8"/>
      <c r="B175" s="8"/>
      <c r="C175" s="60" t="s">
        <v>12</v>
      </c>
      <c r="D175" s="71">
        <v>100</v>
      </c>
      <c r="E175" s="71">
        <v>0</v>
      </c>
      <c r="F175" s="71">
        <v>0</v>
      </c>
      <c r="G175" s="73">
        <v>100</v>
      </c>
    </row>
    <row r="176" spans="1:7" ht="16.05" customHeight="1" x14ac:dyDescent="0.2">
      <c r="A176" s="8"/>
      <c r="B176" s="8"/>
      <c r="C176" s="59" t="s">
        <v>13</v>
      </c>
      <c r="D176" s="73">
        <v>24.6</v>
      </c>
      <c r="E176" s="73">
        <v>0</v>
      </c>
      <c r="F176" s="73">
        <v>0</v>
      </c>
      <c r="G176" s="73">
        <f t="shared" si="4"/>
        <v>24.6</v>
      </c>
    </row>
    <row r="177" spans="1:7" ht="16.05" customHeight="1" x14ac:dyDescent="0.2">
      <c r="A177" s="8"/>
      <c r="B177" s="8"/>
      <c r="C177" s="60" t="s">
        <v>12</v>
      </c>
      <c r="D177" s="71">
        <f>IF($G176=0,0,D176/$G176%)</f>
        <v>100</v>
      </c>
      <c r="E177" s="71">
        <f>IF($G176=0,0,E176/$G176%)</f>
        <v>0</v>
      </c>
      <c r="F177" s="71">
        <f>IF($G176=0,0,F176/$G176%)</f>
        <v>0</v>
      </c>
      <c r="G177" s="73">
        <f t="shared" si="4"/>
        <v>100</v>
      </c>
    </row>
    <row r="178" spans="1:7" ht="16.05" customHeight="1" x14ac:dyDescent="0.2">
      <c r="A178" s="8"/>
      <c r="B178" s="8"/>
      <c r="C178" s="59" t="s">
        <v>14</v>
      </c>
      <c r="D178" s="73">
        <f>SUM(D174,D176)</f>
        <v>60.699999999999996</v>
      </c>
      <c r="E178" s="73">
        <f>SUM(E174,E176)</f>
        <v>13.7</v>
      </c>
      <c r="F178" s="73">
        <f>SUM(F174,F176)</f>
        <v>0</v>
      </c>
      <c r="G178" s="73">
        <f t="shared" si="4"/>
        <v>74.399999999999991</v>
      </c>
    </row>
    <row r="179" spans="1:7" ht="16.05" customHeight="1" x14ac:dyDescent="0.2">
      <c r="A179" s="8"/>
      <c r="B179" s="12"/>
      <c r="C179" s="60" t="s">
        <v>12</v>
      </c>
      <c r="D179" s="71">
        <f>IF($G178=0,0,D178/$G178%)</f>
        <v>81.586021505376351</v>
      </c>
      <c r="E179" s="71">
        <f>IF($G178=0,0,E178/$G178%)</f>
        <v>18.41397849462366</v>
      </c>
      <c r="F179" s="71">
        <f>IF($G178=0,0,F178/$G178%)</f>
        <v>0</v>
      </c>
      <c r="G179" s="73">
        <f t="shared" si="4"/>
        <v>100.00000000000001</v>
      </c>
    </row>
    <row r="180" spans="1:7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</row>
    <row r="181" spans="1:7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</row>
    <row r="182" spans="1:7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</row>
    <row r="183" spans="1:7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</row>
    <row r="184" spans="1:7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</row>
    <row r="185" spans="1:7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</row>
    <row r="186" spans="1:7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</row>
    <row r="187" spans="1:7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</row>
    <row r="188" spans="1:7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</row>
    <row r="189" spans="1:7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</row>
    <row r="190" spans="1:7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</row>
    <row r="191" spans="1:7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</row>
    <row r="192" spans="1:7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</row>
    <row r="193" spans="1:7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</row>
    <row r="194" spans="1:7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</row>
    <row r="195" spans="1:7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</row>
    <row r="196" spans="1:7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</row>
    <row r="197" spans="1:7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</row>
    <row r="198" spans="1:7" ht="16.05" customHeight="1" x14ac:dyDescent="0.2">
      <c r="A198" s="8"/>
      <c r="B198" s="8" t="s">
        <v>46</v>
      </c>
      <c r="C198" s="59" t="s">
        <v>11</v>
      </c>
      <c r="D198" s="73">
        <v>99.100000000000009</v>
      </c>
      <c r="E198" s="73"/>
      <c r="F198" s="73"/>
      <c r="G198" s="73">
        <f t="shared" si="4"/>
        <v>99.100000000000009</v>
      </c>
    </row>
    <row r="199" spans="1:7" ht="16.05" customHeight="1" x14ac:dyDescent="0.2">
      <c r="A199" s="8"/>
      <c r="B199" s="8"/>
      <c r="C199" s="60" t="s">
        <v>12</v>
      </c>
      <c r="D199" s="71">
        <f>IF($G198=0,0,D198/$G198%)</f>
        <v>100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100</v>
      </c>
    </row>
    <row r="200" spans="1:7" ht="16.05" customHeight="1" x14ac:dyDescent="0.2">
      <c r="A200" s="8"/>
      <c r="B200" s="8"/>
      <c r="C200" s="59" t="s">
        <v>13</v>
      </c>
      <c r="D200" s="73">
        <v>8.4</v>
      </c>
      <c r="E200" s="73"/>
      <c r="F200" s="73"/>
      <c r="G200" s="73">
        <f t="shared" si="5"/>
        <v>8.4</v>
      </c>
    </row>
    <row r="201" spans="1:7" ht="16.05" customHeight="1" x14ac:dyDescent="0.2">
      <c r="A201" s="8"/>
      <c r="B201" s="8"/>
      <c r="C201" s="60" t="s">
        <v>12</v>
      </c>
      <c r="D201" s="71">
        <f>IF($G200=0,0,D200/$G200%)</f>
        <v>100</v>
      </c>
      <c r="E201" s="71">
        <f>IF($G200=0,0,E200/$G200%)</f>
        <v>0</v>
      </c>
      <c r="F201" s="71">
        <f>IF($G200=0,0,F200/$G200%)</f>
        <v>0</v>
      </c>
      <c r="G201" s="73">
        <f t="shared" si="5"/>
        <v>100</v>
      </c>
    </row>
    <row r="202" spans="1:7" ht="16.05" customHeight="1" x14ac:dyDescent="0.2">
      <c r="A202" s="8"/>
      <c r="B202" s="8"/>
      <c r="C202" s="59" t="s">
        <v>14</v>
      </c>
      <c r="D202" s="73">
        <f>SUM(D198,D200)</f>
        <v>107.50000000000001</v>
      </c>
      <c r="E202" s="73">
        <f>SUM(E198,E200)</f>
        <v>0</v>
      </c>
      <c r="F202" s="73">
        <f>SUM(F198,F200)</f>
        <v>0</v>
      </c>
      <c r="G202" s="73">
        <f t="shared" si="5"/>
        <v>107.50000000000001</v>
      </c>
    </row>
    <row r="203" spans="1:7" ht="16.05" customHeight="1" x14ac:dyDescent="0.2">
      <c r="A203" s="8"/>
      <c r="B203" s="12"/>
      <c r="C203" s="60" t="s">
        <v>12</v>
      </c>
      <c r="D203" s="71">
        <f>IF($G202=0,0,D202/$G202%)</f>
        <v>100</v>
      </c>
      <c r="E203" s="71">
        <f>IF($G202=0,0,E202/$G202%)</f>
        <v>0</v>
      </c>
      <c r="F203" s="71">
        <f>IF($G202=0,0,F202/$G202%)</f>
        <v>0</v>
      </c>
      <c r="G203" s="73">
        <f t="shared" si="5"/>
        <v>100</v>
      </c>
    </row>
    <row r="204" spans="1:7" ht="16.05" customHeight="1" x14ac:dyDescent="0.2">
      <c r="A204" s="8"/>
      <c r="B204" s="8" t="s">
        <v>47</v>
      </c>
      <c r="C204" s="59" t="s">
        <v>11</v>
      </c>
      <c r="D204" s="73"/>
      <c r="E204" s="73"/>
      <c r="F204" s="73"/>
      <c r="G204" s="73">
        <f t="shared" si="5"/>
        <v>0</v>
      </c>
    </row>
    <row r="205" spans="1:7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</row>
    <row r="206" spans="1:7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</row>
    <row r="207" spans="1:7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</row>
    <row r="208" spans="1:7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</row>
    <row r="209" spans="1:7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</row>
    <row r="210" spans="1:7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</row>
    <row r="211" spans="1:7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</row>
    <row r="212" spans="1:7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</row>
    <row r="213" spans="1:7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</row>
    <row r="214" spans="1:7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</row>
    <row r="215" spans="1:7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</row>
    <row r="216" spans="1:7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</row>
    <row r="217" spans="1:7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</row>
    <row r="218" spans="1:7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</row>
    <row r="219" spans="1:7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</row>
    <row r="220" spans="1:7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</row>
    <row r="221" spans="1:7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</row>
    <row r="222" spans="1:7" ht="16.05" customHeight="1" x14ac:dyDescent="0.2">
      <c r="A222" s="8"/>
      <c r="B222" s="8" t="s">
        <v>50</v>
      </c>
      <c r="C222" s="59" t="s">
        <v>11</v>
      </c>
      <c r="D222" s="73">
        <v>2.2000000000000002</v>
      </c>
      <c r="E222" s="73"/>
      <c r="F222" s="73"/>
      <c r="G222" s="73">
        <f t="shared" si="5"/>
        <v>2.2000000000000002</v>
      </c>
    </row>
    <row r="223" spans="1:7" ht="16.05" customHeight="1" x14ac:dyDescent="0.2">
      <c r="A223" s="8"/>
      <c r="B223" s="8"/>
      <c r="C223" s="60" t="s">
        <v>12</v>
      </c>
      <c r="D223" s="71">
        <f>IF($G222=0,0,D222/$G222%)</f>
        <v>100</v>
      </c>
      <c r="E223" s="71">
        <f>IF($G222=0,0,E222/$G222%)</f>
        <v>0</v>
      </c>
      <c r="F223" s="71">
        <f>IF($G222=0,0,F222/$G222%)</f>
        <v>0</v>
      </c>
      <c r="G223" s="73">
        <f t="shared" si="5"/>
        <v>100</v>
      </c>
    </row>
    <row r="224" spans="1:7" ht="16.05" customHeight="1" x14ac:dyDescent="0.2">
      <c r="A224" s="8"/>
      <c r="B224" s="8"/>
      <c r="C224" s="59" t="s">
        <v>13</v>
      </c>
      <c r="D224" s="73">
        <v>22.9</v>
      </c>
      <c r="E224" s="73"/>
      <c r="F224" s="73"/>
      <c r="G224" s="73">
        <f t="shared" si="5"/>
        <v>22.9</v>
      </c>
    </row>
    <row r="225" spans="1:7" ht="16.05" customHeight="1" x14ac:dyDescent="0.2">
      <c r="A225" s="8"/>
      <c r="B225" s="8"/>
      <c r="C225" s="60" t="s">
        <v>12</v>
      </c>
      <c r="D225" s="71">
        <f>IF($G224=0,0,D224/$G224%)</f>
        <v>100</v>
      </c>
      <c r="E225" s="71">
        <f>IF($G224=0,0,E224/$G224%)</f>
        <v>0</v>
      </c>
      <c r="F225" s="71">
        <f>IF($G224=0,0,F224/$G224%)</f>
        <v>0</v>
      </c>
      <c r="G225" s="73">
        <f t="shared" si="5"/>
        <v>100</v>
      </c>
    </row>
    <row r="226" spans="1:7" ht="16.05" customHeight="1" x14ac:dyDescent="0.2">
      <c r="A226" s="8"/>
      <c r="B226" s="8"/>
      <c r="C226" s="59" t="s">
        <v>14</v>
      </c>
      <c r="D226" s="73">
        <f>SUM(D222,D224)</f>
        <v>25.099999999999998</v>
      </c>
      <c r="E226" s="73">
        <f>SUM(E222,E224)</f>
        <v>0</v>
      </c>
      <c r="F226" s="73">
        <f>SUM(F222,F224)</f>
        <v>0</v>
      </c>
      <c r="G226" s="73">
        <f t="shared" si="5"/>
        <v>25.099999999999998</v>
      </c>
    </row>
    <row r="227" spans="1:7" ht="16.05" customHeight="1" x14ac:dyDescent="0.2">
      <c r="A227" s="13"/>
      <c r="B227" s="12"/>
      <c r="C227" s="60" t="s">
        <v>12</v>
      </c>
      <c r="D227" s="71">
        <f>IF($G226=0,0,D226/$G226%)</f>
        <v>99.999999999999986</v>
      </c>
      <c r="E227" s="71">
        <f>IF($G226=0,0,E226/$G226%)</f>
        <v>0</v>
      </c>
      <c r="F227" s="71">
        <f>IF($G226=0,0,F226/$G226%)</f>
        <v>0</v>
      </c>
      <c r="G227" s="73">
        <f t="shared" si="5"/>
        <v>99.999999999999986</v>
      </c>
    </row>
    <row r="228" spans="1:7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968.80000000000007</v>
      </c>
      <c r="E228" s="73">
        <f t="shared" ref="E228:G232" si="6">SUM(E234,E240,E246,E252,E258,E264,E270,E276,E282,E288)</f>
        <v>1588.0999999999997</v>
      </c>
      <c r="F228" s="73">
        <f t="shared" si="6"/>
        <v>0</v>
      </c>
      <c r="G228" s="73">
        <f t="shared" si="6"/>
        <v>2556.9</v>
      </c>
    </row>
    <row r="229" spans="1:7" ht="16.05" customHeight="1" x14ac:dyDescent="0.2">
      <c r="A229" s="8"/>
      <c r="B229" s="6"/>
      <c r="C229" s="60" t="s">
        <v>12</v>
      </c>
      <c r="D229" s="71">
        <f>IF($G228=0,0,D228/$G228%)</f>
        <v>37.889631976221203</v>
      </c>
      <c r="E229" s="71">
        <f>IF($G228=0,0,E228/$G228%)</f>
        <v>62.110368023778776</v>
      </c>
      <c r="F229" s="71">
        <f>IF($G228=0,0,F228/$G228%)</f>
        <v>0</v>
      </c>
      <c r="G229" s="73">
        <f t="shared" ref="G229:G395" si="7">SUM(D229:F229)</f>
        <v>99.999999999999972</v>
      </c>
    </row>
    <row r="230" spans="1:7" ht="16.05" customHeight="1" x14ac:dyDescent="0.2">
      <c r="A230" s="8"/>
      <c r="B230" s="6"/>
      <c r="C230" s="59" t="s">
        <v>13</v>
      </c>
      <c r="D230" s="73">
        <f>SUM(D236,D242,D248,D254,D260,D266,D272,D278,D284,D290)</f>
        <v>177.3</v>
      </c>
      <c r="E230" s="73">
        <f t="shared" si="6"/>
        <v>0</v>
      </c>
      <c r="F230" s="73">
        <f t="shared" si="6"/>
        <v>0</v>
      </c>
      <c r="G230" s="73">
        <f t="shared" si="6"/>
        <v>177.3</v>
      </c>
    </row>
    <row r="231" spans="1:7" ht="16.05" customHeight="1" x14ac:dyDescent="0.2">
      <c r="A231" s="8"/>
      <c r="B231" s="6"/>
      <c r="C231" s="60" t="s">
        <v>12</v>
      </c>
      <c r="D231" s="71">
        <f>IF($G230=0,0,D230/$G230%)</f>
        <v>100</v>
      </c>
      <c r="E231" s="71">
        <f>IF($G230=0,0,E230/$G230%)</f>
        <v>0</v>
      </c>
      <c r="F231" s="71">
        <f>IF($G230=0,0,F230/$G230%)</f>
        <v>0</v>
      </c>
      <c r="G231" s="73">
        <f t="shared" si="7"/>
        <v>100</v>
      </c>
    </row>
    <row r="232" spans="1:7" ht="16.05" customHeight="1" x14ac:dyDescent="0.2">
      <c r="A232" s="8"/>
      <c r="B232" s="6"/>
      <c r="C232" s="59" t="s">
        <v>14</v>
      </c>
      <c r="D232" s="73">
        <f>SUM(D238,D244,D250,D256,D262,D268,D274,D280,D286,D292)</f>
        <v>1146.0999999999999</v>
      </c>
      <c r="E232" s="73">
        <f t="shared" si="6"/>
        <v>1588.0999999999997</v>
      </c>
      <c r="F232" s="73">
        <f t="shared" si="6"/>
        <v>0</v>
      </c>
      <c r="G232" s="73">
        <f t="shared" si="6"/>
        <v>2734.2</v>
      </c>
    </row>
    <row r="233" spans="1:7" ht="16.05" customHeight="1" x14ac:dyDescent="0.2">
      <c r="A233" s="8"/>
      <c r="B233" s="14"/>
      <c r="C233" s="60" t="s">
        <v>12</v>
      </c>
      <c r="D233" s="71">
        <f>IF($G232=0,0,D232/$G232%)</f>
        <v>41.917196986321407</v>
      </c>
      <c r="E233" s="71">
        <f>IF($G232=0,0,E232/$G232%)</f>
        <v>58.082803013678578</v>
      </c>
      <c r="F233" s="71">
        <f>IF($G232=0,0,F232/$G232%)</f>
        <v>0</v>
      </c>
      <c r="G233" s="73">
        <f t="shared" si="7"/>
        <v>99.999999999999986</v>
      </c>
    </row>
    <row r="234" spans="1:7" ht="16.05" customHeight="1" x14ac:dyDescent="0.2">
      <c r="A234" s="8"/>
      <c r="B234" s="8" t="s">
        <v>54</v>
      </c>
      <c r="C234" s="59" t="s">
        <v>11</v>
      </c>
      <c r="D234" s="73">
        <v>373.7</v>
      </c>
      <c r="E234" s="73">
        <v>61.6</v>
      </c>
      <c r="F234" s="73">
        <v>0</v>
      </c>
      <c r="G234" s="73">
        <f t="shared" si="7"/>
        <v>435.3</v>
      </c>
    </row>
    <row r="235" spans="1:7" ht="16.05" customHeight="1" x14ac:dyDescent="0.2">
      <c r="A235" s="8"/>
      <c r="B235" s="8"/>
      <c r="C235" s="60" t="s">
        <v>12</v>
      </c>
      <c r="D235" s="71">
        <f>IF($G234=0,0,D234/$G234%)</f>
        <v>85.848839880542158</v>
      </c>
      <c r="E235" s="71">
        <f>IF($G234=0,0,E234/$G234%)</f>
        <v>14.151160119457847</v>
      </c>
      <c r="F235" s="71">
        <f>IF($G234=0,0,F234/$G234%)</f>
        <v>0</v>
      </c>
      <c r="G235" s="73">
        <f t="shared" si="7"/>
        <v>100</v>
      </c>
    </row>
    <row r="236" spans="1:7" ht="16.05" customHeight="1" x14ac:dyDescent="0.2">
      <c r="A236" s="8"/>
      <c r="B236" s="8"/>
      <c r="C236" s="59" t="s">
        <v>13</v>
      </c>
      <c r="D236" s="73">
        <v>8.5</v>
      </c>
      <c r="E236" s="73">
        <v>0</v>
      </c>
      <c r="F236" s="73">
        <v>0</v>
      </c>
      <c r="G236" s="73">
        <f t="shared" si="7"/>
        <v>8.5</v>
      </c>
    </row>
    <row r="237" spans="1:7" ht="16.05" customHeight="1" x14ac:dyDescent="0.2">
      <c r="A237" s="8"/>
      <c r="B237" s="8"/>
      <c r="C237" s="60" t="s">
        <v>12</v>
      </c>
      <c r="D237" s="71">
        <f>IF($G236=0,0,D236/$G236%)</f>
        <v>99.999999999999986</v>
      </c>
      <c r="E237" s="71">
        <f>IF($G236=0,0,E236/$G236%)</f>
        <v>0</v>
      </c>
      <c r="F237" s="71">
        <f>IF($G236=0,0,F236/$G236%)</f>
        <v>0</v>
      </c>
      <c r="G237" s="73">
        <f t="shared" si="7"/>
        <v>99.999999999999986</v>
      </c>
    </row>
    <row r="238" spans="1:7" ht="16.05" customHeight="1" x14ac:dyDescent="0.2">
      <c r="A238" s="8"/>
      <c r="B238" s="8"/>
      <c r="C238" s="59" t="s">
        <v>14</v>
      </c>
      <c r="D238" s="73">
        <f>SUM(D234,D236)</f>
        <v>382.2</v>
      </c>
      <c r="E238" s="73">
        <f>SUM(E234,E236)</f>
        <v>61.6</v>
      </c>
      <c r="F238" s="73">
        <f>SUM(F234,F236)</f>
        <v>0</v>
      </c>
      <c r="G238" s="73">
        <f t="shared" si="7"/>
        <v>443.8</v>
      </c>
    </row>
    <row r="239" spans="1:7" ht="16.05" customHeight="1" x14ac:dyDescent="0.2">
      <c r="A239" s="8"/>
      <c r="B239" s="12"/>
      <c r="C239" s="60" t="s">
        <v>12</v>
      </c>
      <c r="D239" s="71">
        <f>IF($G238=0,0,D238/$G238%)</f>
        <v>86.119873817034701</v>
      </c>
      <c r="E239" s="71">
        <f>IF($G238=0,0,E238/$G238%)</f>
        <v>13.8801261829653</v>
      </c>
      <c r="F239" s="71">
        <f>IF($G238=0,0,F238/$G238%)</f>
        <v>0</v>
      </c>
      <c r="G239" s="73">
        <f t="shared" si="7"/>
        <v>100</v>
      </c>
    </row>
    <row r="240" spans="1:7" ht="16.05" customHeight="1" x14ac:dyDescent="0.2">
      <c r="A240" s="8"/>
      <c r="B240" s="8" t="s">
        <v>55</v>
      </c>
      <c r="C240" s="59" t="s">
        <v>11</v>
      </c>
      <c r="D240" s="73">
        <v>361.1</v>
      </c>
      <c r="E240" s="73">
        <v>1507.6</v>
      </c>
      <c r="F240" s="73">
        <v>0</v>
      </c>
      <c r="G240" s="73">
        <f t="shared" si="7"/>
        <v>1868.6999999999998</v>
      </c>
    </row>
    <row r="241" spans="1:7" ht="16.05" customHeight="1" x14ac:dyDescent="0.2">
      <c r="A241" s="8"/>
      <c r="B241" s="8"/>
      <c r="C241" s="60" t="s">
        <v>12</v>
      </c>
      <c r="D241" s="71">
        <f>IF($G240=0,0,D240/$G240%)</f>
        <v>19.32359394231284</v>
      </c>
      <c r="E241" s="71">
        <f>IF($G240=0,0,E240/$G240%)</f>
        <v>80.676406057687174</v>
      </c>
      <c r="F241" s="71">
        <f>IF($G240=0,0,F240/$G240%)</f>
        <v>0</v>
      </c>
      <c r="G241" s="73">
        <f t="shared" si="7"/>
        <v>100.00000000000001</v>
      </c>
    </row>
    <row r="242" spans="1:7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</row>
    <row r="243" spans="1:7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</row>
    <row r="244" spans="1:7" ht="16.05" customHeight="1" x14ac:dyDescent="0.2">
      <c r="A244" s="8"/>
      <c r="B244" s="8"/>
      <c r="C244" s="59" t="s">
        <v>14</v>
      </c>
      <c r="D244" s="73">
        <f>SUM(D240,D242)</f>
        <v>361.1</v>
      </c>
      <c r="E244" s="73">
        <f>SUM(E240,E242)</f>
        <v>1507.6</v>
      </c>
      <c r="F244" s="73">
        <f>SUM(F240,F242)</f>
        <v>0</v>
      </c>
      <c r="G244" s="73">
        <f t="shared" si="7"/>
        <v>1868.6999999999998</v>
      </c>
    </row>
    <row r="245" spans="1:7" ht="16.05" customHeight="1" x14ac:dyDescent="0.2">
      <c r="A245" s="8"/>
      <c r="B245" s="12"/>
      <c r="C245" s="60" t="s">
        <v>12</v>
      </c>
      <c r="D245" s="71">
        <f>IF($G244=0,0,D244/$G244%)</f>
        <v>19.32359394231284</v>
      </c>
      <c r="E245" s="71">
        <f>IF($G244=0,0,E244/$G244%)</f>
        <v>80.676406057687174</v>
      </c>
      <c r="F245" s="71">
        <f>IF($G244=0,0,F244/$G244%)</f>
        <v>0</v>
      </c>
      <c r="G245" s="73">
        <f t="shared" si="7"/>
        <v>100.00000000000001</v>
      </c>
    </row>
    <row r="246" spans="1:7" ht="16.05" customHeight="1" x14ac:dyDescent="0.2">
      <c r="A246" s="8"/>
      <c r="B246" s="8" t="s">
        <v>56</v>
      </c>
      <c r="C246" s="59" t="s">
        <v>11</v>
      </c>
      <c r="D246" s="73">
        <v>26.7</v>
      </c>
      <c r="E246" s="73">
        <v>13.6</v>
      </c>
      <c r="F246" s="73">
        <v>0</v>
      </c>
      <c r="G246" s="73">
        <f t="shared" si="7"/>
        <v>40.299999999999997</v>
      </c>
    </row>
    <row r="247" spans="1:7" ht="16.05" customHeight="1" x14ac:dyDescent="0.2">
      <c r="A247" s="8"/>
      <c r="B247" s="8"/>
      <c r="C247" s="60" t="s">
        <v>12</v>
      </c>
      <c r="D247" s="71">
        <f>IF($G246=0,0,D246/$G246%)</f>
        <v>66.25310173697271</v>
      </c>
      <c r="E247" s="71">
        <f>IF($G246=0,0,E246/$G246%)</f>
        <v>33.746898263027298</v>
      </c>
      <c r="F247" s="71">
        <f>IF($G246=0,0,F246/$G246%)</f>
        <v>0</v>
      </c>
      <c r="G247" s="73">
        <f t="shared" si="7"/>
        <v>100</v>
      </c>
    </row>
    <row r="248" spans="1:7" ht="16.05" customHeight="1" x14ac:dyDescent="0.2">
      <c r="A248" s="8"/>
      <c r="B248" s="8"/>
      <c r="C248" s="59" t="s">
        <v>13</v>
      </c>
      <c r="D248" s="73">
        <v>21.8</v>
      </c>
      <c r="E248" s="73">
        <v>0</v>
      </c>
      <c r="F248" s="73">
        <v>0</v>
      </c>
      <c r="G248" s="73">
        <f t="shared" si="7"/>
        <v>21.8</v>
      </c>
    </row>
    <row r="249" spans="1:7" ht="16.05" customHeight="1" x14ac:dyDescent="0.2">
      <c r="A249" s="8"/>
      <c r="B249" s="8"/>
      <c r="C249" s="60" t="s">
        <v>12</v>
      </c>
      <c r="D249" s="71">
        <f>IF($G248=0,0,D248/$G248%)</f>
        <v>100</v>
      </c>
      <c r="E249" s="71">
        <f>IF($G248=0,0,E248/$G248%)</f>
        <v>0</v>
      </c>
      <c r="F249" s="71">
        <f>IF($G248=0,0,F248/$G248%)</f>
        <v>0</v>
      </c>
      <c r="G249" s="73">
        <f t="shared" si="7"/>
        <v>100</v>
      </c>
    </row>
    <row r="250" spans="1:7" ht="16.05" customHeight="1" x14ac:dyDescent="0.2">
      <c r="A250" s="8"/>
      <c r="B250" s="8"/>
      <c r="C250" s="59" t="s">
        <v>14</v>
      </c>
      <c r="D250" s="73">
        <f>SUM(D246,D248)</f>
        <v>48.5</v>
      </c>
      <c r="E250" s="73">
        <f>SUM(E246,E248)</f>
        <v>13.6</v>
      </c>
      <c r="F250" s="73">
        <f>SUM(F246,F248)</f>
        <v>0</v>
      </c>
      <c r="G250" s="73">
        <f t="shared" si="7"/>
        <v>62.1</v>
      </c>
    </row>
    <row r="251" spans="1:7" ht="16.05" customHeight="1" x14ac:dyDescent="0.2">
      <c r="A251" s="8"/>
      <c r="B251" s="12"/>
      <c r="C251" s="60" t="s">
        <v>12</v>
      </c>
      <c r="D251" s="71">
        <f>IF($G250=0,0,D250/$G250%)</f>
        <v>78.099838969404189</v>
      </c>
      <c r="E251" s="71">
        <f>IF($G250=0,0,E250/$G250%)</f>
        <v>21.900161030595811</v>
      </c>
      <c r="F251" s="71">
        <f>IF($G250=0,0,F250/$G250%)</f>
        <v>0</v>
      </c>
      <c r="G251" s="73">
        <f t="shared" si="7"/>
        <v>100</v>
      </c>
    </row>
    <row r="252" spans="1:7" ht="16.05" customHeight="1" x14ac:dyDescent="0.2">
      <c r="A252" s="8"/>
      <c r="B252" s="8" t="s">
        <v>57</v>
      </c>
      <c r="C252" s="59" t="s">
        <v>11</v>
      </c>
      <c r="D252" s="73">
        <v>86.3</v>
      </c>
      <c r="E252" s="73"/>
      <c r="F252" s="73"/>
      <c r="G252" s="73">
        <f t="shared" si="7"/>
        <v>86.3</v>
      </c>
    </row>
    <row r="253" spans="1:7" ht="16.05" customHeight="1" x14ac:dyDescent="0.2">
      <c r="A253" s="8"/>
      <c r="B253" s="8"/>
      <c r="C253" s="60" t="s">
        <v>12</v>
      </c>
      <c r="D253" s="71">
        <f>IF($G252=0,0,D252/$G252%)</f>
        <v>100</v>
      </c>
      <c r="E253" s="71">
        <f>IF($G252=0,0,E252/$G252%)</f>
        <v>0</v>
      </c>
      <c r="F253" s="71">
        <f>IF($G252=0,0,F252/$G252%)</f>
        <v>0</v>
      </c>
      <c r="G253" s="73">
        <f t="shared" si="7"/>
        <v>100</v>
      </c>
    </row>
    <row r="254" spans="1:7" ht="16.05" customHeight="1" x14ac:dyDescent="0.2">
      <c r="A254" s="8"/>
      <c r="B254" s="8"/>
      <c r="C254" s="59" t="s">
        <v>13</v>
      </c>
      <c r="D254" s="73">
        <v>76.2</v>
      </c>
      <c r="E254" s="73"/>
      <c r="F254" s="73"/>
      <c r="G254" s="73">
        <f t="shared" si="7"/>
        <v>76.2</v>
      </c>
    </row>
    <row r="255" spans="1:7" ht="16.05" customHeight="1" x14ac:dyDescent="0.2">
      <c r="A255" s="8"/>
      <c r="B255" s="8"/>
      <c r="C255" s="60" t="s">
        <v>12</v>
      </c>
      <c r="D255" s="71">
        <f>IF($G254=0,0,D254/$G254%)</f>
        <v>100</v>
      </c>
      <c r="E255" s="71">
        <f>IF($G254=0,0,E254/$G254%)</f>
        <v>0</v>
      </c>
      <c r="F255" s="71">
        <f>IF($G254=0,0,F254/$G254%)</f>
        <v>0</v>
      </c>
      <c r="G255" s="73">
        <f t="shared" si="7"/>
        <v>100</v>
      </c>
    </row>
    <row r="256" spans="1:7" ht="16.05" customHeight="1" x14ac:dyDescent="0.2">
      <c r="A256" s="8"/>
      <c r="B256" s="8"/>
      <c r="C256" s="59" t="s">
        <v>14</v>
      </c>
      <c r="D256" s="73">
        <f>SUM(D252,D254)</f>
        <v>162.5</v>
      </c>
      <c r="E256" s="73">
        <f>SUM(E252,E254)</f>
        <v>0</v>
      </c>
      <c r="F256" s="73">
        <f>SUM(F252,F254)</f>
        <v>0</v>
      </c>
      <c r="G256" s="73">
        <f t="shared" si="7"/>
        <v>162.5</v>
      </c>
    </row>
    <row r="257" spans="1:7" ht="16.05" customHeight="1" x14ac:dyDescent="0.2">
      <c r="A257" s="8"/>
      <c r="B257" s="12"/>
      <c r="C257" s="60" t="s">
        <v>12</v>
      </c>
      <c r="D257" s="71">
        <f>IF($G256=0,0,D256/$G256%)</f>
        <v>100</v>
      </c>
      <c r="E257" s="71">
        <f>IF($G256=0,0,E256/$G256%)</f>
        <v>0</v>
      </c>
      <c r="F257" s="71">
        <f>IF($G256=0,0,F256/$G256%)</f>
        <v>0</v>
      </c>
      <c r="G257" s="73">
        <f t="shared" si="7"/>
        <v>100</v>
      </c>
    </row>
    <row r="258" spans="1:7" ht="16.05" customHeight="1" x14ac:dyDescent="0.2">
      <c r="A258" s="8"/>
      <c r="B258" s="8" t="s">
        <v>58</v>
      </c>
      <c r="C258" s="59" t="s">
        <v>11</v>
      </c>
      <c r="D258" s="73">
        <v>115.2</v>
      </c>
      <c r="E258" s="73"/>
      <c r="F258" s="73"/>
      <c r="G258" s="73">
        <f t="shared" si="7"/>
        <v>115.2</v>
      </c>
    </row>
    <row r="259" spans="1:7" ht="16.05" customHeight="1" x14ac:dyDescent="0.2">
      <c r="A259" s="8"/>
      <c r="B259" s="8"/>
      <c r="C259" s="60" t="s">
        <v>12</v>
      </c>
      <c r="D259" s="71">
        <f>IF($G258=0,0,D258/$G258%)</f>
        <v>99.999999999999986</v>
      </c>
      <c r="E259" s="71">
        <f>IF($G258=0,0,E258/$G258%)</f>
        <v>0</v>
      </c>
      <c r="F259" s="71">
        <f>IF($G258=0,0,F258/$G258%)</f>
        <v>0</v>
      </c>
      <c r="G259" s="73">
        <f t="shared" si="7"/>
        <v>99.999999999999986</v>
      </c>
    </row>
    <row r="260" spans="1:7" ht="16.05" customHeight="1" x14ac:dyDescent="0.2">
      <c r="A260" s="8"/>
      <c r="B260" s="8"/>
      <c r="C260" s="59" t="s">
        <v>13</v>
      </c>
      <c r="D260" s="73">
        <v>70.400000000000006</v>
      </c>
      <c r="E260" s="73"/>
      <c r="F260" s="73"/>
      <c r="G260" s="73">
        <f t="shared" si="7"/>
        <v>70.400000000000006</v>
      </c>
    </row>
    <row r="261" spans="1:7" ht="16.05" customHeight="1" x14ac:dyDescent="0.2">
      <c r="A261" s="8"/>
      <c r="B261" s="8"/>
      <c r="C261" s="60" t="s">
        <v>12</v>
      </c>
      <c r="D261" s="71">
        <f>IF($G260=0,0,D260/$G260%)</f>
        <v>100</v>
      </c>
      <c r="E261" s="71">
        <f>IF($G260=0,0,E260/$G260%)</f>
        <v>0</v>
      </c>
      <c r="F261" s="71">
        <f>IF($G260=0,0,F260/$G260%)</f>
        <v>0</v>
      </c>
      <c r="G261" s="73">
        <f t="shared" si="7"/>
        <v>100</v>
      </c>
    </row>
    <row r="262" spans="1:7" ht="16.05" customHeight="1" x14ac:dyDescent="0.2">
      <c r="A262" s="8"/>
      <c r="B262" s="8"/>
      <c r="C262" s="59" t="s">
        <v>14</v>
      </c>
      <c r="D262" s="73">
        <f>SUM(D258,D260)</f>
        <v>185.60000000000002</v>
      </c>
      <c r="E262" s="73">
        <f>SUM(E258,E260)</f>
        <v>0</v>
      </c>
      <c r="F262" s="73">
        <f>SUM(F258,F260)</f>
        <v>0</v>
      </c>
      <c r="G262" s="73">
        <f t="shared" si="7"/>
        <v>185.60000000000002</v>
      </c>
    </row>
    <row r="263" spans="1:7" ht="16.05" customHeight="1" x14ac:dyDescent="0.2">
      <c r="A263" s="8"/>
      <c r="B263" s="12"/>
      <c r="C263" s="60" t="s">
        <v>12</v>
      </c>
      <c r="D263" s="71">
        <f>IF($G262=0,0,D262/$G262%)</f>
        <v>100</v>
      </c>
      <c r="E263" s="71">
        <f>IF($G262=0,0,E262/$G262%)</f>
        <v>0</v>
      </c>
      <c r="F263" s="71">
        <f>IF($G262=0,0,F262/$G262%)</f>
        <v>0</v>
      </c>
      <c r="G263" s="73">
        <f t="shared" si="7"/>
        <v>100</v>
      </c>
    </row>
    <row r="264" spans="1:7" ht="16.05" customHeight="1" x14ac:dyDescent="0.2">
      <c r="A264" s="8"/>
      <c r="B264" s="8" t="s">
        <v>59</v>
      </c>
      <c r="C264" s="59" t="s">
        <v>11</v>
      </c>
      <c r="D264" s="73">
        <v>2.1</v>
      </c>
      <c r="E264" s="73"/>
      <c r="F264" s="73"/>
      <c r="G264" s="73">
        <f t="shared" si="7"/>
        <v>2.1</v>
      </c>
    </row>
    <row r="265" spans="1:7" ht="16.05" customHeight="1" x14ac:dyDescent="0.2">
      <c r="A265" s="8"/>
      <c r="B265" s="8"/>
      <c r="C265" s="60" t="s">
        <v>12</v>
      </c>
      <c r="D265" s="71">
        <f>IF($G264=0,0,D264/$G264%)</f>
        <v>100</v>
      </c>
      <c r="E265" s="71">
        <f>IF($G264=0,0,E264/$G264%)</f>
        <v>0</v>
      </c>
      <c r="F265" s="71">
        <f>IF($G264=0,0,F264/$G264%)</f>
        <v>0</v>
      </c>
      <c r="G265" s="73">
        <f t="shared" si="7"/>
        <v>100</v>
      </c>
    </row>
    <row r="266" spans="1:7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</row>
    <row r="267" spans="1:7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</row>
    <row r="268" spans="1:7" ht="16.05" customHeight="1" x14ac:dyDescent="0.2">
      <c r="A268" s="8"/>
      <c r="B268" s="8"/>
      <c r="C268" s="59" t="s">
        <v>14</v>
      </c>
      <c r="D268" s="73">
        <f>SUM(D264,D266)</f>
        <v>2.1</v>
      </c>
      <c r="E268" s="73">
        <f>SUM(E264,E266)</f>
        <v>0</v>
      </c>
      <c r="F268" s="73">
        <f>SUM(F264,F266)</f>
        <v>0</v>
      </c>
      <c r="G268" s="73">
        <f t="shared" si="7"/>
        <v>2.1</v>
      </c>
    </row>
    <row r="269" spans="1:7" ht="16.05" customHeight="1" x14ac:dyDescent="0.2">
      <c r="A269" s="8"/>
      <c r="B269" s="12"/>
      <c r="C269" s="60" t="s">
        <v>12</v>
      </c>
      <c r="D269" s="71">
        <f>IF($G268=0,0,D268/$G268%)</f>
        <v>100</v>
      </c>
      <c r="E269" s="71">
        <f>IF($G268=0,0,E268/$G268%)</f>
        <v>0</v>
      </c>
      <c r="F269" s="71">
        <f>IF($G268=0,0,F268/$G268%)</f>
        <v>0</v>
      </c>
      <c r="G269" s="73">
        <f t="shared" si="7"/>
        <v>100</v>
      </c>
    </row>
    <row r="270" spans="1:7" ht="16.05" customHeight="1" x14ac:dyDescent="0.2">
      <c r="A270" s="8"/>
      <c r="B270" s="8" t="s">
        <v>60</v>
      </c>
      <c r="C270" s="59" t="s">
        <v>11</v>
      </c>
      <c r="D270" s="73">
        <v>2.6</v>
      </c>
      <c r="E270" s="73">
        <v>4.8</v>
      </c>
      <c r="F270" s="73"/>
      <c r="G270" s="73">
        <f t="shared" si="7"/>
        <v>7.4</v>
      </c>
    </row>
    <row r="271" spans="1:7" ht="16.05" customHeight="1" x14ac:dyDescent="0.2">
      <c r="A271" s="8"/>
      <c r="B271" s="8"/>
      <c r="C271" s="60" t="s">
        <v>12</v>
      </c>
      <c r="D271" s="71">
        <f>IF($G270=0,0,D270/$G270%)</f>
        <v>35.13513513513513</v>
      </c>
      <c r="E271" s="71">
        <f>IF($G270=0,0,E270/$G270%)</f>
        <v>64.864864864864856</v>
      </c>
      <c r="F271" s="71">
        <f>IF($G270=0,0,F270/$G270%)</f>
        <v>0</v>
      </c>
      <c r="G271" s="73">
        <f t="shared" si="7"/>
        <v>99.999999999999986</v>
      </c>
    </row>
    <row r="272" spans="1:7" ht="16.05" customHeight="1" x14ac:dyDescent="0.2">
      <c r="A272" s="8"/>
      <c r="B272" s="8"/>
      <c r="C272" s="59" t="s">
        <v>13</v>
      </c>
      <c r="D272" s="73">
        <v>0.4</v>
      </c>
      <c r="E272" s="73"/>
      <c r="F272" s="73"/>
      <c r="G272" s="73">
        <f t="shared" si="7"/>
        <v>0.4</v>
      </c>
    </row>
    <row r="273" spans="1:7" ht="16.05" customHeight="1" x14ac:dyDescent="0.2">
      <c r="A273" s="8"/>
      <c r="B273" s="8"/>
      <c r="C273" s="60" t="s">
        <v>12</v>
      </c>
      <c r="D273" s="71">
        <f>IF($G272=0,0,D272/$G272%)</f>
        <v>100</v>
      </c>
      <c r="E273" s="71">
        <f>IF($G272=0,0,E272/$G272%)</f>
        <v>0</v>
      </c>
      <c r="F273" s="71">
        <f>IF($G272=0,0,F272/$G272%)</f>
        <v>0</v>
      </c>
      <c r="G273" s="73">
        <f t="shared" si="7"/>
        <v>100</v>
      </c>
    </row>
    <row r="274" spans="1:7" ht="16.05" customHeight="1" x14ac:dyDescent="0.2">
      <c r="A274" s="8"/>
      <c r="B274" s="8"/>
      <c r="C274" s="59" t="s">
        <v>14</v>
      </c>
      <c r="D274" s="73">
        <f>SUM(D270,D272)</f>
        <v>3</v>
      </c>
      <c r="E274" s="73">
        <f>SUM(E270,E272)</f>
        <v>4.8</v>
      </c>
      <c r="F274" s="73">
        <f>SUM(F270,F272)</f>
        <v>0</v>
      </c>
      <c r="G274" s="73">
        <f t="shared" si="7"/>
        <v>7.8</v>
      </c>
    </row>
    <row r="275" spans="1:7" ht="16.05" customHeight="1" x14ac:dyDescent="0.2">
      <c r="A275" s="8"/>
      <c r="B275" s="12"/>
      <c r="C275" s="60" t="s">
        <v>12</v>
      </c>
      <c r="D275" s="71">
        <f>IF($G274=0,0,D274/$G274%)</f>
        <v>38.46153846153846</v>
      </c>
      <c r="E275" s="71">
        <f>IF($G274=0,0,E274/$G274%)</f>
        <v>61.538461538461533</v>
      </c>
      <c r="F275" s="71">
        <f>IF($G274=0,0,F274/$G274%)</f>
        <v>0</v>
      </c>
      <c r="G275" s="73">
        <f t="shared" si="7"/>
        <v>100</v>
      </c>
    </row>
    <row r="276" spans="1:7" ht="16.05" customHeight="1" x14ac:dyDescent="0.2">
      <c r="A276" s="8"/>
      <c r="B276" s="8" t="s">
        <v>61</v>
      </c>
      <c r="C276" s="59" t="s">
        <v>11</v>
      </c>
      <c r="D276" s="73">
        <v>0</v>
      </c>
      <c r="E276" s="73">
        <v>0.5</v>
      </c>
      <c r="F276" s="73">
        <v>0</v>
      </c>
      <c r="G276" s="73">
        <f t="shared" si="7"/>
        <v>0.5</v>
      </c>
    </row>
    <row r="277" spans="1:7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100</v>
      </c>
      <c r="F277" s="71">
        <f>IF($G276=0,0,F276/$G276%)</f>
        <v>0</v>
      </c>
      <c r="G277" s="73">
        <f t="shared" si="7"/>
        <v>100</v>
      </c>
    </row>
    <row r="278" spans="1:7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</row>
    <row r="279" spans="1:7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</row>
    <row r="280" spans="1:7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0.5</v>
      </c>
      <c r="F280" s="73">
        <f>SUM(F276,F278)</f>
        <v>0</v>
      </c>
      <c r="G280" s="73">
        <f t="shared" si="7"/>
        <v>0.5</v>
      </c>
    </row>
    <row r="281" spans="1:7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100</v>
      </c>
      <c r="F281" s="71">
        <f>IF($G280=0,0,F280/$G280%)</f>
        <v>0</v>
      </c>
      <c r="G281" s="73">
        <f t="shared" si="7"/>
        <v>100</v>
      </c>
    </row>
    <row r="282" spans="1:7" ht="16.05" customHeight="1" x14ac:dyDescent="0.2">
      <c r="A282" s="8"/>
      <c r="B282" s="8" t="s">
        <v>62</v>
      </c>
      <c r="C282" s="59" t="s">
        <v>11</v>
      </c>
      <c r="D282" s="73">
        <v>1.1000000000000001</v>
      </c>
      <c r="E282" s="73"/>
      <c r="F282" s="73"/>
      <c r="G282" s="73">
        <f t="shared" si="7"/>
        <v>1.1000000000000001</v>
      </c>
    </row>
    <row r="283" spans="1:7" ht="16.05" customHeight="1" x14ac:dyDescent="0.2">
      <c r="A283" s="8"/>
      <c r="B283" s="8"/>
      <c r="C283" s="60" t="s">
        <v>12</v>
      </c>
      <c r="D283" s="71">
        <f>IF($G282=0,0,D282/$G282%)</f>
        <v>100</v>
      </c>
      <c r="E283" s="71">
        <f>IF($G282=0,0,E282/$G282%)</f>
        <v>0</v>
      </c>
      <c r="F283" s="71">
        <f>IF($G282=0,0,F282/$G282%)</f>
        <v>0</v>
      </c>
      <c r="G283" s="73">
        <f t="shared" si="7"/>
        <v>100</v>
      </c>
    </row>
    <row r="284" spans="1:7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</row>
    <row r="285" spans="1:7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</row>
    <row r="286" spans="1:7" ht="16.05" customHeight="1" x14ac:dyDescent="0.2">
      <c r="A286" s="8"/>
      <c r="B286" s="8"/>
      <c r="C286" s="59" t="s">
        <v>14</v>
      </c>
      <c r="D286" s="73">
        <f>SUM(D282,D284)</f>
        <v>1.1000000000000001</v>
      </c>
      <c r="E286" s="73">
        <f>SUM(E282,E284)</f>
        <v>0</v>
      </c>
      <c r="F286" s="73">
        <f>SUM(F282,F284)</f>
        <v>0</v>
      </c>
      <c r="G286" s="73">
        <f t="shared" si="7"/>
        <v>1.1000000000000001</v>
      </c>
    </row>
    <row r="287" spans="1:7" ht="16.05" customHeight="1" x14ac:dyDescent="0.2">
      <c r="A287" s="8"/>
      <c r="B287" s="12"/>
      <c r="C287" s="60" t="s">
        <v>12</v>
      </c>
      <c r="D287" s="71">
        <f>IF($G286=0,0,D286/$G286%)</f>
        <v>100</v>
      </c>
      <c r="E287" s="71">
        <f>IF($G286=0,0,E286/$G286%)</f>
        <v>0</v>
      </c>
      <c r="F287" s="71">
        <f>IF($G286=0,0,F286/$G286%)</f>
        <v>0</v>
      </c>
      <c r="G287" s="73">
        <f t="shared" si="7"/>
        <v>100</v>
      </c>
    </row>
    <row r="288" spans="1:7" ht="16.05" customHeight="1" x14ac:dyDescent="0.2">
      <c r="A288" s="8"/>
      <c r="B288" s="8" t="s">
        <v>63</v>
      </c>
      <c r="C288" s="59" t="s">
        <v>11</v>
      </c>
      <c r="D288" s="73">
        <v>0</v>
      </c>
      <c r="E288" s="73"/>
      <c r="F288" s="73"/>
      <c r="G288" s="73">
        <f t="shared" si="7"/>
        <v>0</v>
      </c>
    </row>
    <row r="289" spans="1:7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</row>
    <row r="290" spans="1:7" ht="16.05" customHeight="1" x14ac:dyDescent="0.2">
      <c r="A290" s="8"/>
      <c r="B290" s="8"/>
      <c r="C290" s="59" t="s">
        <v>13</v>
      </c>
      <c r="D290" s="73">
        <v>0</v>
      </c>
      <c r="E290" s="73"/>
      <c r="F290" s="73">
        <v>0</v>
      </c>
      <c r="G290" s="73">
        <f t="shared" si="7"/>
        <v>0</v>
      </c>
    </row>
    <row r="291" spans="1:7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</row>
    <row r="292" spans="1:7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</row>
    <row r="293" spans="1:7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</row>
    <row r="294" spans="1:7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</row>
    <row r="295" spans="1:7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</row>
    <row r="296" spans="1:7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</row>
    <row r="297" spans="1:7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</row>
    <row r="298" spans="1:7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</row>
    <row r="299" spans="1:7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</row>
    <row r="300" spans="1:7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</row>
    <row r="301" spans="1:7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</row>
    <row r="302" spans="1:7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</row>
    <row r="303" spans="1:7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</row>
    <row r="304" spans="1:7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</row>
    <row r="305" spans="1:7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</row>
    <row r="306" spans="1:7" ht="16.05" customHeight="1" x14ac:dyDescent="0.2">
      <c r="A306" s="5" t="s">
        <v>64</v>
      </c>
      <c r="B306" s="15"/>
      <c r="C306" s="59" t="s">
        <v>11</v>
      </c>
      <c r="D306" s="73"/>
      <c r="E306" s="73"/>
      <c r="F306" s="73"/>
      <c r="G306" s="73">
        <f t="shared" si="7"/>
        <v>0</v>
      </c>
    </row>
    <row r="307" spans="1:7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0</v>
      </c>
      <c r="F307" s="71">
        <f>IF($G306=0,0,F306/$G306%)</f>
        <v>0</v>
      </c>
      <c r="G307" s="73">
        <f t="shared" si="7"/>
        <v>0</v>
      </c>
    </row>
    <row r="308" spans="1:7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7"/>
        <v>0</v>
      </c>
    </row>
    <row r="309" spans="1:7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</row>
    <row r="310" spans="1:7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0</v>
      </c>
      <c r="F310" s="73">
        <f>SUM(F306,F308)</f>
        <v>0</v>
      </c>
      <c r="G310" s="73">
        <f t="shared" si="7"/>
        <v>0</v>
      </c>
    </row>
    <row r="311" spans="1:7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0</v>
      </c>
      <c r="F311" s="71">
        <f>IF($G310=0,0,F310/$G310%)</f>
        <v>0</v>
      </c>
      <c r="G311" s="73">
        <f t="shared" si="7"/>
        <v>0</v>
      </c>
    </row>
    <row r="312" spans="1:7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11093.900000000001</v>
      </c>
      <c r="E312" s="73">
        <f>SUM(E318,E324,E330,E336,E342,E348,E354,E360,E366)</f>
        <v>596.99999999999989</v>
      </c>
      <c r="F312" s="73">
        <f>SUM(F318,F324,F330,F336,F342,F348,F354,F360,F366)</f>
        <v>0</v>
      </c>
      <c r="G312" s="73">
        <f t="shared" si="7"/>
        <v>11690.900000000001</v>
      </c>
    </row>
    <row r="313" spans="1:7" ht="16.05" customHeight="1" x14ac:dyDescent="0.2">
      <c r="A313" s="8"/>
      <c r="B313" s="16"/>
      <c r="C313" s="60" t="s">
        <v>12</v>
      </c>
      <c r="D313" s="71">
        <f>IF($G312=0,0,D312/$G312%)</f>
        <v>94.89346414732826</v>
      </c>
      <c r="E313" s="71">
        <f>IF($G312=0,0,E312/$G312%)</f>
        <v>5.1065358526717342</v>
      </c>
      <c r="F313" s="71">
        <f>IF($G312=0,0,F312/$G312%)</f>
        <v>0</v>
      </c>
      <c r="G313" s="73">
        <f t="shared" si="7"/>
        <v>100</v>
      </c>
    </row>
    <row r="314" spans="1:7" ht="16.05" customHeight="1" x14ac:dyDescent="0.2">
      <c r="A314" s="8"/>
      <c r="B314" s="16"/>
      <c r="C314" s="59" t="s">
        <v>13</v>
      </c>
      <c r="D314" s="73">
        <f>SUM(D320,D326,D332,D338,D344,D350,D356,D362,D368)</f>
        <v>81891.199999999997</v>
      </c>
      <c r="E314" s="73">
        <f>SUM(E320,E326,E332,E338,E344,E350,E356,E362,E368)</f>
        <v>5550.1</v>
      </c>
      <c r="F314" s="73">
        <f>SUM(F320,F326,F332,F338,F344,F350,F356,F362,F368)</f>
        <v>0</v>
      </c>
      <c r="G314" s="73">
        <f t="shared" si="7"/>
        <v>87441.3</v>
      </c>
    </row>
    <row r="315" spans="1:7" ht="16.05" customHeight="1" x14ac:dyDescent="0.2">
      <c r="A315" s="8"/>
      <c r="B315" s="16"/>
      <c r="C315" s="60" t="s">
        <v>12</v>
      </c>
      <c r="D315" s="71">
        <f>IF($G314=0,0,D314/$G314%)</f>
        <v>93.652770487172532</v>
      </c>
      <c r="E315" s="71">
        <f>IF($G314=0,0,E314/$G314%)</f>
        <v>6.3472295128274627</v>
      </c>
      <c r="F315" s="71">
        <f>IF($G314=0,0,F314/$G314%)</f>
        <v>0</v>
      </c>
      <c r="G315" s="73">
        <f t="shared" si="7"/>
        <v>100</v>
      </c>
    </row>
    <row r="316" spans="1:7" ht="16.05" customHeight="1" x14ac:dyDescent="0.2">
      <c r="A316" s="8"/>
      <c r="B316" s="16"/>
      <c r="C316" s="59" t="s">
        <v>14</v>
      </c>
      <c r="D316" s="73">
        <f>SUM(D322,D328,D334,D340,D346,D352,D358,D364,D370)</f>
        <v>92985.1</v>
      </c>
      <c r="E316" s="73">
        <f>SUM(E322,E328,E334,E340,E346,E352,E358,E364,E370)</f>
        <v>6147.1</v>
      </c>
      <c r="F316" s="73">
        <f>SUM(F322,F328,F334,F340,F346,F352,F358,F364,F370)</f>
        <v>0</v>
      </c>
      <c r="G316" s="73">
        <f t="shared" si="7"/>
        <v>99132.200000000012</v>
      </c>
    </row>
    <row r="317" spans="1:7" ht="16.05" customHeight="1" x14ac:dyDescent="0.2">
      <c r="A317" s="8"/>
      <c r="B317" s="14"/>
      <c r="C317" s="60" t="s">
        <v>12</v>
      </c>
      <c r="D317" s="71">
        <f>IF($G316=0,0,D316/$G316%)</f>
        <v>93.799088489915476</v>
      </c>
      <c r="E317" s="71">
        <f>IF($G316=0,0,E316/$G316%)</f>
        <v>6.2009115100845129</v>
      </c>
      <c r="F317" s="71">
        <f>IF($G316=0,0,F316/$G316%)</f>
        <v>0</v>
      </c>
      <c r="G317" s="73">
        <f t="shared" si="7"/>
        <v>99.999999999999986</v>
      </c>
    </row>
    <row r="318" spans="1:7" ht="16.05" customHeight="1" x14ac:dyDescent="0.2">
      <c r="A318" s="8"/>
      <c r="B318" s="8" t="s">
        <v>66</v>
      </c>
      <c r="C318" s="59" t="s">
        <v>11</v>
      </c>
      <c r="D318" s="73"/>
      <c r="E318" s="73"/>
      <c r="F318" s="73"/>
      <c r="G318" s="73">
        <f t="shared" si="7"/>
        <v>0</v>
      </c>
    </row>
    <row r="319" spans="1:7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7"/>
        <v>0</v>
      </c>
    </row>
    <row r="320" spans="1:7" ht="16.05" customHeight="1" x14ac:dyDescent="0.2">
      <c r="A320" s="8"/>
      <c r="B320" s="8"/>
      <c r="C320" s="59" t="s">
        <v>13</v>
      </c>
      <c r="D320" s="73"/>
      <c r="E320" s="73"/>
      <c r="F320" s="73"/>
      <c r="G320" s="73">
        <f t="shared" si="7"/>
        <v>0</v>
      </c>
    </row>
    <row r="321" spans="1:7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7"/>
        <v>0</v>
      </c>
    </row>
    <row r="322" spans="1:7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7"/>
        <v>0</v>
      </c>
    </row>
    <row r="323" spans="1:7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7"/>
        <v>0</v>
      </c>
    </row>
    <row r="324" spans="1:7" ht="16.05" customHeight="1" x14ac:dyDescent="0.2">
      <c r="A324" s="8"/>
      <c r="B324" s="8" t="s">
        <v>67</v>
      </c>
      <c r="C324" s="59" t="s">
        <v>11</v>
      </c>
      <c r="D324" s="73">
        <v>11093.900000000001</v>
      </c>
      <c r="E324" s="73">
        <v>0</v>
      </c>
      <c r="F324" s="73">
        <v>0</v>
      </c>
      <c r="G324" s="73">
        <f t="shared" si="7"/>
        <v>11093.900000000001</v>
      </c>
    </row>
    <row r="325" spans="1:7" ht="16.05" customHeight="1" x14ac:dyDescent="0.2">
      <c r="A325" s="8"/>
      <c r="B325" s="8"/>
      <c r="C325" s="60" t="s">
        <v>12</v>
      </c>
      <c r="D325" s="71">
        <f>IF($G324=0,0,D324/$G324%)</f>
        <v>100</v>
      </c>
      <c r="E325" s="71">
        <f>IF($G324=0,0,E324/$G324%)</f>
        <v>0</v>
      </c>
      <c r="F325" s="71">
        <f>IF($G324=0,0,F324/$G324%)</f>
        <v>0</v>
      </c>
      <c r="G325" s="73">
        <f t="shared" si="7"/>
        <v>100</v>
      </c>
    </row>
    <row r="326" spans="1:7" ht="16.05" customHeight="1" x14ac:dyDescent="0.2">
      <c r="A326" s="8"/>
      <c r="B326" s="8"/>
      <c r="C326" s="59" t="s">
        <v>13</v>
      </c>
      <c r="D326" s="73">
        <v>81891.199999999997</v>
      </c>
      <c r="E326" s="73">
        <v>5465.5</v>
      </c>
      <c r="F326" s="73">
        <v>0</v>
      </c>
      <c r="G326" s="73">
        <f t="shared" si="7"/>
        <v>87356.7</v>
      </c>
    </row>
    <row r="327" spans="1:7" ht="16.05" customHeight="1" x14ac:dyDescent="0.2">
      <c r="A327" s="8"/>
      <c r="B327" s="8"/>
      <c r="C327" s="60" t="s">
        <v>12</v>
      </c>
      <c r="D327" s="71">
        <f>IF($G326=0,0,D326/$G326%)</f>
        <v>93.74346787367196</v>
      </c>
      <c r="E327" s="71">
        <f>IF($G326=0,0,E326/$G326%)</f>
        <v>6.2565321263280325</v>
      </c>
      <c r="F327" s="71">
        <f>IF($G326=0,0,F326/$G326%)</f>
        <v>0</v>
      </c>
      <c r="G327" s="73">
        <f t="shared" si="7"/>
        <v>100</v>
      </c>
    </row>
    <row r="328" spans="1:7" ht="16.05" customHeight="1" x14ac:dyDescent="0.2">
      <c r="A328" s="8"/>
      <c r="B328" s="8"/>
      <c r="C328" s="59" t="s">
        <v>14</v>
      </c>
      <c r="D328" s="73">
        <f>SUM(D324,D326)</f>
        <v>92985.1</v>
      </c>
      <c r="E328" s="73">
        <f>SUM(E324,E326)</f>
        <v>5465.5</v>
      </c>
      <c r="F328" s="73">
        <f>SUM(F324,F326)</f>
        <v>0</v>
      </c>
      <c r="G328" s="73">
        <f t="shared" si="7"/>
        <v>98450.6</v>
      </c>
    </row>
    <row r="329" spans="1:7" ht="16.05" customHeight="1" x14ac:dyDescent="0.2">
      <c r="A329" s="8"/>
      <c r="B329" s="12"/>
      <c r="C329" s="60" t="s">
        <v>12</v>
      </c>
      <c r="D329" s="71">
        <f>IF($G328=0,0,D328/$G328%)</f>
        <v>94.448484823860895</v>
      </c>
      <c r="E329" s="71">
        <f>IF($G328=0,0,E328/$G328%)</f>
        <v>5.5515151761390991</v>
      </c>
      <c r="F329" s="71">
        <f>IF($G328=0,0,F328/$G328%)</f>
        <v>0</v>
      </c>
      <c r="G329" s="73">
        <f t="shared" si="7"/>
        <v>100</v>
      </c>
    </row>
    <row r="330" spans="1:7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</row>
    <row r="331" spans="1:7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</row>
    <row r="332" spans="1:7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</row>
    <row r="333" spans="1:7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</row>
    <row r="334" spans="1:7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</row>
    <row r="335" spans="1:7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</row>
    <row r="336" spans="1:7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</row>
    <row r="337" spans="1:7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</row>
    <row r="338" spans="1:7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</row>
    <row r="339" spans="1:7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</row>
    <row r="340" spans="1:7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</row>
    <row r="341" spans="1:7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</row>
    <row r="342" spans="1:7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27</v>
      </c>
      <c r="F342" s="73">
        <v>0</v>
      </c>
      <c r="G342" s="73">
        <f t="shared" si="7"/>
        <v>27</v>
      </c>
    </row>
    <row r="343" spans="1:7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7"/>
        <v>100</v>
      </c>
    </row>
    <row r="344" spans="1:7" ht="16.05" customHeight="1" x14ac:dyDescent="0.2">
      <c r="A344" s="8"/>
      <c r="B344" s="8"/>
      <c r="C344" s="59" t="s">
        <v>13</v>
      </c>
      <c r="D344" s="73"/>
      <c r="E344" s="73"/>
      <c r="F344" s="73"/>
      <c r="G344" s="73">
        <f t="shared" si="7"/>
        <v>0</v>
      </c>
    </row>
    <row r="345" spans="1:7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0</v>
      </c>
      <c r="F345" s="71">
        <f>IF($G344=0,0,F344/$G344%)</f>
        <v>0</v>
      </c>
      <c r="G345" s="73">
        <f t="shared" si="7"/>
        <v>0</v>
      </c>
    </row>
    <row r="346" spans="1:7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27</v>
      </c>
      <c r="F346" s="73">
        <f>SUM(F342,F344)</f>
        <v>0</v>
      </c>
      <c r="G346" s="73">
        <f t="shared" si="7"/>
        <v>27</v>
      </c>
    </row>
    <row r="347" spans="1:7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7"/>
        <v>100</v>
      </c>
    </row>
    <row r="348" spans="1:7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7"/>
        <v>0</v>
      </c>
    </row>
    <row r="349" spans="1:7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7"/>
        <v>0</v>
      </c>
    </row>
    <row r="350" spans="1:7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</row>
    <row r="351" spans="1:7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</row>
    <row r="352" spans="1:7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7"/>
        <v>0</v>
      </c>
    </row>
    <row r="353" spans="1:7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7"/>
        <v>0</v>
      </c>
    </row>
    <row r="354" spans="1:7" ht="16.05" customHeight="1" x14ac:dyDescent="0.2">
      <c r="A354" s="8"/>
      <c r="B354" s="8" t="s">
        <v>72</v>
      </c>
      <c r="C354" s="59" t="s">
        <v>11</v>
      </c>
      <c r="D354" s="73"/>
      <c r="E354" s="73"/>
      <c r="F354" s="73"/>
      <c r="G354" s="73">
        <f t="shared" si="7"/>
        <v>0</v>
      </c>
    </row>
    <row r="355" spans="1:7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0</v>
      </c>
      <c r="F355" s="71">
        <f>IF($G354=0,0,F354/$G354%)</f>
        <v>0</v>
      </c>
      <c r="G355" s="73">
        <f t="shared" si="7"/>
        <v>0</v>
      </c>
    </row>
    <row r="356" spans="1:7" ht="16.05" customHeight="1" x14ac:dyDescent="0.2">
      <c r="A356" s="8"/>
      <c r="B356" s="8"/>
      <c r="C356" s="59" t="s">
        <v>13</v>
      </c>
      <c r="D356" s="73"/>
      <c r="E356" s="73"/>
      <c r="F356" s="73"/>
      <c r="G356" s="73">
        <f t="shared" si="7"/>
        <v>0</v>
      </c>
    </row>
    <row r="357" spans="1:7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0</v>
      </c>
      <c r="F357" s="71">
        <f>IF($G356=0,0,F356/$G356%)</f>
        <v>0</v>
      </c>
      <c r="G357" s="73">
        <f t="shared" si="7"/>
        <v>0</v>
      </c>
    </row>
    <row r="358" spans="1:7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0</v>
      </c>
      <c r="F358" s="73">
        <f>SUM(F354,F356)</f>
        <v>0</v>
      </c>
      <c r="G358" s="73">
        <f t="shared" si="7"/>
        <v>0</v>
      </c>
    </row>
    <row r="359" spans="1:7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0</v>
      </c>
      <c r="F359" s="71">
        <f>IF($G358=0,0,F358/$G358%)</f>
        <v>0</v>
      </c>
      <c r="G359" s="73">
        <f t="shared" si="7"/>
        <v>0</v>
      </c>
    </row>
    <row r="360" spans="1:7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</row>
    <row r="361" spans="1:7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</row>
    <row r="362" spans="1:7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7"/>
        <v>0</v>
      </c>
    </row>
    <row r="363" spans="1:7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7"/>
        <v>0</v>
      </c>
    </row>
    <row r="364" spans="1:7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7"/>
        <v>0</v>
      </c>
    </row>
    <row r="365" spans="1:7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7"/>
        <v>0</v>
      </c>
    </row>
    <row r="366" spans="1:7" ht="16.05" customHeight="1" x14ac:dyDescent="0.2">
      <c r="A366" s="8"/>
      <c r="B366" s="8" t="s">
        <v>74</v>
      </c>
      <c r="C366" s="59" t="s">
        <v>11</v>
      </c>
      <c r="D366" s="73">
        <v>0</v>
      </c>
      <c r="E366" s="73">
        <v>569.99999999999989</v>
      </c>
      <c r="F366" s="73">
        <v>0</v>
      </c>
      <c r="G366" s="73">
        <f t="shared" si="7"/>
        <v>569.99999999999989</v>
      </c>
    </row>
    <row r="367" spans="1:7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99.999999999999986</v>
      </c>
      <c r="F367" s="71">
        <f>IF($G366=0,0,F366/$G366%)</f>
        <v>0</v>
      </c>
      <c r="G367" s="73">
        <f t="shared" si="7"/>
        <v>99.999999999999986</v>
      </c>
    </row>
    <row r="368" spans="1:7" ht="16.05" customHeight="1" x14ac:dyDescent="0.2">
      <c r="A368" s="8"/>
      <c r="B368" s="8"/>
      <c r="C368" s="59" t="s">
        <v>13</v>
      </c>
      <c r="D368" s="73">
        <v>0</v>
      </c>
      <c r="E368" s="73">
        <v>84.600000000000009</v>
      </c>
      <c r="F368" s="73">
        <v>0</v>
      </c>
      <c r="G368" s="73">
        <f t="shared" si="7"/>
        <v>84.600000000000009</v>
      </c>
    </row>
    <row r="369" spans="1:7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100</v>
      </c>
      <c r="F369" s="71">
        <f>IF($G368=0,0,F368/$G368%)</f>
        <v>0</v>
      </c>
      <c r="G369" s="73">
        <f t="shared" si="7"/>
        <v>100</v>
      </c>
    </row>
    <row r="370" spans="1:7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654.59999999999991</v>
      </c>
      <c r="F370" s="73">
        <f>SUM(F366,F368)</f>
        <v>0</v>
      </c>
      <c r="G370" s="73">
        <f t="shared" si="7"/>
        <v>654.59999999999991</v>
      </c>
    </row>
    <row r="371" spans="1:7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7"/>
        <v>100</v>
      </c>
    </row>
    <row r="372" spans="1:7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</row>
    <row r="373" spans="1:7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</row>
    <row r="374" spans="1:7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</row>
    <row r="375" spans="1:7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</row>
    <row r="376" spans="1:7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</row>
    <row r="377" spans="1:7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</row>
    <row r="378" spans="1:7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</row>
    <row r="379" spans="1:7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</row>
    <row r="380" spans="1:7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</row>
    <row r="381" spans="1:7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</row>
    <row r="382" spans="1:7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</row>
    <row r="383" spans="1:7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</row>
    <row r="384" spans="1:7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27993.200000000004</v>
      </c>
      <c r="E384" s="73">
        <f>SUM(E372,E312,E306,E228,E36,E6)</f>
        <v>24338.300000000003</v>
      </c>
      <c r="F384" s="73">
        <f>SUM(F372,F312,F306,F228,F36,F6)</f>
        <v>0</v>
      </c>
      <c r="G384" s="73">
        <f t="shared" si="7"/>
        <v>52331.500000000007</v>
      </c>
    </row>
    <row r="385" spans="1:7" ht="16.05" customHeight="1" x14ac:dyDescent="0.2">
      <c r="A385" s="8"/>
      <c r="B385" s="16"/>
      <c r="C385" s="62" t="s">
        <v>12</v>
      </c>
      <c r="D385" s="71">
        <f>IF($G384=0,0,D384/$G384%)</f>
        <v>53.492065008646804</v>
      </c>
      <c r="E385" s="71">
        <f>IF($G384=0,0,E384/$G384%)</f>
        <v>46.507934991353203</v>
      </c>
      <c r="F385" s="71">
        <f>IF($G384=0,0,F384/$G384%)</f>
        <v>0</v>
      </c>
      <c r="G385" s="73">
        <f t="shared" si="7"/>
        <v>100</v>
      </c>
    </row>
    <row r="386" spans="1:7" ht="16.05" customHeight="1" x14ac:dyDescent="0.2">
      <c r="A386" s="8"/>
      <c r="B386" s="16"/>
      <c r="C386" s="61" t="s">
        <v>13</v>
      </c>
      <c r="D386" s="73">
        <f>SUM(D374,D314,D308,D230,D38,D8)</f>
        <v>158349.20000000001</v>
      </c>
      <c r="E386" s="73">
        <f>SUM(E374,E314,E308,E230,E38,E8)</f>
        <v>27183</v>
      </c>
      <c r="F386" s="73">
        <f>SUM(F374,F314,F308,F230,F38,F8)</f>
        <v>0</v>
      </c>
      <c r="G386" s="73">
        <f t="shared" si="7"/>
        <v>185532.2</v>
      </c>
    </row>
    <row r="387" spans="1:7" ht="16.05" customHeight="1" x14ac:dyDescent="0.2">
      <c r="A387" s="8"/>
      <c r="B387" s="16"/>
      <c r="C387" s="62" t="s">
        <v>12</v>
      </c>
      <c r="D387" s="71">
        <f>IF($G386=0,0,D386/$G386%)</f>
        <v>85.348634900033531</v>
      </c>
      <c r="E387" s="71">
        <f>IF($G386=0,0,E386/$G386%)</f>
        <v>14.651365099966474</v>
      </c>
      <c r="F387" s="71">
        <f>IF($G386=0,0,F386/$G386%)</f>
        <v>0</v>
      </c>
      <c r="G387" s="73">
        <f t="shared" si="7"/>
        <v>100</v>
      </c>
    </row>
    <row r="388" spans="1:7" ht="16.05" customHeight="1" x14ac:dyDescent="0.2">
      <c r="A388" s="8"/>
      <c r="B388" s="16"/>
      <c r="C388" s="61" t="s">
        <v>14</v>
      </c>
      <c r="D388" s="73">
        <f>SUM(D384,D386)</f>
        <v>186342.40000000002</v>
      </c>
      <c r="E388" s="73">
        <f>SUM(E384,E386)</f>
        <v>51521.3</v>
      </c>
      <c r="F388" s="73">
        <f>SUM(F384,F386)</f>
        <v>0</v>
      </c>
      <c r="G388" s="73">
        <f t="shared" si="7"/>
        <v>237863.7</v>
      </c>
    </row>
    <row r="389" spans="1:7" ht="16.05" customHeight="1" x14ac:dyDescent="0.2">
      <c r="A389" s="12"/>
      <c r="B389" s="14"/>
      <c r="C389" s="62" t="s">
        <v>12</v>
      </c>
      <c r="D389" s="71">
        <f>IF($G388=0,0,D388/$G388%)</f>
        <v>78.339990507168608</v>
      </c>
      <c r="E389" s="71">
        <f>IF($G388=0,0,E388/$G388%)</f>
        <v>21.660009492831399</v>
      </c>
      <c r="F389" s="71">
        <f>IF($G388=0,0,F388/$G388%)</f>
        <v>0</v>
      </c>
      <c r="G389" s="73">
        <f t="shared" si="7"/>
        <v>100</v>
      </c>
    </row>
    <row r="390" spans="1:7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9.4</v>
      </c>
      <c r="G390" s="73">
        <f t="shared" si="7"/>
        <v>9.4</v>
      </c>
    </row>
    <row r="391" spans="1:7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7"/>
        <v>100</v>
      </c>
    </row>
    <row r="392" spans="1:7" ht="16.05" customHeight="1" x14ac:dyDescent="0.2">
      <c r="A392" s="8"/>
      <c r="B392" s="22"/>
      <c r="C392" s="61" t="s">
        <v>13</v>
      </c>
      <c r="D392" s="73"/>
      <c r="E392" s="73"/>
      <c r="F392" s="73"/>
      <c r="G392" s="73">
        <f t="shared" si="7"/>
        <v>0</v>
      </c>
    </row>
    <row r="393" spans="1:7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</row>
    <row r="394" spans="1:7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9.4</v>
      </c>
      <c r="G394" s="73">
        <f t="shared" si="7"/>
        <v>9.4</v>
      </c>
    </row>
    <row r="395" spans="1:7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7"/>
        <v>100</v>
      </c>
    </row>
    <row r="396" spans="1:7" x14ac:dyDescent="0.2">
      <c r="D396" s="74"/>
      <c r="E396" s="74"/>
      <c r="F396" s="74"/>
      <c r="G396" s="74"/>
    </row>
    <row r="397" spans="1:7" x14ac:dyDescent="0.2">
      <c r="D397" s="74"/>
      <c r="E397" s="74"/>
      <c r="F397" s="74"/>
      <c r="G397" s="74"/>
    </row>
    <row r="398" spans="1:7" x14ac:dyDescent="0.2">
      <c r="D398" s="74"/>
      <c r="E398" s="74"/>
      <c r="F398" s="74"/>
      <c r="G398" s="74"/>
    </row>
    <row r="399" spans="1:7" x14ac:dyDescent="0.2">
      <c r="D399" s="74"/>
      <c r="E399" s="74"/>
      <c r="F399" s="74"/>
      <c r="G399" s="74"/>
    </row>
    <row r="400" spans="1:7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rgb="FFFF0000"/>
  </sheetPr>
  <dimension ref="A1:J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10" ht="16.05" customHeight="1" x14ac:dyDescent="0.2">
      <c r="A1" s="1" t="s">
        <v>0</v>
      </c>
    </row>
    <row r="2" spans="1:10" ht="16.05" customHeight="1" x14ac:dyDescent="0.2">
      <c r="C2" s="56"/>
      <c r="D2" s="56"/>
      <c r="E2" s="56"/>
      <c r="F2" s="56"/>
      <c r="G2" s="56"/>
    </row>
    <row r="3" spans="1:10" ht="16.05" customHeight="1" x14ac:dyDescent="0.2">
      <c r="A3" s="3" t="s">
        <v>1</v>
      </c>
      <c r="B3" s="24" t="s">
        <v>83</v>
      </c>
      <c r="C3" s="56"/>
      <c r="D3" s="56"/>
      <c r="E3" s="56"/>
      <c r="F3" s="56"/>
      <c r="G3" s="56"/>
    </row>
    <row r="4" spans="1:10" ht="16.05" customHeight="1" x14ac:dyDescent="0.2">
      <c r="C4" s="56"/>
      <c r="D4" s="56"/>
      <c r="E4" s="56"/>
      <c r="F4" s="56"/>
      <c r="G4" s="57" t="s">
        <v>3</v>
      </c>
    </row>
    <row r="5" spans="1:10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10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0</v>
      </c>
      <c r="F6" s="73">
        <f t="shared" si="0"/>
        <v>187</v>
      </c>
      <c r="G6" s="73">
        <f>SUM(D6:F6)</f>
        <v>187</v>
      </c>
      <c r="J6" s="56"/>
    </row>
    <row r="7" spans="1:10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100</v>
      </c>
      <c r="G7" s="73">
        <f t="shared" ref="G7:G70" si="1">SUM(D7:F7)</f>
        <v>100</v>
      </c>
      <c r="J7" s="56"/>
    </row>
    <row r="8" spans="1:10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  <c r="J8" s="56"/>
    </row>
    <row r="9" spans="1:10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  <c r="J9" s="56"/>
    </row>
    <row r="10" spans="1:10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0</v>
      </c>
      <c r="F10" s="73">
        <f t="shared" si="0"/>
        <v>187</v>
      </c>
      <c r="G10" s="73">
        <f t="shared" si="1"/>
        <v>187</v>
      </c>
      <c r="J10" s="56"/>
    </row>
    <row r="11" spans="1:10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100</v>
      </c>
      <c r="G11" s="73">
        <f t="shared" si="1"/>
        <v>100</v>
      </c>
      <c r="J11" s="56"/>
    </row>
    <row r="12" spans="1:10" ht="16.05" customHeight="1" x14ac:dyDescent="0.2">
      <c r="A12" s="8"/>
      <c r="B12" s="8" t="s">
        <v>15</v>
      </c>
      <c r="C12" s="59" t="s">
        <v>11</v>
      </c>
      <c r="D12" s="73">
        <v>0</v>
      </c>
      <c r="E12" s="73">
        <v>0</v>
      </c>
      <c r="F12" s="73">
        <v>114</v>
      </c>
      <c r="G12" s="73">
        <f t="shared" si="1"/>
        <v>114</v>
      </c>
      <c r="J12" s="56"/>
    </row>
    <row r="13" spans="1:10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100.00000000000001</v>
      </c>
      <c r="G13" s="73">
        <f t="shared" si="1"/>
        <v>100.00000000000001</v>
      </c>
      <c r="J13" s="56"/>
    </row>
    <row r="14" spans="1:10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J14" s="56"/>
    </row>
    <row r="15" spans="1:10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J15" s="56"/>
    </row>
    <row r="16" spans="1:10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114</v>
      </c>
      <c r="G16" s="73">
        <f t="shared" si="1"/>
        <v>114</v>
      </c>
      <c r="J16" s="56"/>
    </row>
    <row r="17" spans="1:10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100.00000000000001</v>
      </c>
      <c r="G17" s="73">
        <f t="shared" si="1"/>
        <v>100.00000000000001</v>
      </c>
      <c r="I17" s="36"/>
      <c r="J17" s="56"/>
    </row>
    <row r="18" spans="1:10" ht="16.05" customHeight="1" x14ac:dyDescent="0.2">
      <c r="A18" s="8"/>
      <c r="B18" s="8" t="s">
        <v>16</v>
      </c>
      <c r="C18" s="59" t="s">
        <v>11</v>
      </c>
      <c r="D18" s="73">
        <v>0</v>
      </c>
      <c r="E18" s="73">
        <v>0</v>
      </c>
      <c r="F18" s="73">
        <v>73</v>
      </c>
      <c r="G18" s="73">
        <f t="shared" si="1"/>
        <v>73</v>
      </c>
      <c r="I18" s="36"/>
      <c r="J18" s="56"/>
    </row>
    <row r="19" spans="1:10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100</v>
      </c>
      <c r="G19" s="73">
        <f t="shared" si="1"/>
        <v>100</v>
      </c>
      <c r="I19" s="36"/>
      <c r="J19" s="56"/>
    </row>
    <row r="20" spans="1:10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  <c r="I20" s="36"/>
      <c r="J20" s="56"/>
    </row>
    <row r="21" spans="1:10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  <c r="I21" s="36"/>
      <c r="J21" s="56"/>
    </row>
    <row r="22" spans="1:10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73</v>
      </c>
      <c r="G22" s="73">
        <f t="shared" si="1"/>
        <v>73</v>
      </c>
      <c r="I22" s="36"/>
      <c r="J22" s="56"/>
    </row>
    <row r="23" spans="1:10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0</v>
      </c>
      <c r="F23" s="71">
        <f>IF($G22=0,0,F22/$G22%)</f>
        <v>100</v>
      </c>
      <c r="G23" s="73">
        <f t="shared" si="1"/>
        <v>100</v>
      </c>
      <c r="I23" s="36"/>
      <c r="J23" s="56"/>
    </row>
    <row r="24" spans="1:10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I24" s="36"/>
      <c r="J24" s="56"/>
    </row>
    <row r="25" spans="1:10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36"/>
      <c r="J25" s="56"/>
    </row>
    <row r="26" spans="1:10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  <c r="I26" s="36"/>
      <c r="J26" s="56"/>
    </row>
    <row r="27" spans="1:10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I27" s="36"/>
      <c r="J27" s="56"/>
    </row>
    <row r="28" spans="1:10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I28" s="36"/>
      <c r="J28" s="56"/>
    </row>
    <row r="29" spans="1:10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I29" s="36"/>
      <c r="J29" s="56"/>
    </row>
    <row r="30" spans="1:10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36"/>
      <c r="J30" s="56"/>
    </row>
    <row r="31" spans="1:10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36"/>
      <c r="J31" s="56"/>
    </row>
    <row r="32" spans="1:10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36"/>
      <c r="J32" s="56"/>
    </row>
    <row r="33" spans="1:10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36"/>
      <c r="J33" s="56"/>
    </row>
    <row r="34" spans="1:10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36"/>
      <c r="J34" s="56"/>
    </row>
    <row r="35" spans="1:10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I35" s="36"/>
      <c r="J35" s="56"/>
    </row>
    <row r="36" spans="1:10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16394.900000000001</v>
      </c>
      <c r="E36" s="73">
        <f>SUMIF($C$42:$C$227,"道内",E$42:E$227)</f>
        <v>9682</v>
      </c>
      <c r="F36" s="73">
        <f>SUMIF($C$42:$C$227,"道内",F$42:F$227)</f>
        <v>0</v>
      </c>
      <c r="G36" s="73">
        <f t="shared" si="1"/>
        <v>26076.9</v>
      </c>
      <c r="I36" s="36"/>
      <c r="J36" s="56"/>
    </row>
    <row r="37" spans="1:10" ht="16.05" customHeight="1" x14ac:dyDescent="0.2">
      <c r="A37" s="8"/>
      <c r="B37" s="6"/>
      <c r="C37" s="60" t="s">
        <v>12</v>
      </c>
      <c r="D37" s="71">
        <f>IF($G36=0,0,D36/$G36%)</f>
        <v>62.871353573469243</v>
      </c>
      <c r="E37" s="71">
        <f>IF($G36=0,0,E36/$G36%)</f>
        <v>37.128646426530757</v>
      </c>
      <c r="F37" s="71">
        <f>IF($G36=0,0,F36/$G36%)</f>
        <v>0</v>
      </c>
      <c r="G37" s="73">
        <f t="shared" si="1"/>
        <v>100</v>
      </c>
      <c r="I37" s="36"/>
      <c r="J37" s="56"/>
    </row>
    <row r="38" spans="1:10" ht="16.05" customHeight="1" x14ac:dyDescent="0.2">
      <c r="A38" s="8"/>
      <c r="B38" s="6"/>
      <c r="C38" s="59" t="s">
        <v>13</v>
      </c>
      <c r="D38" s="73">
        <f>SUMIF($C$42:$C$227,"道外",D$42:D$227)</f>
        <v>15457.9</v>
      </c>
      <c r="E38" s="73">
        <f>SUMIF($C$42:$C$227,"道外",E$42:E$227)</f>
        <v>1855</v>
      </c>
      <c r="F38" s="73">
        <f>SUMIF($C$42:$C$227,"道外",F$42:F$227)</f>
        <v>0</v>
      </c>
      <c r="G38" s="73">
        <f t="shared" si="1"/>
        <v>17312.900000000001</v>
      </c>
      <c r="I38" s="36"/>
      <c r="J38" s="56"/>
    </row>
    <row r="39" spans="1:10" ht="16.05" customHeight="1" x14ac:dyDescent="0.2">
      <c r="A39" s="8"/>
      <c r="B39" s="6"/>
      <c r="C39" s="60" t="s">
        <v>12</v>
      </c>
      <c r="D39" s="71">
        <f>IF($G38=0,0,D38/$G38%)</f>
        <v>89.285446112436375</v>
      </c>
      <c r="E39" s="71">
        <f>IF($G38=0,0,E38/$G38%)</f>
        <v>10.714553887563607</v>
      </c>
      <c r="F39" s="71">
        <f>IF($G38=0,0,F38/$G38%)</f>
        <v>0</v>
      </c>
      <c r="G39" s="73">
        <f t="shared" si="1"/>
        <v>99.999999999999986</v>
      </c>
      <c r="I39" s="36"/>
      <c r="J39" s="56"/>
    </row>
    <row r="40" spans="1:10" ht="16.05" customHeight="1" x14ac:dyDescent="0.2">
      <c r="A40" s="8"/>
      <c r="B40" s="6"/>
      <c r="C40" s="59" t="s">
        <v>14</v>
      </c>
      <c r="D40" s="73">
        <f>SUM(D38,D36)</f>
        <v>31852.800000000003</v>
      </c>
      <c r="E40" s="73">
        <f>SUM(E38,E36)</f>
        <v>11537</v>
      </c>
      <c r="F40" s="73">
        <f>SUM(F38,F36)</f>
        <v>0</v>
      </c>
      <c r="G40" s="73">
        <f t="shared" si="1"/>
        <v>43389.8</v>
      </c>
      <c r="I40" s="36"/>
      <c r="J40" s="56"/>
    </row>
    <row r="41" spans="1:10" ht="16.05" customHeight="1" x14ac:dyDescent="0.2">
      <c r="A41" s="8"/>
      <c r="B41" s="14"/>
      <c r="C41" s="60" t="s">
        <v>12</v>
      </c>
      <c r="D41" s="71">
        <f>IF($G40=0,0,D40/$G40%)</f>
        <v>73.410801616969891</v>
      </c>
      <c r="E41" s="71">
        <f>IF($G40=0,0,E40/$G40%)</f>
        <v>26.589198383030112</v>
      </c>
      <c r="F41" s="71">
        <f>IF($G40=0,0,F40/$G40%)</f>
        <v>0</v>
      </c>
      <c r="G41" s="73">
        <f t="shared" si="1"/>
        <v>100</v>
      </c>
      <c r="I41" s="36"/>
      <c r="J41" s="56"/>
    </row>
    <row r="42" spans="1:10" ht="16.05" customHeight="1" x14ac:dyDescent="0.2">
      <c r="A42" s="8"/>
      <c r="B42" s="8" t="s">
        <v>20</v>
      </c>
      <c r="C42" s="59" t="s">
        <v>11</v>
      </c>
      <c r="D42" s="73">
        <v>1860.5</v>
      </c>
      <c r="E42" s="73">
        <v>4416.8</v>
      </c>
      <c r="F42" s="73">
        <v>0</v>
      </c>
      <c r="G42" s="73">
        <f t="shared" si="1"/>
        <v>6277.3</v>
      </c>
      <c r="I42" s="36"/>
      <c r="J42" s="56"/>
    </row>
    <row r="43" spans="1:10" ht="16.05" customHeight="1" x14ac:dyDescent="0.2">
      <c r="A43" s="8"/>
      <c r="B43" s="8"/>
      <c r="C43" s="60" t="s">
        <v>12</v>
      </c>
      <c r="D43" s="71">
        <f>IF($G42=0,0,D42/$G42%)</f>
        <v>29.638538862249693</v>
      </c>
      <c r="E43" s="71">
        <f>IF($G42=0,0,E42/$G42%)</f>
        <v>70.361461137750311</v>
      </c>
      <c r="F43" s="71">
        <f>IF($G42=0,0,F42/$G42%)</f>
        <v>0</v>
      </c>
      <c r="G43" s="73">
        <f t="shared" si="1"/>
        <v>100</v>
      </c>
      <c r="I43" s="36"/>
      <c r="J43" s="56"/>
    </row>
    <row r="44" spans="1:10" ht="16.05" customHeight="1" x14ac:dyDescent="0.2">
      <c r="A44" s="8"/>
      <c r="B44" s="8"/>
      <c r="C44" s="59" t="s">
        <v>13</v>
      </c>
      <c r="D44" s="73">
        <v>5221.6000000000004</v>
      </c>
      <c r="E44" s="73">
        <v>1290</v>
      </c>
      <c r="F44" s="73">
        <v>0</v>
      </c>
      <c r="G44" s="73">
        <f t="shared" si="1"/>
        <v>6511.6</v>
      </c>
      <c r="I44" s="36"/>
      <c r="J44" s="56"/>
    </row>
    <row r="45" spans="1:10" ht="16.05" customHeight="1" x14ac:dyDescent="0.2">
      <c r="A45" s="8"/>
      <c r="B45" s="8"/>
      <c r="C45" s="60" t="s">
        <v>12</v>
      </c>
      <c r="D45" s="71">
        <f>IF($G44=0,0,D44/$G44%)</f>
        <v>80.189200810860626</v>
      </c>
      <c r="E45" s="71">
        <f>IF($G44=0,0,E44/$G44%)</f>
        <v>19.810799189139381</v>
      </c>
      <c r="F45" s="71">
        <f>IF($G44=0,0,F44/$G44%)</f>
        <v>0</v>
      </c>
      <c r="G45" s="73">
        <f t="shared" si="1"/>
        <v>100</v>
      </c>
      <c r="I45" s="36"/>
      <c r="J45" s="56"/>
    </row>
    <row r="46" spans="1:10" ht="16.05" customHeight="1" x14ac:dyDescent="0.2">
      <c r="A46" s="8"/>
      <c r="B46" s="8"/>
      <c r="C46" s="59" t="s">
        <v>14</v>
      </c>
      <c r="D46" s="73">
        <f>SUM(D42,D44)</f>
        <v>7082.1</v>
      </c>
      <c r="E46" s="73">
        <f>SUM(E42,E44)</f>
        <v>5706.8</v>
      </c>
      <c r="F46" s="73">
        <f>SUM(F42,F44)</f>
        <v>0</v>
      </c>
      <c r="G46" s="73">
        <f t="shared" si="1"/>
        <v>12788.900000000001</v>
      </c>
      <c r="I46" s="36"/>
      <c r="J46" s="56"/>
    </row>
    <row r="47" spans="1:10" ht="16.05" customHeight="1" x14ac:dyDescent="0.2">
      <c r="A47" s="8"/>
      <c r="B47" s="12"/>
      <c r="C47" s="60" t="s">
        <v>12</v>
      </c>
      <c r="D47" s="71">
        <f>IF($G46=0,0,D46/$G46%)</f>
        <v>55.376928430122994</v>
      </c>
      <c r="E47" s="71">
        <f>IF($G46=0,0,E46/$G46%)</f>
        <v>44.623071569876998</v>
      </c>
      <c r="F47" s="71">
        <f>IF($G46=0,0,F46/$G46%)</f>
        <v>0</v>
      </c>
      <c r="G47" s="73">
        <f t="shared" si="1"/>
        <v>100</v>
      </c>
      <c r="I47" s="36"/>
      <c r="J47" s="56"/>
    </row>
    <row r="48" spans="1:10" ht="16.05" customHeight="1" x14ac:dyDescent="0.2">
      <c r="A48" s="8"/>
      <c r="B48" s="8" t="s">
        <v>21</v>
      </c>
      <c r="C48" s="59" t="s">
        <v>11</v>
      </c>
      <c r="D48" s="73"/>
      <c r="E48" s="73"/>
      <c r="F48" s="73">
        <v>0</v>
      </c>
      <c r="G48" s="73">
        <f t="shared" si="1"/>
        <v>0</v>
      </c>
      <c r="I48" s="36"/>
      <c r="J48" s="56"/>
    </row>
    <row r="49" spans="1:10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  <c r="I49" s="36"/>
      <c r="J49" s="56"/>
    </row>
    <row r="50" spans="1:10" ht="16.05" customHeight="1" x14ac:dyDescent="0.2">
      <c r="A50" s="8"/>
      <c r="B50" s="8"/>
      <c r="C50" s="59" t="s">
        <v>13</v>
      </c>
      <c r="D50" s="73"/>
      <c r="E50" s="73">
        <v>0</v>
      </c>
      <c r="F50" s="73">
        <v>0</v>
      </c>
      <c r="G50" s="73">
        <f t="shared" si="1"/>
        <v>0</v>
      </c>
      <c r="I50" s="36"/>
      <c r="J50" s="56"/>
    </row>
    <row r="51" spans="1:10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1"/>
        <v>0</v>
      </c>
      <c r="I51" s="36"/>
      <c r="J51" s="56"/>
    </row>
    <row r="52" spans="1:10" ht="16.05" customHeight="1" x14ac:dyDescent="0.2">
      <c r="A52" s="8"/>
      <c r="B52" s="8"/>
      <c r="C52" s="59" t="s">
        <v>14</v>
      </c>
      <c r="D52" s="73">
        <f>SUM(D48,D50)</f>
        <v>0</v>
      </c>
      <c r="E52" s="73">
        <f>SUM(E48,E50)</f>
        <v>0</v>
      </c>
      <c r="F52" s="73">
        <f>SUM(F48,F50)</f>
        <v>0</v>
      </c>
      <c r="G52" s="73">
        <f t="shared" si="1"/>
        <v>0</v>
      </c>
      <c r="I52" s="36"/>
      <c r="J52" s="56"/>
    </row>
    <row r="53" spans="1:10" ht="16.05" customHeight="1" x14ac:dyDescent="0.2">
      <c r="A53" s="8"/>
      <c r="B53" s="12"/>
      <c r="C53" s="60" t="s">
        <v>12</v>
      </c>
      <c r="D53" s="71">
        <f>IF($G52=0,0,D52/$G52%)</f>
        <v>0</v>
      </c>
      <c r="E53" s="71">
        <f>IF($G52=0,0,E52/$G52%)</f>
        <v>0</v>
      </c>
      <c r="F53" s="71">
        <f>IF($G52=0,0,F52/$G52%)</f>
        <v>0</v>
      </c>
      <c r="G53" s="73">
        <f t="shared" si="1"/>
        <v>0</v>
      </c>
      <c r="I53" s="36"/>
      <c r="J53" s="56"/>
    </row>
    <row r="54" spans="1:10" ht="16.05" customHeight="1" x14ac:dyDescent="0.2">
      <c r="A54" s="8"/>
      <c r="B54" s="8" t="s">
        <v>22</v>
      </c>
      <c r="C54" s="59" t="s">
        <v>11</v>
      </c>
      <c r="D54" s="73">
        <v>110</v>
      </c>
      <c r="E54" s="73">
        <v>156</v>
      </c>
      <c r="F54" s="73">
        <v>0</v>
      </c>
      <c r="G54" s="73">
        <f t="shared" si="1"/>
        <v>266</v>
      </c>
      <c r="I54" s="36"/>
      <c r="J54" s="56"/>
    </row>
    <row r="55" spans="1:10" ht="16.05" customHeight="1" x14ac:dyDescent="0.2">
      <c r="A55" s="8"/>
      <c r="B55" s="8"/>
      <c r="C55" s="60" t="s">
        <v>12</v>
      </c>
      <c r="D55" s="71">
        <f>IF($G54=0,0,D54/$G54%)</f>
        <v>41.353383458646611</v>
      </c>
      <c r="E55" s="71">
        <f>IF($G54=0,0,E54/$G54%)</f>
        <v>58.646616541353382</v>
      </c>
      <c r="F55" s="71">
        <f>IF($G54=0,0,F54/$G54%)</f>
        <v>0</v>
      </c>
      <c r="G55" s="73">
        <f t="shared" si="1"/>
        <v>100</v>
      </c>
      <c r="I55" s="36"/>
      <c r="J55" s="56"/>
    </row>
    <row r="56" spans="1:10" ht="16.05" customHeight="1" x14ac:dyDescent="0.2">
      <c r="A56" s="8"/>
      <c r="B56" s="8"/>
      <c r="C56" s="59" t="s">
        <v>13</v>
      </c>
      <c r="D56" s="73">
        <v>1743</v>
      </c>
      <c r="E56" s="73">
        <v>0</v>
      </c>
      <c r="F56" s="73">
        <v>0</v>
      </c>
      <c r="G56" s="73">
        <f t="shared" si="1"/>
        <v>1743</v>
      </c>
      <c r="I56" s="36"/>
      <c r="J56" s="56"/>
    </row>
    <row r="57" spans="1:10" ht="16.05" customHeight="1" x14ac:dyDescent="0.2">
      <c r="A57" s="8"/>
      <c r="B57" s="8"/>
      <c r="C57" s="60" t="s">
        <v>12</v>
      </c>
      <c r="D57" s="71">
        <f>IF($G56=0,0,D56/$G56%)</f>
        <v>100</v>
      </c>
      <c r="E57" s="71">
        <f>IF($G56=0,0,E56/$G56%)</f>
        <v>0</v>
      </c>
      <c r="F57" s="71">
        <f>IF($G56=0,0,F56/$G56%)</f>
        <v>0</v>
      </c>
      <c r="G57" s="73">
        <f t="shared" si="1"/>
        <v>100</v>
      </c>
      <c r="I57" s="36"/>
      <c r="J57" s="56"/>
    </row>
    <row r="58" spans="1:10" ht="16.05" customHeight="1" x14ac:dyDescent="0.2">
      <c r="A58" s="8"/>
      <c r="B58" s="8"/>
      <c r="C58" s="59" t="s">
        <v>14</v>
      </c>
      <c r="D58" s="73">
        <f>SUM(D54,D56)</f>
        <v>1853</v>
      </c>
      <c r="E58" s="73">
        <f>SUM(E54,E56)</f>
        <v>156</v>
      </c>
      <c r="F58" s="73">
        <f>SUM(F54,F56)</f>
        <v>0</v>
      </c>
      <c r="G58" s="73">
        <f t="shared" si="1"/>
        <v>2009</v>
      </c>
      <c r="I58" s="36"/>
      <c r="J58" s="56"/>
    </row>
    <row r="59" spans="1:10" ht="16.05" customHeight="1" x14ac:dyDescent="0.2">
      <c r="A59" s="8"/>
      <c r="B59" s="12"/>
      <c r="C59" s="60" t="s">
        <v>12</v>
      </c>
      <c r="D59" s="71">
        <f>IF($G58=0,0,D58/$G58%)</f>
        <v>92.234942757590844</v>
      </c>
      <c r="E59" s="71">
        <f>IF($G58=0,0,E58/$G58%)</f>
        <v>7.7650572424091591</v>
      </c>
      <c r="F59" s="71">
        <f>IF($G58=0,0,F58/$G58%)</f>
        <v>0</v>
      </c>
      <c r="G59" s="73">
        <f t="shared" si="1"/>
        <v>100</v>
      </c>
      <c r="I59" s="36"/>
      <c r="J59" s="56"/>
    </row>
    <row r="60" spans="1:10" ht="16.05" customHeight="1" x14ac:dyDescent="0.2">
      <c r="A60" s="8"/>
      <c r="B60" s="8" t="s">
        <v>23</v>
      </c>
      <c r="C60" s="59" t="s">
        <v>11</v>
      </c>
      <c r="D60" s="73">
        <v>406.1</v>
      </c>
      <c r="E60" s="73">
        <v>3419.5</v>
      </c>
      <c r="F60" s="73">
        <v>0</v>
      </c>
      <c r="G60" s="73">
        <f t="shared" si="1"/>
        <v>3825.6</v>
      </c>
      <c r="I60" s="36"/>
      <c r="J60" s="56"/>
    </row>
    <row r="61" spans="1:10" ht="16.05" customHeight="1" x14ac:dyDescent="0.2">
      <c r="A61" s="8"/>
      <c r="B61" s="8"/>
      <c r="C61" s="60" t="s">
        <v>12</v>
      </c>
      <c r="D61" s="71">
        <f>IF($G60=0,0,D60/$G60%)</f>
        <v>10.615328314512757</v>
      </c>
      <c r="E61" s="71">
        <f>IF($G60=0,0,E60/$G60%)</f>
        <v>89.384671685487248</v>
      </c>
      <c r="F61" s="71">
        <f>IF($G60=0,0,F60/$G60%)</f>
        <v>0</v>
      </c>
      <c r="G61" s="73">
        <f t="shared" si="1"/>
        <v>100</v>
      </c>
      <c r="I61" s="36"/>
      <c r="J61" s="56"/>
    </row>
    <row r="62" spans="1:10" ht="16.05" customHeight="1" x14ac:dyDescent="0.2">
      <c r="A62" s="8"/>
      <c r="B62" s="8"/>
      <c r="C62" s="59" t="s">
        <v>13</v>
      </c>
      <c r="D62" s="73">
        <v>4147</v>
      </c>
      <c r="E62" s="73">
        <v>6.4</v>
      </c>
      <c r="F62" s="73">
        <v>0</v>
      </c>
      <c r="G62" s="73">
        <f t="shared" si="1"/>
        <v>4153.3999999999996</v>
      </c>
      <c r="I62" s="36"/>
      <c r="J62" s="56"/>
    </row>
    <row r="63" spans="1:10" ht="16.05" customHeight="1" x14ac:dyDescent="0.2">
      <c r="A63" s="8"/>
      <c r="B63" s="8"/>
      <c r="C63" s="60" t="s">
        <v>12</v>
      </c>
      <c r="D63" s="71">
        <f>IF($G62=0,0,D62/$G62%)</f>
        <v>99.845909375451441</v>
      </c>
      <c r="E63" s="71">
        <f>IF($G62=0,0,E62/$G62%)</f>
        <v>0.15409062454856265</v>
      </c>
      <c r="F63" s="71">
        <f>IF($G62=0,0,F62/$G62%)</f>
        <v>0</v>
      </c>
      <c r="G63" s="73">
        <f t="shared" si="1"/>
        <v>100</v>
      </c>
      <c r="I63" s="36"/>
      <c r="J63" s="56"/>
    </row>
    <row r="64" spans="1:10" ht="16.05" customHeight="1" x14ac:dyDescent="0.2">
      <c r="A64" s="8"/>
      <c r="B64" s="8"/>
      <c r="C64" s="59" t="s">
        <v>14</v>
      </c>
      <c r="D64" s="73">
        <f>SUM(D60,D62)</f>
        <v>4553.1000000000004</v>
      </c>
      <c r="E64" s="73">
        <f>SUM(E60,E62)</f>
        <v>3425.9</v>
      </c>
      <c r="F64" s="73">
        <f>SUM(F60,F62)</f>
        <v>0</v>
      </c>
      <c r="G64" s="73">
        <f t="shared" si="1"/>
        <v>7979</v>
      </c>
      <c r="I64" s="36"/>
      <c r="J64" s="56"/>
    </row>
    <row r="65" spans="1:10" ht="16.05" customHeight="1" x14ac:dyDescent="0.2">
      <c r="A65" s="8"/>
      <c r="B65" s="12"/>
      <c r="C65" s="60" t="s">
        <v>12</v>
      </c>
      <c r="D65" s="71">
        <f>IF($G64=0,0,D64/$G64%)</f>
        <v>57.063541797217695</v>
      </c>
      <c r="E65" s="71">
        <f>IF($G64=0,0,E64/$G64%)</f>
        <v>42.936458202782305</v>
      </c>
      <c r="F65" s="71">
        <f>IF($G64=0,0,F64/$G64%)</f>
        <v>0</v>
      </c>
      <c r="G65" s="73">
        <f t="shared" si="1"/>
        <v>100</v>
      </c>
      <c r="I65" s="36"/>
      <c r="J65" s="56"/>
    </row>
    <row r="66" spans="1:10" ht="16.05" customHeight="1" x14ac:dyDescent="0.2">
      <c r="A66" s="8"/>
      <c r="B66" s="8" t="s">
        <v>24</v>
      </c>
      <c r="C66" s="59" t="s">
        <v>11</v>
      </c>
      <c r="D66" s="73">
        <v>1901</v>
      </c>
      <c r="E66" s="73">
        <v>281</v>
      </c>
      <c r="F66" s="73">
        <v>0</v>
      </c>
      <c r="G66" s="73">
        <f t="shared" si="1"/>
        <v>2182</v>
      </c>
      <c r="I66" s="36"/>
      <c r="J66" s="56"/>
    </row>
    <row r="67" spans="1:10" ht="16.05" customHeight="1" x14ac:dyDescent="0.2">
      <c r="A67" s="8"/>
      <c r="B67" s="8"/>
      <c r="C67" s="60" t="s">
        <v>12</v>
      </c>
      <c r="D67" s="71">
        <f>IF($G66=0,0,D66/$G66%)</f>
        <v>87.12190650779101</v>
      </c>
      <c r="E67" s="71">
        <f>IF($G66=0,0,E66/$G66%)</f>
        <v>12.878093492208983</v>
      </c>
      <c r="F67" s="71">
        <f>IF($G66=0,0,F66/$G66%)</f>
        <v>0</v>
      </c>
      <c r="G67" s="73">
        <f t="shared" si="1"/>
        <v>100</v>
      </c>
      <c r="I67" s="36"/>
      <c r="J67" s="56"/>
    </row>
    <row r="68" spans="1:10" ht="16.05" customHeight="1" x14ac:dyDescent="0.2">
      <c r="A68" s="8"/>
      <c r="B68" s="8"/>
      <c r="C68" s="59" t="s">
        <v>13</v>
      </c>
      <c r="D68" s="73"/>
      <c r="E68" s="73">
        <v>0</v>
      </c>
      <c r="F68" s="73">
        <v>0</v>
      </c>
      <c r="G68" s="73">
        <f t="shared" si="1"/>
        <v>0</v>
      </c>
      <c r="I68" s="36"/>
      <c r="J68" s="56"/>
    </row>
    <row r="69" spans="1:10" ht="16.05" customHeight="1" x14ac:dyDescent="0.2">
      <c r="A69" s="8"/>
      <c r="B69" s="8"/>
      <c r="C69" s="60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  <c r="I69" s="36"/>
      <c r="J69" s="56"/>
    </row>
    <row r="70" spans="1:10" ht="16.05" customHeight="1" x14ac:dyDescent="0.2">
      <c r="A70" s="8"/>
      <c r="B70" s="8"/>
      <c r="C70" s="59" t="s">
        <v>14</v>
      </c>
      <c r="D70" s="73">
        <f>SUM(D66,D68)</f>
        <v>1901</v>
      </c>
      <c r="E70" s="73">
        <f>SUM(E66,E68)</f>
        <v>281</v>
      </c>
      <c r="F70" s="73">
        <f>SUM(F66,F68)</f>
        <v>0</v>
      </c>
      <c r="G70" s="73">
        <f t="shared" si="1"/>
        <v>2182</v>
      </c>
      <c r="I70" s="36"/>
      <c r="J70" s="56"/>
    </row>
    <row r="71" spans="1:10" ht="16.05" customHeight="1" x14ac:dyDescent="0.2">
      <c r="A71" s="8"/>
      <c r="B71" s="12"/>
      <c r="C71" s="60" t="s">
        <v>12</v>
      </c>
      <c r="D71" s="71">
        <f>IF($G70=0,0,D70/$G70%)</f>
        <v>87.12190650779101</v>
      </c>
      <c r="E71" s="71">
        <f>IF($G70=0,0,E70/$G70%)</f>
        <v>12.878093492208983</v>
      </c>
      <c r="F71" s="71">
        <f>IF($G70=0,0,F70/$G70%)</f>
        <v>0</v>
      </c>
      <c r="G71" s="73">
        <f t="shared" ref="G71:G134" si="2">SUM(D71:F71)</f>
        <v>100</v>
      </c>
      <c r="I71" s="36"/>
      <c r="J71" s="56"/>
    </row>
    <row r="72" spans="1:10" ht="16.05" customHeight="1" x14ac:dyDescent="0.2">
      <c r="A72" s="8"/>
      <c r="B72" s="8" t="s">
        <v>25</v>
      </c>
      <c r="C72" s="59" t="s">
        <v>11</v>
      </c>
      <c r="D72" s="73">
        <v>738.09999999999991</v>
      </c>
      <c r="E72" s="73">
        <v>194.4</v>
      </c>
      <c r="F72" s="73">
        <v>0</v>
      </c>
      <c r="G72" s="73">
        <f t="shared" si="2"/>
        <v>932.49999999999989</v>
      </c>
      <c r="I72" s="36"/>
      <c r="J72" s="56"/>
    </row>
    <row r="73" spans="1:10" ht="16.05" customHeight="1" x14ac:dyDescent="0.2">
      <c r="A73" s="8"/>
      <c r="B73" s="8"/>
      <c r="C73" s="60" t="s">
        <v>12</v>
      </c>
      <c r="D73" s="71">
        <f>IF($G72=0,0,D72/$G72%)</f>
        <v>79.152815013404819</v>
      </c>
      <c r="E73" s="71">
        <f>IF($G72=0,0,E72/$G72%)</f>
        <v>20.847184986595177</v>
      </c>
      <c r="F73" s="71">
        <f>IF($G72=0,0,F72/$G72%)</f>
        <v>0</v>
      </c>
      <c r="G73" s="73">
        <f t="shared" si="2"/>
        <v>100</v>
      </c>
      <c r="I73" s="36"/>
      <c r="J73" s="56"/>
    </row>
    <row r="74" spans="1:10" ht="16.05" customHeight="1" x14ac:dyDescent="0.2">
      <c r="A74" s="8"/>
      <c r="B74" s="8"/>
      <c r="C74" s="59" t="s">
        <v>13</v>
      </c>
      <c r="D74" s="73">
        <v>825</v>
      </c>
      <c r="E74" s="73">
        <v>127.6</v>
      </c>
      <c r="F74" s="73">
        <v>0</v>
      </c>
      <c r="G74" s="73">
        <f t="shared" si="2"/>
        <v>952.6</v>
      </c>
      <c r="I74" s="36"/>
      <c r="J74" s="56"/>
    </row>
    <row r="75" spans="1:10" ht="16.05" customHeight="1" x14ac:dyDescent="0.2">
      <c r="A75" s="8"/>
      <c r="B75" s="8"/>
      <c r="C75" s="60" t="s">
        <v>12</v>
      </c>
      <c r="D75" s="71">
        <f>IF($G74=0,0,D74/$G74%)</f>
        <v>86.605080831408785</v>
      </c>
      <c r="E75" s="71">
        <f>IF($G74=0,0,E74/$G74%)</f>
        <v>13.394919168591224</v>
      </c>
      <c r="F75" s="71">
        <f>IF($G74=0,0,F74/$G74%)</f>
        <v>0</v>
      </c>
      <c r="G75" s="73">
        <f t="shared" si="2"/>
        <v>100.00000000000001</v>
      </c>
      <c r="I75" s="36"/>
      <c r="J75" s="56"/>
    </row>
    <row r="76" spans="1:10" ht="16.05" customHeight="1" x14ac:dyDescent="0.2">
      <c r="A76" s="8"/>
      <c r="B76" s="8"/>
      <c r="C76" s="59" t="s">
        <v>14</v>
      </c>
      <c r="D76" s="73">
        <f>SUM(D72,D74)</f>
        <v>1563.1</v>
      </c>
      <c r="E76" s="73">
        <f>SUM(E72,E74)</f>
        <v>322</v>
      </c>
      <c r="F76" s="73">
        <f>SUM(F72,F74)</f>
        <v>0</v>
      </c>
      <c r="G76" s="73">
        <f t="shared" si="2"/>
        <v>1885.1</v>
      </c>
      <c r="I76" s="36"/>
      <c r="J76" s="56"/>
    </row>
    <row r="77" spans="1:10" ht="16.05" customHeight="1" x14ac:dyDescent="0.2">
      <c r="A77" s="8"/>
      <c r="B77" s="12"/>
      <c r="C77" s="60" t="s">
        <v>12</v>
      </c>
      <c r="D77" s="71">
        <f>IF($G76=0,0,D76/$G76%)</f>
        <v>82.918678054214624</v>
      </c>
      <c r="E77" s="71">
        <f>IF($G76=0,0,E76/$G76%)</f>
        <v>17.081321945785369</v>
      </c>
      <c r="F77" s="71">
        <f>IF($G76=0,0,F76/$G76%)</f>
        <v>0</v>
      </c>
      <c r="G77" s="73">
        <f t="shared" si="2"/>
        <v>100</v>
      </c>
      <c r="I77" s="36"/>
      <c r="J77" s="56"/>
    </row>
    <row r="78" spans="1:10" ht="16.05" customHeight="1" x14ac:dyDescent="0.2">
      <c r="A78" s="8"/>
      <c r="B78" s="8" t="s">
        <v>26</v>
      </c>
      <c r="C78" s="59" t="s">
        <v>11</v>
      </c>
      <c r="D78" s="73">
        <v>2677.6000000000004</v>
      </c>
      <c r="E78" s="73">
        <v>873.40000000000009</v>
      </c>
      <c r="F78" s="73">
        <v>0</v>
      </c>
      <c r="G78" s="73">
        <f t="shared" si="2"/>
        <v>3551.0000000000005</v>
      </c>
      <c r="I78" s="36"/>
      <c r="J78" s="56"/>
    </row>
    <row r="79" spans="1:10" ht="16.05" customHeight="1" x14ac:dyDescent="0.2">
      <c r="A79" s="8"/>
      <c r="B79" s="8"/>
      <c r="C79" s="60" t="s">
        <v>12</v>
      </c>
      <c r="D79" s="71">
        <f>IF($G78=0,0,D78/$G78%)</f>
        <v>75.404111517882285</v>
      </c>
      <c r="E79" s="71">
        <f>IF($G78=0,0,E78/$G78%)</f>
        <v>24.595888482117712</v>
      </c>
      <c r="F79" s="71">
        <f>IF($G78=0,0,F78/$G78%)</f>
        <v>0</v>
      </c>
      <c r="G79" s="73">
        <f t="shared" si="2"/>
        <v>100</v>
      </c>
      <c r="I79" s="36"/>
      <c r="J79" s="56"/>
    </row>
    <row r="80" spans="1:10" ht="16.05" customHeight="1" x14ac:dyDescent="0.2">
      <c r="A80" s="8"/>
      <c r="B80" s="8"/>
      <c r="C80" s="59" t="s">
        <v>13</v>
      </c>
      <c r="D80" s="73">
        <v>225.89999999999998</v>
      </c>
      <c r="E80" s="73">
        <v>81</v>
      </c>
      <c r="F80" s="73">
        <v>0</v>
      </c>
      <c r="G80" s="73">
        <f t="shared" si="2"/>
        <v>306.89999999999998</v>
      </c>
      <c r="I80" s="36"/>
      <c r="J80" s="56"/>
    </row>
    <row r="81" spans="1:10" ht="16.05" customHeight="1" x14ac:dyDescent="0.2">
      <c r="A81" s="8"/>
      <c r="B81" s="8"/>
      <c r="C81" s="60" t="s">
        <v>12</v>
      </c>
      <c r="D81" s="71">
        <f>IF($G80=0,0,D80/$G80%)</f>
        <v>73.607038123167143</v>
      </c>
      <c r="E81" s="71">
        <f>IF($G80=0,0,E80/$G80%)</f>
        <v>26.392961876832846</v>
      </c>
      <c r="F81" s="71">
        <f>IF($G80=0,0,F80/$G80%)</f>
        <v>0</v>
      </c>
      <c r="G81" s="73">
        <f t="shared" si="2"/>
        <v>99.999999999999986</v>
      </c>
      <c r="I81" s="36"/>
      <c r="J81" s="56"/>
    </row>
    <row r="82" spans="1:10" ht="16.05" customHeight="1" x14ac:dyDescent="0.2">
      <c r="A82" s="8"/>
      <c r="B82" s="8"/>
      <c r="C82" s="59" t="s">
        <v>14</v>
      </c>
      <c r="D82" s="73">
        <f>SUM(D78,D80)</f>
        <v>2903.5000000000005</v>
      </c>
      <c r="E82" s="73">
        <f>SUM(E78,E80)</f>
        <v>954.40000000000009</v>
      </c>
      <c r="F82" s="73">
        <f>SUM(F78,F80)</f>
        <v>0</v>
      </c>
      <c r="G82" s="73">
        <f t="shared" si="2"/>
        <v>3857.9000000000005</v>
      </c>
      <c r="I82" s="36"/>
      <c r="J82" s="56"/>
    </row>
    <row r="83" spans="1:10" ht="16.05" customHeight="1" x14ac:dyDescent="0.2">
      <c r="A83" s="8"/>
      <c r="B83" s="12"/>
      <c r="C83" s="60" t="s">
        <v>12</v>
      </c>
      <c r="D83" s="71">
        <f>IF($G82=0,0,D82/$G82%)</f>
        <v>75.261152440446878</v>
      </c>
      <c r="E83" s="71">
        <f>IF($G82=0,0,E82/$G82%)</f>
        <v>24.738847559553122</v>
      </c>
      <c r="F83" s="71">
        <f>IF($G82=0,0,F82/$G82%)</f>
        <v>0</v>
      </c>
      <c r="G83" s="73">
        <f t="shared" si="2"/>
        <v>100</v>
      </c>
      <c r="I83" s="36"/>
      <c r="J83" s="56"/>
    </row>
    <row r="84" spans="1:10" ht="16.05" customHeight="1" x14ac:dyDescent="0.2">
      <c r="A84" s="8"/>
      <c r="B84" s="8" t="s">
        <v>27</v>
      </c>
      <c r="C84" s="59" t="s">
        <v>11</v>
      </c>
      <c r="D84" s="73">
        <v>180.60000000000002</v>
      </c>
      <c r="E84" s="73">
        <v>107</v>
      </c>
      <c r="F84" s="73">
        <v>0</v>
      </c>
      <c r="G84" s="73">
        <f t="shared" si="2"/>
        <v>287.60000000000002</v>
      </c>
      <c r="I84" s="36"/>
      <c r="J84" s="56"/>
    </row>
    <row r="85" spans="1:10" ht="16.05" customHeight="1" x14ac:dyDescent="0.2">
      <c r="A85" s="8"/>
      <c r="B85" s="8"/>
      <c r="C85" s="60" t="s">
        <v>12</v>
      </c>
      <c r="D85" s="71">
        <f>IF($G84=0,0,D84/$G84%)</f>
        <v>62.795549374130736</v>
      </c>
      <c r="E85" s="71">
        <f>IF($G84=0,0,E84/$G84%)</f>
        <v>37.204450625869256</v>
      </c>
      <c r="F85" s="71">
        <f>IF($G84=0,0,F84/$G84%)</f>
        <v>0</v>
      </c>
      <c r="G85" s="73">
        <f t="shared" si="2"/>
        <v>100</v>
      </c>
      <c r="I85" s="36"/>
      <c r="J85" s="56"/>
    </row>
    <row r="86" spans="1:10" ht="16.05" customHeight="1" x14ac:dyDescent="0.2">
      <c r="A86" s="8"/>
      <c r="B86" s="8"/>
      <c r="C86" s="59" t="s">
        <v>13</v>
      </c>
      <c r="D86" s="73">
        <v>40</v>
      </c>
      <c r="E86" s="73">
        <v>350</v>
      </c>
      <c r="F86" s="73">
        <v>0</v>
      </c>
      <c r="G86" s="73">
        <f t="shared" si="2"/>
        <v>390</v>
      </c>
      <c r="I86" s="36"/>
      <c r="J86" s="56"/>
    </row>
    <row r="87" spans="1:10" ht="16.05" customHeight="1" x14ac:dyDescent="0.2">
      <c r="A87" s="8"/>
      <c r="B87" s="8"/>
      <c r="C87" s="60" t="s">
        <v>12</v>
      </c>
      <c r="D87" s="71">
        <f>IF($G86=0,0,D86/$G86%)</f>
        <v>10.256410256410257</v>
      </c>
      <c r="E87" s="71">
        <f>IF($G86=0,0,E86/$G86%)</f>
        <v>89.743589743589752</v>
      </c>
      <c r="F87" s="71">
        <f>IF($G86=0,0,F86/$G86%)</f>
        <v>0</v>
      </c>
      <c r="G87" s="73">
        <f t="shared" si="2"/>
        <v>100.00000000000001</v>
      </c>
      <c r="I87" s="36"/>
      <c r="J87" s="56"/>
    </row>
    <row r="88" spans="1:10" ht="16.05" customHeight="1" x14ac:dyDescent="0.2">
      <c r="A88" s="8"/>
      <c r="B88" s="8"/>
      <c r="C88" s="59" t="s">
        <v>14</v>
      </c>
      <c r="D88" s="73">
        <f>SUM(D84,D86)</f>
        <v>220.60000000000002</v>
      </c>
      <c r="E88" s="73">
        <f>SUM(E84,E86)</f>
        <v>457</v>
      </c>
      <c r="F88" s="73">
        <f>SUM(F84,F86)</f>
        <v>0</v>
      </c>
      <c r="G88" s="73">
        <f t="shared" si="2"/>
        <v>677.6</v>
      </c>
      <c r="I88" s="36"/>
      <c r="J88" s="56"/>
    </row>
    <row r="89" spans="1:10" ht="16.05" customHeight="1" x14ac:dyDescent="0.2">
      <c r="A89" s="8"/>
      <c r="B89" s="12"/>
      <c r="C89" s="60" t="s">
        <v>12</v>
      </c>
      <c r="D89" s="71">
        <f>IF($G88=0,0,D88/$G88%)</f>
        <v>32.556080283353012</v>
      </c>
      <c r="E89" s="71">
        <f>IF($G88=0,0,E88/$G88%)</f>
        <v>67.443919716646988</v>
      </c>
      <c r="F89" s="71">
        <f>IF($G88=0,0,F88/$G88%)</f>
        <v>0</v>
      </c>
      <c r="G89" s="73">
        <f t="shared" si="2"/>
        <v>100</v>
      </c>
      <c r="I89" s="36"/>
      <c r="J89" s="56"/>
    </row>
    <row r="90" spans="1:10" ht="16.05" customHeight="1" x14ac:dyDescent="0.2">
      <c r="A90" s="8"/>
      <c r="B90" s="8" t="s">
        <v>28</v>
      </c>
      <c r="C90" s="59" t="s">
        <v>11</v>
      </c>
      <c r="D90" s="73">
        <v>336.6</v>
      </c>
      <c r="E90" s="73">
        <v>21</v>
      </c>
      <c r="F90" s="73">
        <v>0</v>
      </c>
      <c r="G90" s="73">
        <f t="shared" si="2"/>
        <v>357.6</v>
      </c>
      <c r="I90" s="36"/>
      <c r="J90" s="56"/>
    </row>
    <row r="91" spans="1:10" ht="16.05" customHeight="1" x14ac:dyDescent="0.2">
      <c r="A91" s="8"/>
      <c r="B91" s="8"/>
      <c r="C91" s="60" t="s">
        <v>12</v>
      </c>
      <c r="D91" s="71">
        <f>IF($G90=0,0,D90/$G90%)</f>
        <v>94.1275167785235</v>
      </c>
      <c r="E91" s="71">
        <f>IF($G90=0,0,E90/$G90%)</f>
        <v>5.8724832214765099</v>
      </c>
      <c r="F91" s="71">
        <f>IF($G90=0,0,F90/$G90%)</f>
        <v>0</v>
      </c>
      <c r="G91" s="73">
        <f t="shared" si="2"/>
        <v>100.00000000000001</v>
      </c>
      <c r="I91" s="36"/>
      <c r="J91" s="56"/>
    </row>
    <row r="92" spans="1:10" ht="16.05" customHeight="1" x14ac:dyDescent="0.2">
      <c r="A92" s="8"/>
      <c r="B92" s="8"/>
      <c r="C92" s="59" t="s">
        <v>13</v>
      </c>
      <c r="D92" s="73">
        <v>483.6</v>
      </c>
      <c r="E92" s="73">
        <v>0</v>
      </c>
      <c r="F92" s="73">
        <v>0</v>
      </c>
      <c r="G92" s="73">
        <f t="shared" si="2"/>
        <v>483.6</v>
      </c>
      <c r="I92" s="36"/>
      <c r="J92" s="56"/>
    </row>
    <row r="93" spans="1:10" ht="16.05" customHeight="1" x14ac:dyDescent="0.2">
      <c r="A93" s="8"/>
      <c r="B93" s="8"/>
      <c r="C93" s="60" t="s">
        <v>12</v>
      </c>
      <c r="D93" s="71">
        <f>IF($G92=0,0,D92/$G92%)</f>
        <v>100</v>
      </c>
      <c r="E93" s="71">
        <f>IF($G92=0,0,E92/$G92%)</f>
        <v>0</v>
      </c>
      <c r="F93" s="71">
        <f>IF($G92=0,0,F92/$G92%)</f>
        <v>0</v>
      </c>
      <c r="G93" s="73">
        <f t="shared" si="2"/>
        <v>100</v>
      </c>
      <c r="I93" s="36"/>
      <c r="J93" s="56"/>
    </row>
    <row r="94" spans="1:10" ht="16.05" customHeight="1" x14ac:dyDescent="0.2">
      <c r="A94" s="8"/>
      <c r="B94" s="8"/>
      <c r="C94" s="59" t="s">
        <v>14</v>
      </c>
      <c r="D94" s="73">
        <f>SUM(D90,D92)</f>
        <v>820.2</v>
      </c>
      <c r="E94" s="73">
        <f>SUM(E90,E92)</f>
        <v>21</v>
      </c>
      <c r="F94" s="73">
        <f>SUM(F90,F92)</f>
        <v>0</v>
      </c>
      <c r="G94" s="73">
        <f t="shared" si="2"/>
        <v>841.2</v>
      </c>
      <c r="I94" s="36"/>
      <c r="J94" s="56"/>
    </row>
    <row r="95" spans="1:10" ht="16.05" customHeight="1" x14ac:dyDescent="0.2">
      <c r="A95" s="8"/>
      <c r="B95" s="12"/>
      <c r="C95" s="60" t="s">
        <v>12</v>
      </c>
      <c r="D95" s="71">
        <f>IF($G94=0,0,D94/$G94%)</f>
        <v>97.503566333808834</v>
      </c>
      <c r="E95" s="71">
        <f>IF($G94=0,0,E94/$G94%)</f>
        <v>2.4964336661911553</v>
      </c>
      <c r="F95" s="71">
        <f>IF($G94=0,0,F94/$G94%)</f>
        <v>0</v>
      </c>
      <c r="G95" s="73">
        <f t="shared" si="2"/>
        <v>99.999999999999986</v>
      </c>
      <c r="I95" s="36"/>
      <c r="J95" s="56"/>
    </row>
    <row r="96" spans="1:10" ht="16.05" customHeight="1" x14ac:dyDescent="0.2">
      <c r="A96" s="8"/>
      <c r="B96" s="8" t="s">
        <v>29</v>
      </c>
      <c r="C96" s="59" t="s">
        <v>11</v>
      </c>
      <c r="D96" s="73">
        <v>101.7</v>
      </c>
      <c r="E96" s="73">
        <v>0.3</v>
      </c>
      <c r="F96" s="73">
        <v>0</v>
      </c>
      <c r="G96" s="73">
        <f t="shared" si="2"/>
        <v>102</v>
      </c>
      <c r="I96" s="36"/>
      <c r="J96" s="56"/>
    </row>
    <row r="97" spans="1:10" ht="16.05" customHeight="1" x14ac:dyDescent="0.2">
      <c r="A97" s="8"/>
      <c r="B97" s="8"/>
      <c r="C97" s="60" t="s">
        <v>12</v>
      </c>
      <c r="D97" s="71">
        <f>IF($G96=0,0,D96/$G96%)</f>
        <v>99.705882352941174</v>
      </c>
      <c r="E97" s="71">
        <f>IF($G96=0,0,E96/$G96%)</f>
        <v>0.29411764705882354</v>
      </c>
      <c r="F97" s="71">
        <f>IF($G96=0,0,F96/$G96%)</f>
        <v>0</v>
      </c>
      <c r="G97" s="73">
        <f t="shared" si="2"/>
        <v>100</v>
      </c>
      <c r="I97" s="36"/>
      <c r="J97" s="56"/>
    </row>
    <row r="98" spans="1:10" ht="16.05" customHeight="1" x14ac:dyDescent="0.2">
      <c r="A98" s="8"/>
      <c r="B98" s="8"/>
      <c r="C98" s="59" t="s">
        <v>13</v>
      </c>
      <c r="D98" s="73">
        <v>7</v>
      </c>
      <c r="E98" s="73">
        <v>0</v>
      </c>
      <c r="F98" s="73">
        <v>0</v>
      </c>
      <c r="G98" s="73">
        <f t="shared" si="2"/>
        <v>7</v>
      </c>
      <c r="I98" s="36"/>
      <c r="J98" s="56"/>
    </row>
    <row r="99" spans="1:10" ht="16.05" customHeight="1" x14ac:dyDescent="0.2">
      <c r="A99" s="8"/>
      <c r="B99" s="8"/>
      <c r="C99" s="60" t="s">
        <v>12</v>
      </c>
      <c r="D99" s="71">
        <f>IF($G98=0,0,D98/$G98%)</f>
        <v>99.999999999999986</v>
      </c>
      <c r="E99" s="71">
        <f>IF($G98=0,0,E98/$G98%)</f>
        <v>0</v>
      </c>
      <c r="F99" s="71">
        <f>IF($G98=0,0,F98/$G98%)</f>
        <v>0</v>
      </c>
      <c r="G99" s="73">
        <f t="shared" si="2"/>
        <v>99.999999999999986</v>
      </c>
      <c r="I99" s="36"/>
      <c r="J99" s="56"/>
    </row>
    <row r="100" spans="1:10" ht="16.05" customHeight="1" x14ac:dyDescent="0.2">
      <c r="A100" s="8"/>
      <c r="B100" s="8"/>
      <c r="C100" s="59" t="s">
        <v>14</v>
      </c>
      <c r="D100" s="73">
        <f>SUM(D96,D98)</f>
        <v>108.7</v>
      </c>
      <c r="E100" s="73">
        <f>SUM(E96,E98)</f>
        <v>0.3</v>
      </c>
      <c r="F100" s="73">
        <f>SUM(F96,F98)</f>
        <v>0</v>
      </c>
      <c r="G100" s="73">
        <f t="shared" si="2"/>
        <v>109</v>
      </c>
      <c r="I100" s="36"/>
      <c r="J100" s="56"/>
    </row>
    <row r="101" spans="1:10" ht="16.05" customHeight="1" x14ac:dyDescent="0.2">
      <c r="A101" s="8"/>
      <c r="B101" s="12"/>
      <c r="C101" s="60" t="s">
        <v>12</v>
      </c>
      <c r="D101" s="71">
        <f>IF($G100=0,0,D100/$G100%)</f>
        <v>99.724770642201833</v>
      </c>
      <c r="E101" s="71">
        <f>IF($G100=0,0,E100/$G100%)</f>
        <v>0.2752293577981651</v>
      </c>
      <c r="F101" s="71">
        <f>IF($G100=0,0,F100/$G100%)</f>
        <v>0</v>
      </c>
      <c r="G101" s="73">
        <f t="shared" si="2"/>
        <v>100</v>
      </c>
      <c r="I101" s="36"/>
      <c r="J101" s="56"/>
    </row>
    <row r="102" spans="1:10" ht="16.05" customHeight="1" x14ac:dyDescent="0.2">
      <c r="A102" s="8"/>
      <c r="B102" s="8" t="s">
        <v>30</v>
      </c>
      <c r="C102" s="59" t="s">
        <v>11</v>
      </c>
      <c r="D102" s="73">
        <v>90.8</v>
      </c>
      <c r="E102" s="73">
        <v>53.7</v>
      </c>
      <c r="F102" s="73">
        <v>0</v>
      </c>
      <c r="G102" s="73">
        <f t="shared" si="2"/>
        <v>144.5</v>
      </c>
      <c r="I102" s="36"/>
      <c r="J102" s="56"/>
    </row>
    <row r="103" spans="1:10" ht="16.05" customHeight="1" x14ac:dyDescent="0.2">
      <c r="A103" s="8"/>
      <c r="B103" s="8"/>
      <c r="C103" s="60" t="s">
        <v>12</v>
      </c>
      <c r="D103" s="71">
        <f>IF($G102=0,0,D102/$G102%)</f>
        <v>62.837370242214526</v>
      </c>
      <c r="E103" s="71">
        <f>IF($G102=0,0,E102/$G102%)</f>
        <v>37.162629757785467</v>
      </c>
      <c r="F103" s="71">
        <f>IF($G102=0,0,F102/$G102%)</f>
        <v>0</v>
      </c>
      <c r="G103" s="73">
        <f t="shared" si="2"/>
        <v>100</v>
      </c>
      <c r="I103" s="36"/>
      <c r="J103" s="56"/>
    </row>
    <row r="104" spans="1:10" ht="16.05" customHeight="1" x14ac:dyDescent="0.2">
      <c r="A104" s="8"/>
      <c r="B104" s="8"/>
      <c r="C104" s="59" t="s">
        <v>13</v>
      </c>
      <c r="D104" s="73"/>
      <c r="E104" s="73">
        <v>0</v>
      </c>
      <c r="F104" s="73">
        <v>0</v>
      </c>
      <c r="G104" s="73">
        <f t="shared" si="2"/>
        <v>0</v>
      </c>
      <c r="I104" s="36"/>
      <c r="J104" s="56"/>
    </row>
    <row r="105" spans="1:10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2"/>
        <v>0</v>
      </c>
      <c r="I105" s="36"/>
      <c r="J105" s="56"/>
    </row>
    <row r="106" spans="1:10" ht="16.05" customHeight="1" x14ac:dyDescent="0.2">
      <c r="A106" s="8"/>
      <c r="B106" s="8"/>
      <c r="C106" s="59" t="s">
        <v>14</v>
      </c>
      <c r="D106" s="73">
        <f>SUM(D102,D104)</f>
        <v>90.8</v>
      </c>
      <c r="E106" s="73">
        <f>SUM(E102,E104)</f>
        <v>53.7</v>
      </c>
      <c r="F106" s="73">
        <f>SUM(F102,F104)</f>
        <v>0</v>
      </c>
      <c r="G106" s="73">
        <f t="shared" si="2"/>
        <v>144.5</v>
      </c>
      <c r="I106" s="36"/>
      <c r="J106" s="56"/>
    </row>
    <row r="107" spans="1:10" ht="16.05" customHeight="1" x14ac:dyDescent="0.2">
      <c r="A107" s="8"/>
      <c r="B107" s="12"/>
      <c r="C107" s="60" t="s">
        <v>12</v>
      </c>
      <c r="D107" s="71">
        <f>IF($G106=0,0,D106/$G106%)</f>
        <v>62.837370242214526</v>
      </c>
      <c r="E107" s="71">
        <f>IF($G106=0,0,E106/$G106%)</f>
        <v>37.162629757785467</v>
      </c>
      <c r="F107" s="71">
        <f>IF($G106=0,0,F106/$G106%)</f>
        <v>0</v>
      </c>
      <c r="G107" s="73">
        <f t="shared" si="2"/>
        <v>100</v>
      </c>
      <c r="I107" s="36"/>
      <c r="J107" s="56"/>
    </row>
    <row r="108" spans="1:10" ht="16.05" customHeight="1" x14ac:dyDescent="0.2">
      <c r="A108" s="8"/>
      <c r="B108" s="8" t="s">
        <v>31</v>
      </c>
      <c r="C108" s="59" t="s">
        <v>11</v>
      </c>
      <c r="D108" s="73">
        <v>922.8</v>
      </c>
      <c r="E108" s="73">
        <v>32.6</v>
      </c>
      <c r="F108" s="73">
        <v>0</v>
      </c>
      <c r="G108" s="73">
        <f t="shared" si="2"/>
        <v>955.4</v>
      </c>
      <c r="I108" s="36"/>
      <c r="J108" s="56"/>
    </row>
    <row r="109" spans="1:10" ht="16.05" customHeight="1" x14ac:dyDescent="0.2">
      <c r="A109" s="8"/>
      <c r="B109" s="8"/>
      <c r="C109" s="60" t="s">
        <v>12</v>
      </c>
      <c r="D109" s="71">
        <f>IF($G108=0,0,D108/$G108%)</f>
        <v>96.587816621310438</v>
      </c>
      <c r="E109" s="71">
        <f>IF($G108=0,0,E108/$G108%)</f>
        <v>3.4121833786895541</v>
      </c>
      <c r="F109" s="71">
        <f>IF($G108=0,0,F108/$G108%)</f>
        <v>0</v>
      </c>
      <c r="G109" s="73">
        <f t="shared" si="2"/>
        <v>99.999999999999986</v>
      </c>
      <c r="I109" s="36"/>
      <c r="J109" s="56"/>
    </row>
    <row r="110" spans="1:10" ht="16.05" customHeight="1" x14ac:dyDescent="0.2">
      <c r="A110" s="8"/>
      <c r="B110" s="8"/>
      <c r="C110" s="59" t="s">
        <v>13</v>
      </c>
      <c r="D110" s="73">
        <v>2086.3999999999996</v>
      </c>
      <c r="E110" s="73">
        <v>0</v>
      </c>
      <c r="F110" s="73">
        <v>0</v>
      </c>
      <c r="G110" s="73">
        <f t="shared" si="2"/>
        <v>2086.3999999999996</v>
      </c>
      <c r="I110" s="36"/>
      <c r="J110" s="56"/>
    </row>
    <row r="111" spans="1:10" ht="16.05" customHeight="1" x14ac:dyDescent="0.2">
      <c r="A111" s="8"/>
      <c r="B111" s="8"/>
      <c r="C111" s="60" t="s">
        <v>12</v>
      </c>
      <c r="D111" s="71">
        <f>IF($G110=0,0,D110/$G110%)</f>
        <v>100</v>
      </c>
      <c r="E111" s="71">
        <f>IF($G110=0,0,E110/$G110%)</f>
        <v>0</v>
      </c>
      <c r="F111" s="71">
        <f>IF($G110=0,0,F110/$G110%)</f>
        <v>0</v>
      </c>
      <c r="G111" s="73">
        <f t="shared" si="2"/>
        <v>100</v>
      </c>
      <c r="I111" s="36"/>
      <c r="J111" s="56"/>
    </row>
    <row r="112" spans="1:10" ht="16.05" customHeight="1" x14ac:dyDescent="0.2">
      <c r="A112" s="8"/>
      <c r="B112" s="8"/>
      <c r="C112" s="59" t="s">
        <v>14</v>
      </c>
      <c r="D112" s="73">
        <f>SUM(D108,D110)</f>
        <v>3009.2</v>
      </c>
      <c r="E112" s="73">
        <f>SUM(E108,E110)</f>
        <v>32.6</v>
      </c>
      <c r="F112" s="73">
        <f>SUM(F108,F110)</f>
        <v>0</v>
      </c>
      <c r="G112" s="73">
        <f t="shared" si="2"/>
        <v>3041.7999999999997</v>
      </c>
      <c r="I112" s="36"/>
      <c r="J112" s="56"/>
    </row>
    <row r="113" spans="1:10" ht="16.05" customHeight="1" x14ac:dyDescent="0.2">
      <c r="A113" s="8"/>
      <c r="B113" s="12"/>
      <c r="C113" s="60" t="s">
        <v>12</v>
      </c>
      <c r="D113" s="71">
        <f>IF($G112=0,0,D112/$G112%)</f>
        <v>98.928266158195811</v>
      </c>
      <c r="E113" s="71">
        <f>IF($G112=0,0,E112/$G112%)</f>
        <v>1.0717338418041951</v>
      </c>
      <c r="F113" s="71">
        <f>IF($G112=0,0,F112/$G112%)</f>
        <v>0</v>
      </c>
      <c r="G113" s="73">
        <f t="shared" si="2"/>
        <v>100</v>
      </c>
      <c r="I113" s="36"/>
      <c r="J113" s="56"/>
    </row>
    <row r="114" spans="1:10" ht="16.05" customHeight="1" x14ac:dyDescent="0.2">
      <c r="A114" s="8"/>
      <c r="B114" s="8" t="s">
        <v>32</v>
      </c>
      <c r="C114" s="59" t="s">
        <v>11</v>
      </c>
      <c r="D114" s="73">
        <v>27.400000000000002</v>
      </c>
      <c r="E114" s="73">
        <v>0</v>
      </c>
      <c r="F114" s="73">
        <v>0</v>
      </c>
      <c r="G114" s="73">
        <f t="shared" si="2"/>
        <v>27.400000000000002</v>
      </c>
      <c r="I114" s="36"/>
      <c r="J114" s="56"/>
    </row>
    <row r="115" spans="1:10" ht="16.05" customHeight="1" x14ac:dyDescent="0.2">
      <c r="A115" s="8"/>
      <c r="B115" s="8"/>
      <c r="C115" s="60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2"/>
        <v>100</v>
      </c>
      <c r="I115" s="36"/>
      <c r="J115" s="56"/>
    </row>
    <row r="116" spans="1:10" ht="16.05" customHeight="1" x14ac:dyDescent="0.2">
      <c r="A116" s="8"/>
      <c r="B116" s="8"/>
      <c r="C116" s="59" t="s">
        <v>13</v>
      </c>
      <c r="D116" s="73">
        <v>133.4</v>
      </c>
      <c r="E116" s="73">
        <v>0</v>
      </c>
      <c r="F116" s="73">
        <v>0</v>
      </c>
      <c r="G116" s="73">
        <f t="shared" si="2"/>
        <v>133.4</v>
      </c>
      <c r="I116" s="36"/>
      <c r="J116" s="56"/>
    </row>
    <row r="117" spans="1:10" ht="16.05" customHeight="1" x14ac:dyDescent="0.2">
      <c r="A117" s="8"/>
      <c r="B117" s="8"/>
      <c r="C117" s="60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2"/>
        <v>100</v>
      </c>
      <c r="I117" s="36"/>
      <c r="J117" s="56"/>
    </row>
    <row r="118" spans="1:10" ht="16.05" customHeight="1" x14ac:dyDescent="0.2">
      <c r="A118" s="8"/>
      <c r="B118" s="8"/>
      <c r="C118" s="59" t="s">
        <v>14</v>
      </c>
      <c r="D118" s="73">
        <f>SUM(D114,D116)</f>
        <v>160.80000000000001</v>
      </c>
      <c r="E118" s="73">
        <f>SUM(E114,E116)</f>
        <v>0</v>
      </c>
      <c r="F118" s="73">
        <f>SUM(F114,F116)</f>
        <v>0</v>
      </c>
      <c r="G118" s="73">
        <f t="shared" si="2"/>
        <v>160.80000000000001</v>
      </c>
      <c r="I118" s="36"/>
      <c r="J118" s="56"/>
    </row>
    <row r="119" spans="1:10" ht="16.05" customHeight="1" x14ac:dyDescent="0.2">
      <c r="A119" s="8"/>
      <c r="B119" s="12"/>
      <c r="C119" s="60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2"/>
        <v>100</v>
      </c>
      <c r="I119" s="36"/>
      <c r="J119" s="56"/>
    </row>
    <row r="120" spans="1:10" ht="16.05" customHeight="1" x14ac:dyDescent="0.2">
      <c r="A120" s="8"/>
      <c r="B120" s="8" t="s">
        <v>33</v>
      </c>
      <c r="C120" s="59" t="s">
        <v>11</v>
      </c>
      <c r="D120" s="73">
        <v>29.8</v>
      </c>
      <c r="E120" s="73">
        <v>0</v>
      </c>
      <c r="F120" s="73">
        <v>0</v>
      </c>
      <c r="G120" s="73">
        <f t="shared" si="2"/>
        <v>29.8</v>
      </c>
      <c r="I120" s="36"/>
      <c r="J120" s="56"/>
    </row>
    <row r="121" spans="1:10" ht="16.05" customHeight="1" x14ac:dyDescent="0.2">
      <c r="A121" s="8"/>
      <c r="B121" s="8"/>
      <c r="C121" s="60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2"/>
        <v>100</v>
      </c>
      <c r="I121" s="36"/>
      <c r="J121" s="56"/>
    </row>
    <row r="122" spans="1:10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2"/>
        <v>0</v>
      </c>
      <c r="I122" s="36"/>
      <c r="J122" s="56"/>
    </row>
    <row r="123" spans="1:10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2"/>
        <v>0</v>
      </c>
      <c r="I123" s="36"/>
      <c r="J123" s="56"/>
    </row>
    <row r="124" spans="1:10" ht="16.05" customHeight="1" x14ac:dyDescent="0.2">
      <c r="A124" s="8"/>
      <c r="B124" s="8"/>
      <c r="C124" s="59" t="s">
        <v>14</v>
      </c>
      <c r="D124" s="73">
        <f>SUM(D120,D122)</f>
        <v>29.8</v>
      </c>
      <c r="E124" s="73">
        <f>SUM(E120,E122)</f>
        <v>0</v>
      </c>
      <c r="F124" s="73">
        <f>SUM(F120,F122)</f>
        <v>0</v>
      </c>
      <c r="G124" s="73">
        <f t="shared" si="2"/>
        <v>29.8</v>
      </c>
      <c r="I124" s="36"/>
      <c r="J124" s="56"/>
    </row>
    <row r="125" spans="1:10" ht="16.05" customHeight="1" x14ac:dyDescent="0.2">
      <c r="A125" s="8"/>
      <c r="B125" s="12"/>
      <c r="C125" s="60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2"/>
        <v>100</v>
      </c>
      <c r="I125" s="36"/>
      <c r="J125" s="56"/>
    </row>
    <row r="126" spans="1:10" ht="16.05" customHeight="1" x14ac:dyDescent="0.2">
      <c r="A126" s="8"/>
      <c r="B126" s="8" t="s">
        <v>34</v>
      </c>
      <c r="C126" s="59" t="s">
        <v>11</v>
      </c>
      <c r="D126" s="73">
        <v>317</v>
      </c>
      <c r="E126" s="73">
        <v>1</v>
      </c>
      <c r="F126" s="73">
        <v>0</v>
      </c>
      <c r="G126" s="73">
        <f t="shared" si="2"/>
        <v>318</v>
      </c>
      <c r="I126" s="36"/>
      <c r="J126" s="56"/>
    </row>
    <row r="127" spans="1:10" ht="16.05" customHeight="1" x14ac:dyDescent="0.2">
      <c r="A127" s="8"/>
      <c r="B127" s="8"/>
      <c r="C127" s="60" t="s">
        <v>12</v>
      </c>
      <c r="D127" s="71">
        <f>IF($G126=0,0,D126/$G126%)</f>
        <v>99.685534591194966</v>
      </c>
      <c r="E127" s="71">
        <f>IF($G126=0,0,E126/$G126%)</f>
        <v>0.31446540880503143</v>
      </c>
      <c r="F127" s="71">
        <f>IF($G126=0,0,F126/$G126%)</f>
        <v>0</v>
      </c>
      <c r="G127" s="73">
        <f t="shared" si="2"/>
        <v>100</v>
      </c>
      <c r="I127" s="36"/>
      <c r="J127" s="56"/>
    </row>
    <row r="128" spans="1:10" ht="16.05" customHeight="1" x14ac:dyDescent="0.2">
      <c r="A128" s="8"/>
      <c r="B128" s="8"/>
      <c r="C128" s="59" t="s">
        <v>13</v>
      </c>
      <c r="D128" s="73">
        <v>10.599999999999998</v>
      </c>
      <c r="E128" s="73">
        <v>0</v>
      </c>
      <c r="F128" s="73">
        <v>0</v>
      </c>
      <c r="G128" s="73">
        <f t="shared" si="2"/>
        <v>10.599999999999998</v>
      </c>
      <c r="I128" s="36"/>
      <c r="J128" s="56"/>
    </row>
    <row r="129" spans="1:10" ht="16.05" customHeight="1" x14ac:dyDescent="0.2">
      <c r="A129" s="8"/>
      <c r="B129" s="8"/>
      <c r="C129" s="60" t="s">
        <v>12</v>
      </c>
      <c r="D129" s="71">
        <f>IF($G128=0,0,D128/$G128%)</f>
        <v>100</v>
      </c>
      <c r="E129" s="71">
        <f>IF($G128=0,0,E128/$G128%)</f>
        <v>0</v>
      </c>
      <c r="F129" s="71">
        <f>IF($G128=0,0,F128/$G128%)</f>
        <v>0</v>
      </c>
      <c r="G129" s="73">
        <f t="shared" si="2"/>
        <v>100</v>
      </c>
      <c r="I129" s="36"/>
      <c r="J129" s="56"/>
    </row>
    <row r="130" spans="1:10" ht="16.05" customHeight="1" x14ac:dyDescent="0.2">
      <c r="A130" s="8"/>
      <c r="B130" s="8"/>
      <c r="C130" s="59" t="s">
        <v>14</v>
      </c>
      <c r="D130" s="73">
        <f>SUM(D126,D128)</f>
        <v>327.60000000000002</v>
      </c>
      <c r="E130" s="73">
        <f>SUM(E126,E128)</f>
        <v>1</v>
      </c>
      <c r="F130" s="73">
        <f>SUM(F126,F128)</f>
        <v>0</v>
      </c>
      <c r="G130" s="73">
        <f t="shared" si="2"/>
        <v>328.6</v>
      </c>
      <c r="I130" s="36"/>
      <c r="J130" s="56"/>
    </row>
    <row r="131" spans="1:10" ht="16.05" customHeight="1" x14ac:dyDescent="0.2">
      <c r="A131" s="8"/>
      <c r="B131" s="12"/>
      <c r="C131" s="60" t="s">
        <v>12</v>
      </c>
      <c r="D131" s="71">
        <f>IF($G130=0,0,D130/$G130%)</f>
        <v>99.695678636640295</v>
      </c>
      <c r="E131" s="71">
        <f>IF($G130=0,0,E130/$G130%)</f>
        <v>0.30432136335970783</v>
      </c>
      <c r="F131" s="71">
        <f>IF($G130=0,0,F130/$G130%)</f>
        <v>0</v>
      </c>
      <c r="G131" s="73">
        <f t="shared" si="2"/>
        <v>100</v>
      </c>
      <c r="I131" s="36"/>
      <c r="J131" s="56"/>
    </row>
    <row r="132" spans="1:10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2"/>
        <v>0</v>
      </c>
      <c r="I132" s="36"/>
      <c r="J132" s="56"/>
    </row>
    <row r="133" spans="1:10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2"/>
        <v>0</v>
      </c>
      <c r="I133" s="36"/>
      <c r="J133" s="56"/>
    </row>
    <row r="134" spans="1:10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2"/>
        <v>0</v>
      </c>
      <c r="I134" s="36"/>
      <c r="J134" s="56"/>
    </row>
    <row r="135" spans="1:10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3">SUM(D135:F135)</f>
        <v>0</v>
      </c>
      <c r="I135" s="36"/>
      <c r="J135" s="56"/>
    </row>
    <row r="136" spans="1:10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3"/>
        <v>0</v>
      </c>
      <c r="I136" s="36"/>
      <c r="J136" s="56"/>
    </row>
    <row r="137" spans="1:10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3"/>
        <v>0</v>
      </c>
      <c r="I137" s="36"/>
      <c r="J137" s="56"/>
    </row>
    <row r="138" spans="1:10" ht="16.05" customHeight="1" x14ac:dyDescent="0.2">
      <c r="A138" s="8"/>
      <c r="B138" s="8" t="s">
        <v>36</v>
      </c>
      <c r="C138" s="59" t="s">
        <v>11</v>
      </c>
      <c r="D138" s="73">
        <v>2363.1999999999998</v>
      </c>
      <c r="E138" s="73">
        <v>115.7</v>
      </c>
      <c r="F138" s="73">
        <v>0</v>
      </c>
      <c r="G138" s="73">
        <f t="shared" si="3"/>
        <v>2478.8999999999996</v>
      </c>
      <c r="I138" s="36"/>
      <c r="J138" s="56"/>
    </row>
    <row r="139" spans="1:10" ht="16.05" customHeight="1" x14ac:dyDescent="0.2">
      <c r="A139" s="8"/>
      <c r="B139" s="8"/>
      <c r="C139" s="60" t="s">
        <v>12</v>
      </c>
      <c r="D139" s="71">
        <f>IF($G138=0,0,D138/$G138%)</f>
        <v>95.332607204808582</v>
      </c>
      <c r="E139" s="71">
        <f>IF($G138=0,0,E138/$G138%)</f>
        <v>4.6673927951914163</v>
      </c>
      <c r="F139" s="71">
        <f>IF($G138=0,0,F138/$G138%)</f>
        <v>0</v>
      </c>
      <c r="G139" s="73">
        <f t="shared" si="3"/>
        <v>100</v>
      </c>
      <c r="I139" s="36"/>
      <c r="J139" s="56"/>
    </row>
    <row r="140" spans="1:10" ht="16.05" customHeight="1" x14ac:dyDescent="0.2">
      <c r="A140" s="8"/>
      <c r="B140" s="8"/>
      <c r="C140" s="59" t="s">
        <v>13</v>
      </c>
      <c r="D140" s="73">
        <v>83.4</v>
      </c>
      <c r="E140" s="73">
        <v>0</v>
      </c>
      <c r="F140" s="73">
        <v>0</v>
      </c>
      <c r="G140" s="73">
        <f t="shared" si="3"/>
        <v>83.4</v>
      </c>
      <c r="I140" s="36"/>
      <c r="J140" s="56"/>
    </row>
    <row r="141" spans="1:10" ht="16.05" customHeight="1" x14ac:dyDescent="0.2">
      <c r="A141" s="8"/>
      <c r="B141" s="8"/>
      <c r="C141" s="60" t="s">
        <v>12</v>
      </c>
      <c r="D141" s="71">
        <f>IF($G140=0,0,D140/$G140%)</f>
        <v>100</v>
      </c>
      <c r="E141" s="71">
        <f>IF($G140=0,0,E140/$G140%)</f>
        <v>0</v>
      </c>
      <c r="F141" s="71">
        <f>IF($G140=0,0,F140/$G140%)</f>
        <v>0</v>
      </c>
      <c r="G141" s="73">
        <f t="shared" si="3"/>
        <v>100</v>
      </c>
      <c r="I141" s="36"/>
      <c r="J141" s="56"/>
    </row>
    <row r="142" spans="1:10" ht="16.05" customHeight="1" x14ac:dyDescent="0.2">
      <c r="A142" s="8"/>
      <c r="B142" s="8"/>
      <c r="C142" s="59" t="s">
        <v>14</v>
      </c>
      <c r="D142" s="73">
        <f>SUM(D138,D140)</f>
        <v>2446.6</v>
      </c>
      <c r="E142" s="73">
        <f>SUM(E138,E140)</f>
        <v>115.7</v>
      </c>
      <c r="F142" s="73">
        <f>SUM(F138,F140)</f>
        <v>0</v>
      </c>
      <c r="G142" s="73">
        <f t="shared" si="3"/>
        <v>2562.2999999999997</v>
      </c>
      <c r="I142" s="36"/>
      <c r="J142" s="56"/>
    </row>
    <row r="143" spans="1:10" ht="16.05" customHeight="1" x14ac:dyDescent="0.2">
      <c r="A143" s="8"/>
      <c r="B143" s="12"/>
      <c r="C143" s="60" t="s">
        <v>12</v>
      </c>
      <c r="D143" s="71">
        <f>IF($G142=0,0,D142/$G142%)</f>
        <v>95.484525621511935</v>
      </c>
      <c r="E143" s="71">
        <f>IF($G142=0,0,E142/$G142%)</f>
        <v>4.5154743784880775</v>
      </c>
      <c r="F143" s="71">
        <f>IF($G142=0,0,F142/$G142%)</f>
        <v>0</v>
      </c>
      <c r="G143" s="73">
        <f t="shared" si="3"/>
        <v>100.00000000000001</v>
      </c>
      <c r="I143" s="36"/>
      <c r="J143" s="56"/>
    </row>
    <row r="144" spans="1:10" ht="16.05" customHeight="1" x14ac:dyDescent="0.2">
      <c r="A144" s="8"/>
      <c r="B144" s="8" t="s">
        <v>37</v>
      </c>
      <c r="C144" s="59" t="s">
        <v>11</v>
      </c>
      <c r="D144" s="73"/>
      <c r="E144" s="73"/>
      <c r="F144" s="73"/>
      <c r="G144" s="73">
        <f t="shared" si="3"/>
        <v>0</v>
      </c>
      <c r="I144" s="36"/>
      <c r="J144" s="56"/>
    </row>
    <row r="145" spans="1:10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3"/>
        <v>0</v>
      </c>
      <c r="I145" s="36"/>
      <c r="J145" s="56"/>
    </row>
    <row r="146" spans="1:10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3"/>
        <v>0</v>
      </c>
      <c r="I146" s="36"/>
      <c r="J146" s="56"/>
    </row>
    <row r="147" spans="1:10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3"/>
        <v>0</v>
      </c>
      <c r="I147" s="36"/>
      <c r="J147" s="56"/>
    </row>
    <row r="148" spans="1:10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3"/>
        <v>0</v>
      </c>
      <c r="I148" s="36"/>
      <c r="J148" s="56"/>
    </row>
    <row r="149" spans="1:10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3"/>
        <v>0</v>
      </c>
      <c r="I149" s="36"/>
      <c r="J149" s="56"/>
    </row>
    <row r="150" spans="1:10" ht="16.05" customHeight="1" x14ac:dyDescent="0.2">
      <c r="A150" s="8"/>
      <c r="B150" s="8" t="s">
        <v>38</v>
      </c>
      <c r="C150" s="59" t="s">
        <v>11</v>
      </c>
      <c r="D150" s="73">
        <v>3178.7999999999997</v>
      </c>
      <c r="E150" s="73">
        <v>0</v>
      </c>
      <c r="F150" s="73">
        <v>0</v>
      </c>
      <c r="G150" s="73">
        <f t="shared" si="3"/>
        <v>3178.7999999999997</v>
      </c>
      <c r="I150" s="36"/>
      <c r="J150" s="56"/>
    </row>
    <row r="151" spans="1:10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3"/>
        <v>100</v>
      </c>
      <c r="I151" s="36"/>
      <c r="J151" s="56"/>
    </row>
    <row r="152" spans="1:10" ht="16.05" customHeight="1" x14ac:dyDescent="0.2">
      <c r="A152" s="8"/>
      <c r="B152" s="8"/>
      <c r="C152" s="59" t="s">
        <v>13</v>
      </c>
      <c r="D152" s="73">
        <v>434.4</v>
      </c>
      <c r="E152" s="73">
        <v>0</v>
      </c>
      <c r="F152" s="73">
        <v>0</v>
      </c>
      <c r="G152" s="73">
        <f t="shared" si="3"/>
        <v>434.4</v>
      </c>
      <c r="I152" s="36"/>
      <c r="J152" s="56"/>
    </row>
    <row r="153" spans="1:10" ht="16.05" customHeight="1" x14ac:dyDescent="0.2">
      <c r="A153" s="8"/>
      <c r="B153" s="8"/>
      <c r="C153" s="60" t="s">
        <v>12</v>
      </c>
      <c r="D153" s="71">
        <f>IF($G152=0,0,D152/$G152%)</f>
        <v>100.00000000000001</v>
      </c>
      <c r="E153" s="71">
        <f>IF($G152=0,0,E152/$G152%)</f>
        <v>0</v>
      </c>
      <c r="F153" s="71">
        <f>IF($G152=0,0,F152/$G152%)</f>
        <v>0</v>
      </c>
      <c r="G153" s="73">
        <f t="shared" si="3"/>
        <v>100.00000000000001</v>
      </c>
      <c r="I153" s="36"/>
      <c r="J153" s="56"/>
    </row>
    <row r="154" spans="1:10" ht="16.05" customHeight="1" x14ac:dyDescent="0.2">
      <c r="A154" s="8"/>
      <c r="B154" s="8"/>
      <c r="C154" s="59" t="s">
        <v>14</v>
      </c>
      <c r="D154" s="73">
        <f>SUM(D150,D152)</f>
        <v>3613.2</v>
      </c>
      <c r="E154" s="73">
        <f>SUM(E150,E152)</f>
        <v>0</v>
      </c>
      <c r="F154" s="73">
        <f>SUM(F150,F152)</f>
        <v>0</v>
      </c>
      <c r="G154" s="73">
        <f t="shared" si="3"/>
        <v>3613.2</v>
      </c>
      <c r="I154" s="36"/>
      <c r="J154" s="56"/>
    </row>
    <row r="155" spans="1:10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3"/>
        <v>100</v>
      </c>
      <c r="I155" s="36"/>
      <c r="J155" s="56"/>
    </row>
    <row r="156" spans="1:10" ht="16.05" customHeight="1" x14ac:dyDescent="0.2">
      <c r="A156" s="8"/>
      <c r="B156" s="8" t="s">
        <v>39</v>
      </c>
      <c r="C156" s="59" t="s">
        <v>11</v>
      </c>
      <c r="D156" s="73">
        <v>51.4</v>
      </c>
      <c r="E156" s="73">
        <v>0</v>
      </c>
      <c r="F156" s="73">
        <v>0</v>
      </c>
      <c r="G156" s="73">
        <f t="shared" si="3"/>
        <v>51.4</v>
      </c>
      <c r="I156" s="36"/>
      <c r="J156" s="56"/>
    </row>
    <row r="157" spans="1:10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3"/>
        <v>100</v>
      </c>
      <c r="I157" s="36"/>
      <c r="J157" s="56"/>
    </row>
    <row r="158" spans="1:10" ht="16.05" customHeight="1" x14ac:dyDescent="0.2">
      <c r="A158" s="8"/>
      <c r="B158" s="8"/>
      <c r="C158" s="59" t="s">
        <v>13</v>
      </c>
      <c r="D158" s="73">
        <v>11.6</v>
      </c>
      <c r="E158" s="73">
        <v>0</v>
      </c>
      <c r="F158" s="73">
        <v>0</v>
      </c>
      <c r="G158" s="73">
        <f t="shared" si="3"/>
        <v>11.6</v>
      </c>
      <c r="I158" s="36"/>
      <c r="J158" s="56"/>
    </row>
    <row r="159" spans="1:10" ht="16.05" customHeight="1" x14ac:dyDescent="0.2">
      <c r="A159" s="8"/>
      <c r="B159" s="8"/>
      <c r="C159" s="60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3"/>
        <v>100</v>
      </c>
      <c r="I159" s="36"/>
      <c r="J159" s="56"/>
    </row>
    <row r="160" spans="1:10" ht="16.05" customHeight="1" x14ac:dyDescent="0.2">
      <c r="A160" s="8"/>
      <c r="B160" s="8"/>
      <c r="C160" s="59" t="s">
        <v>14</v>
      </c>
      <c r="D160" s="73">
        <f>SUM(D156,D158)</f>
        <v>63</v>
      </c>
      <c r="E160" s="73">
        <f>SUM(E156,E158)</f>
        <v>0</v>
      </c>
      <c r="F160" s="73">
        <f>SUM(F156,F158)</f>
        <v>0</v>
      </c>
      <c r="G160" s="73">
        <f t="shared" si="3"/>
        <v>63</v>
      </c>
      <c r="I160" s="36"/>
      <c r="J160" s="56"/>
    </row>
    <row r="161" spans="1:10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3"/>
        <v>100</v>
      </c>
      <c r="I161" s="36"/>
      <c r="J161" s="56"/>
    </row>
    <row r="162" spans="1:10" ht="16.05" customHeight="1" x14ac:dyDescent="0.2">
      <c r="A162" s="8"/>
      <c r="B162" s="8" t="s">
        <v>40</v>
      </c>
      <c r="C162" s="59" t="s">
        <v>11</v>
      </c>
      <c r="D162" s="73">
        <v>706</v>
      </c>
      <c r="E162" s="73">
        <v>0</v>
      </c>
      <c r="F162" s="73">
        <v>0</v>
      </c>
      <c r="G162" s="73">
        <f t="shared" si="3"/>
        <v>706</v>
      </c>
      <c r="I162" s="36"/>
      <c r="J162" s="56"/>
    </row>
    <row r="163" spans="1:10" ht="16.05" customHeight="1" x14ac:dyDescent="0.2">
      <c r="A163" s="8"/>
      <c r="B163" s="8"/>
      <c r="C163" s="60" t="s">
        <v>12</v>
      </c>
      <c r="D163" s="71">
        <f>IF($G162=0,0,D162/$G162%)</f>
        <v>100</v>
      </c>
      <c r="E163" s="71">
        <f>IF($G162=0,0,E162/$G162%)</f>
        <v>0</v>
      </c>
      <c r="F163" s="71">
        <f>IF($G162=0,0,F162/$G162%)</f>
        <v>0</v>
      </c>
      <c r="G163" s="73">
        <f t="shared" si="3"/>
        <v>100</v>
      </c>
      <c r="I163" s="36"/>
      <c r="J163" s="56"/>
    </row>
    <row r="164" spans="1:10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3"/>
        <v>0</v>
      </c>
      <c r="I164" s="36"/>
      <c r="J164" s="56"/>
    </row>
    <row r="165" spans="1:10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3"/>
        <v>0</v>
      </c>
      <c r="I165" s="36"/>
      <c r="J165" s="56"/>
    </row>
    <row r="166" spans="1:10" ht="16.05" customHeight="1" x14ac:dyDescent="0.2">
      <c r="A166" s="8"/>
      <c r="B166" s="8"/>
      <c r="C166" s="59" t="s">
        <v>14</v>
      </c>
      <c r="D166" s="73">
        <f>SUM(D162,D164)</f>
        <v>706</v>
      </c>
      <c r="E166" s="73">
        <f>SUM(E162,E164)</f>
        <v>0</v>
      </c>
      <c r="F166" s="73">
        <f>SUM(F162,F164)</f>
        <v>0</v>
      </c>
      <c r="G166" s="73">
        <f t="shared" si="3"/>
        <v>706</v>
      </c>
      <c r="I166" s="36"/>
      <c r="J166" s="56"/>
    </row>
    <row r="167" spans="1:10" ht="16.05" customHeight="1" x14ac:dyDescent="0.2">
      <c r="A167" s="8"/>
      <c r="B167" s="12"/>
      <c r="C167" s="60" t="s">
        <v>12</v>
      </c>
      <c r="D167" s="71">
        <f>IF($G166=0,0,D166/$G166%)</f>
        <v>100</v>
      </c>
      <c r="E167" s="71">
        <f>IF($G166=0,0,E166/$G166%)</f>
        <v>0</v>
      </c>
      <c r="F167" s="71">
        <f>IF($G166=0,0,F166/$G166%)</f>
        <v>0</v>
      </c>
      <c r="G167" s="73">
        <f t="shared" si="3"/>
        <v>100</v>
      </c>
      <c r="I167" s="36"/>
      <c r="J167" s="56"/>
    </row>
    <row r="168" spans="1:10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3"/>
        <v>0</v>
      </c>
      <c r="I168" s="36"/>
      <c r="J168" s="56"/>
    </row>
    <row r="169" spans="1:10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3"/>
        <v>0</v>
      </c>
      <c r="I169" s="36"/>
      <c r="J169" s="56"/>
    </row>
    <row r="170" spans="1:10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3"/>
        <v>0</v>
      </c>
      <c r="I170" s="36"/>
      <c r="J170" s="56"/>
    </row>
    <row r="171" spans="1:10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3"/>
        <v>0</v>
      </c>
      <c r="I171" s="36"/>
      <c r="J171" s="56"/>
    </row>
    <row r="172" spans="1:10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3"/>
        <v>0</v>
      </c>
      <c r="I172" s="36"/>
      <c r="J172" s="56"/>
    </row>
    <row r="173" spans="1:10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3"/>
        <v>0</v>
      </c>
      <c r="I173" s="36"/>
      <c r="J173" s="56"/>
    </row>
    <row r="174" spans="1:10" ht="16.05" customHeight="1" x14ac:dyDescent="0.2">
      <c r="A174" s="8"/>
      <c r="B174" s="8" t="s">
        <v>42</v>
      </c>
      <c r="C174" s="59" t="s">
        <v>11</v>
      </c>
      <c r="D174" s="73">
        <v>79</v>
      </c>
      <c r="E174" s="73">
        <v>3.4</v>
      </c>
      <c r="F174" s="73">
        <v>0</v>
      </c>
      <c r="G174" s="73">
        <f t="shared" si="3"/>
        <v>82.4</v>
      </c>
      <c r="I174" s="36"/>
      <c r="J174" s="56"/>
    </row>
    <row r="175" spans="1:10" ht="16.05" customHeight="1" x14ac:dyDescent="0.2">
      <c r="A175" s="8"/>
      <c r="B175" s="8"/>
      <c r="C175" s="60" t="s">
        <v>12</v>
      </c>
      <c r="D175" s="71">
        <f>IF($G174=0,0,D174/$G174%)</f>
        <v>95.873786407766985</v>
      </c>
      <c r="E175" s="71">
        <f>IF($G174=0,0,E174/$G174%)</f>
        <v>4.1262135922330092</v>
      </c>
      <c r="F175" s="71">
        <f>IF($G174=0,0,F174/$G174%)</f>
        <v>0</v>
      </c>
      <c r="G175" s="73">
        <f t="shared" si="3"/>
        <v>100</v>
      </c>
      <c r="I175" s="36"/>
      <c r="J175" s="56"/>
    </row>
    <row r="176" spans="1:10" ht="16.05" customHeight="1" x14ac:dyDescent="0.2">
      <c r="A176" s="8"/>
      <c r="B176" s="8"/>
      <c r="C176" s="59" t="s">
        <v>13</v>
      </c>
      <c r="D176" s="73"/>
      <c r="E176" s="73">
        <v>0</v>
      </c>
      <c r="F176" s="73">
        <v>0</v>
      </c>
      <c r="G176" s="73">
        <f t="shared" si="3"/>
        <v>0</v>
      </c>
      <c r="I176" s="36"/>
      <c r="J176" s="56"/>
    </row>
    <row r="177" spans="1:10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3"/>
        <v>0</v>
      </c>
      <c r="I177" s="36"/>
      <c r="J177" s="56"/>
    </row>
    <row r="178" spans="1:10" ht="16.05" customHeight="1" x14ac:dyDescent="0.2">
      <c r="A178" s="8"/>
      <c r="B178" s="8"/>
      <c r="C178" s="59" t="s">
        <v>14</v>
      </c>
      <c r="D178" s="73">
        <f>SUM(D174,D176)</f>
        <v>79</v>
      </c>
      <c r="E178" s="73">
        <f>SUM(E174,E176)</f>
        <v>3.4</v>
      </c>
      <c r="F178" s="73">
        <f>SUM(F174,F176)</f>
        <v>0</v>
      </c>
      <c r="G178" s="73">
        <f t="shared" si="3"/>
        <v>82.4</v>
      </c>
      <c r="I178" s="36"/>
      <c r="J178" s="56"/>
    </row>
    <row r="179" spans="1:10" ht="16.05" customHeight="1" x14ac:dyDescent="0.2">
      <c r="A179" s="8"/>
      <c r="B179" s="12"/>
      <c r="C179" s="60" t="s">
        <v>12</v>
      </c>
      <c r="D179" s="71">
        <f>IF($G178=0,0,D178/$G178%)</f>
        <v>95.873786407766985</v>
      </c>
      <c r="E179" s="71">
        <f>IF($G178=0,0,E178/$G178%)</f>
        <v>4.1262135922330092</v>
      </c>
      <c r="F179" s="71">
        <f>IF($G178=0,0,F178/$G178%)</f>
        <v>0</v>
      </c>
      <c r="G179" s="73">
        <f t="shared" si="3"/>
        <v>100</v>
      </c>
      <c r="I179" s="36"/>
      <c r="J179" s="56"/>
    </row>
    <row r="180" spans="1:10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3"/>
        <v>0</v>
      </c>
      <c r="I180" s="36"/>
      <c r="J180" s="56"/>
    </row>
    <row r="181" spans="1:10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3"/>
        <v>0</v>
      </c>
      <c r="I181" s="36"/>
      <c r="J181" s="56"/>
    </row>
    <row r="182" spans="1:10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3"/>
        <v>0</v>
      </c>
      <c r="I182" s="36"/>
      <c r="J182" s="56"/>
    </row>
    <row r="183" spans="1:10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3"/>
        <v>0</v>
      </c>
      <c r="I183" s="36"/>
      <c r="J183" s="56"/>
    </row>
    <row r="184" spans="1:10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3"/>
        <v>0</v>
      </c>
      <c r="I184" s="36"/>
      <c r="J184" s="56"/>
    </row>
    <row r="185" spans="1:10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3"/>
        <v>0</v>
      </c>
      <c r="I185" s="36"/>
      <c r="J185" s="56"/>
    </row>
    <row r="186" spans="1:10" ht="16.05" customHeight="1" x14ac:dyDescent="0.2">
      <c r="A186" s="8"/>
      <c r="B186" s="8" t="s">
        <v>44</v>
      </c>
      <c r="C186" s="59" t="s">
        <v>11</v>
      </c>
      <c r="D186" s="73">
        <v>84.699999999999989</v>
      </c>
      <c r="E186" s="73">
        <v>0</v>
      </c>
      <c r="F186" s="73">
        <v>0</v>
      </c>
      <c r="G186" s="73">
        <f t="shared" si="3"/>
        <v>84.699999999999989</v>
      </c>
      <c r="I186" s="36"/>
      <c r="J186" s="56"/>
    </row>
    <row r="187" spans="1:10" ht="16.05" customHeight="1" x14ac:dyDescent="0.2">
      <c r="A187" s="8"/>
      <c r="B187" s="8"/>
      <c r="C187" s="60" t="s">
        <v>12</v>
      </c>
      <c r="D187" s="71">
        <f>IF($G186=0,0,D186/$G186%)</f>
        <v>100</v>
      </c>
      <c r="E187" s="71">
        <f>IF($G186=0,0,E186/$G186%)</f>
        <v>0</v>
      </c>
      <c r="F187" s="71">
        <f>IF($G186=0,0,F186/$G186%)</f>
        <v>0</v>
      </c>
      <c r="G187" s="73">
        <f t="shared" si="3"/>
        <v>100</v>
      </c>
      <c r="I187" s="36"/>
      <c r="J187" s="56"/>
    </row>
    <row r="188" spans="1:10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3"/>
        <v>0</v>
      </c>
      <c r="I188" s="36"/>
      <c r="J188" s="56"/>
    </row>
    <row r="189" spans="1:10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3"/>
        <v>0</v>
      </c>
      <c r="I189" s="36"/>
      <c r="J189" s="56"/>
    </row>
    <row r="190" spans="1:10" ht="16.05" customHeight="1" x14ac:dyDescent="0.2">
      <c r="A190" s="8"/>
      <c r="B190" s="8"/>
      <c r="C190" s="59" t="s">
        <v>14</v>
      </c>
      <c r="D190" s="73">
        <f>SUM(D186,D188)</f>
        <v>84.699999999999989</v>
      </c>
      <c r="E190" s="73">
        <f>SUM(E186,E188)</f>
        <v>0</v>
      </c>
      <c r="F190" s="73">
        <f>SUM(F186,F188)</f>
        <v>0</v>
      </c>
      <c r="G190" s="73">
        <f t="shared" si="3"/>
        <v>84.699999999999989</v>
      </c>
      <c r="I190" s="36"/>
      <c r="J190" s="56"/>
    </row>
    <row r="191" spans="1:10" ht="16.05" customHeight="1" x14ac:dyDescent="0.2">
      <c r="A191" s="8"/>
      <c r="B191" s="12"/>
      <c r="C191" s="60" t="s">
        <v>12</v>
      </c>
      <c r="D191" s="71">
        <f>IF($G190=0,0,D190/$G190%)</f>
        <v>100</v>
      </c>
      <c r="E191" s="71">
        <f>IF($G190=0,0,E190/$G190%)</f>
        <v>0</v>
      </c>
      <c r="F191" s="71">
        <f>IF($G190=0,0,F190/$G190%)</f>
        <v>0</v>
      </c>
      <c r="G191" s="73">
        <f t="shared" si="3"/>
        <v>100</v>
      </c>
      <c r="I191" s="36"/>
      <c r="J191" s="56"/>
    </row>
    <row r="192" spans="1:10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3"/>
        <v>0</v>
      </c>
      <c r="I192" s="36"/>
      <c r="J192" s="56"/>
    </row>
    <row r="193" spans="1:10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3"/>
        <v>0</v>
      </c>
      <c r="I193" s="36"/>
      <c r="J193" s="56"/>
    </row>
    <row r="194" spans="1:10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3"/>
        <v>0</v>
      </c>
      <c r="I194" s="36"/>
      <c r="J194" s="56"/>
    </row>
    <row r="195" spans="1:10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3"/>
        <v>0</v>
      </c>
      <c r="I195" s="36"/>
      <c r="J195" s="56"/>
    </row>
    <row r="196" spans="1:10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3"/>
        <v>0</v>
      </c>
      <c r="I196" s="36"/>
      <c r="J196" s="56"/>
    </row>
    <row r="197" spans="1:10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3"/>
        <v>0</v>
      </c>
      <c r="I197" s="36"/>
      <c r="J197" s="56"/>
    </row>
    <row r="198" spans="1:10" ht="16.05" customHeight="1" x14ac:dyDescent="0.2">
      <c r="A198" s="8"/>
      <c r="B198" s="8" t="s">
        <v>46</v>
      </c>
      <c r="C198" s="59" t="s">
        <v>11</v>
      </c>
      <c r="D198" s="73"/>
      <c r="E198" s="73"/>
      <c r="F198" s="73"/>
      <c r="G198" s="73">
        <f t="shared" si="3"/>
        <v>0</v>
      </c>
      <c r="I198" s="36"/>
      <c r="J198" s="56"/>
    </row>
    <row r="199" spans="1:10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4">SUM(D199:F199)</f>
        <v>0</v>
      </c>
      <c r="I199" s="36"/>
      <c r="J199" s="56"/>
    </row>
    <row r="200" spans="1:10" ht="16.05" customHeight="1" x14ac:dyDescent="0.2">
      <c r="A200" s="8"/>
      <c r="B200" s="8"/>
      <c r="C200" s="59" t="s">
        <v>13</v>
      </c>
      <c r="D200" s="73"/>
      <c r="E200" s="73">
        <v>0</v>
      </c>
      <c r="F200" s="73">
        <v>0</v>
      </c>
      <c r="G200" s="73">
        <f t="shared" si="4"/>
        <v>0</v>
      </c>
      <c r="I200" s="36"/>
      <c r="J200" s="56"/>
    </row>
    <row r="201" spans="1:10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4"/>
        <v>0</v>
      </c>
      <c r="I201" s="36"/>
      <c r="J201" s="56"/>
    </row>
    <row r="202" spans="1:10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4"/>
        <v>0</v>
      </c>
      <c r="I202" s="36"/>
      <c r="J202" s="56"/>
    </row>
    <row r="203" spans="1:10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4"/>
        <v>0</v>
      </c>
      <c r="I203" s="36"/>
      <c r="J203" s="56"/>
    </row>
    <row r="204" spans="1:10" ht="16.05" customHeight="1" x14ac:dyDescent="0.2">
      <c r="A204" s="8"/>
      <c r="B204" s="8" t="s">
        <v>47</v>
      </c>
      <c r="C204" s="59" t="s">
        <v>11</v>
      </c>
      <c r="D204" s="73">
        <v>31.7</v>
      </c>
      <c r="E204" s="73">
        <v>0</v>
      </c>
      <c r="F204" s="73">
        <v>0</v>
      </c>
      <c r="G204" s="73">
        <f t="shared" si="4"/>
        <v>31.7</v>
      </c>
      <c r="I204" s="36"/>
      <c r="J204" s="56"/>
    </row>
    <row r="205" spans="1:10" ht="16.05" customHeight="1" x14ac:dyDescent="0.2">
      <c r="A205" s="8"/>
      <c r="B205" s="8"/>
      <c r="C205" s="60" t="s">
        <v>12</v>
      </c>
      <c r="D205" s="71">
        <f>IF($G204=0,0,D204/$G204%)</f>
        <v>100</v>
      </c>
      <c r="E205" s="71">
        <f>IF($G204=0,0,E204/$G204%)</f>
        <v>0</v>
      </c>
      <c r="F205" s="71">
        <f>IF($G204=0,0,F204/$G204%)</f>
        <v>0</v>
      </c>
      <c r="G205" s="73">
        <f t="shared" si="4"/>
        <v>100</v>
      </c>
      <c r="I205" s="36"/>
      <c r="J205" s="56"/>
    </row>
    <row r="206" spans="1:10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4"/>
        <v>0</v>
      </c>
      <c r="I206" s="36"/>
      <c r="J206" s="56"/>
    </row>
    <row r="207" spans="1:10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4"/>
        <v>0</v>
      </c>
      <c r="I207" s="36"/>
      <c r="J207" s="56"/>
    </row>
    <row r="208" spans="1:10" ht="16.05" customHeight="1" x14ac:dyDescent="0.2">
      <c r="A208" s="8"/>
      <c r="B208" s="8"/>
      <c r="C208" s="59" t="s">
        <v>14</v>
      </c>
      <c r="D208" s="73">
        <f>SUM(D204,D206)</f>
        <v>31.7</v>
      </c>
      <c r="E208" s="73">
        <f>SUM(E204,E206)</f>
        <v>0</v>
      </c>
      <c r="F208" s="73">
        <f>SUM(F204,F206)</f>
        <v>0</v>
      </c>
      <c r="G208" s="73">
        <f t="shared" si="4"/>
        <v>31.7</v>
      </c>
      <c r="I208" s="36"/>
      <c r="J208" s="56"/>
    </row>
    <row r="209" spans="1:10" ht="16.05" customHeight="1" x14ac:dyDescent="0.2">
      <c r="A209" s="8"/>
      <c r="B209" s="12"/>
      <c r="C209" s="60" t="s">
        <v>12</v>
      </c>
      <c r="D209" s="71">
        <f>IF($G208=0,0,D208/$G208%)</f>
        <v>100</v>
      </c>
      <c r="E209" s="71">
        <f>IF($G208=0,0,E208/$G208%)</f>
        <v>0</v>
      </c>
      <c r="F209" s="71">
        <f>IF($G208=0,0,F208/$G208%)</f>
        <v>0</v>
      </c>
      <c r="G209" s="73">
        <f t="shared" si="4"/>
        <v>100</v>
      </c>
      <c r="I209" s="36"/>
      <c r="J209" s="56"/>
    </row>
    <row r="210" spans="1:10" ht="16.05" customHeight="1" x14ac:dyDescent="0.2">
      <c r="A210" s="8"/>
      <c r="B210" s="8" t="s">
        <v>48</v>
      </c>
      <c r="C210" s="59" t="s">
        <v>11</v>
      </c>
      <c r="D210" s="73">
        <v>76.400000000000006</v>
      </c>
      <c r="E210" s="73">
        <v>5</v>
      </c>
      <c r="F210" s="73">
        <v>0</v>
      </c>
      <c r="G210" s="73">
        <f t="shared" si="4"/>
        <v>81.400000000000006</v>
      </c>
      <c r="I210" s="36"/>
      <c r="J210" s="56"/>
    </row>
    <row r="211" spans="1:10" ht="16.05" customHeight="1" x14ac:dyDescent="0.2">
      <c r="A211" s="8"/>
      <c r="B211" s="8"/>
      <c r="C211" s="60" t="s">
        <v>12</v>
      </c>
      <c r="D211" s="71">
        <f>IF($G210=0,0,D210/$G210%)</f>
        <v>93.857493857493864</v>
      </c>
      <c r="E211" s="71">
        <f>IF($G210=0,0,E210/$G210%)</f>
        <v>6.142506142506142</v>
      </c>
      <c r="F211" s="71">
        <f>IF($G210=0,0,F210/$G210%)</f>
        <v>0</v>
      </c>
      <c r="G211" s="73">
        <f t="shared" si="4"/>
        <v>100</v>
      </c>
      <c r="I211" s="36"/>
      <c r="J211" s="56"/>
    </row>
    <row r="212" spans="1:10" ht="16.05" customHeight="1" x14ac:dyDescent="0.2">
      <c r="A212" s="8"/>
      <c r="B212" s="8"/>
      <c r="C212" s="59" t="s">
        <v>13</v>
      </c>
      <c r="D212" s="73"/>
      <c r="E212" s="73">
        <v>0</v>
      </c>
      <c r="F212" s="73">
        <v>0</v>
      </c>
      <c r="G212" s="73">
        <f t="shared" si="4"/>
        <v>0</v>
      </c>
      <c r="I212" s="36"/>
      <c r="J212" s="56"/>
    </row>
    <row r="213" spans="1:10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4"/>
        <v>0</v>
      </c>
      <c r="I213" s="36"/>
      <c r="J213" s="56"/>
    </row>
    <row r="214" spans="1:10" ht="16.05" customHeight="1" x14ac:dyDescent="0.2">
      <c r="A214" s="8"/>
      <c r="B214" s="8"/>
      <c r="C214" s="59" t="s">
        <v>14</v>
      </c>
      <c r="D214" s="73">
        <f>SUM(D210,D212)</f>
        <v>76.400000000000006</v>
      </c>
      <c r="E214" s="73">
        <f>SUM(E210,E212)</f>
        <v>5</v>
      </c>
      <c r="F214" s="73">
        <f>SUM(F210,F212)</f>
        <v>0</v>
      </c>
      <c r="G214" s="73">
        <f t="shared" si="4"/>
        <v>81.400000000000006</v>
      </c>
      <c r="I214" s="36"/>
      <c r="J214" s="56"/>
    </row>
    <row r="215" spans="1:10" ht="16.05" customHeight="1" x14ac:dyDescent="0.2">
      <c r="A215" s="8"/>
      <c r="B215" s="12"/>
      <c r="C215" s="60" t="s">
        <v>12</v>
      </c>
      <c r="D215" s="71">
        <f>IF($G214=0,0,D214/$G214%)</f>
        <v>93.857493857493864</v>
      </c>
      <c r="E215" s="71">
        <f>IF($G214=0,0,E214/$G214%)</f>
        <v>6.142506142506142</v>
      </c>
      <c r="F215" s="71">
        <f>IF($G214=0,0,F214/$G214%)</f>
        <v>0</v>
      </c>
      <c r="G215" s="73">
        <f t="shared" si="4"/>
        <v>100</v>
      </c>
      <c r="I215" s="36"/>
      <c r="J215" s="56"/>
    </row>
    <row r="216" spans="1:10" ht="16.05" customHeight="1" x14ac:dyDescent="0.2">
      <c r="A216" s="8"/>
      <c r="B216" s="8" t="s">
        <v>49</v>
      </c>
      <c r="C216" s="59" t="s">
        <v>11</v>
      </c>
      <c r="D216" s="73">
        <v>123.7</v>
      </c>
      <c r="E216" s="73">
        <v>1.2</v>
      </c>
      <c r="F216" s="73">
        <v>0</v>
      </c>
      <c r="G216" s="73">
        <f t="shared" si="4"/>
        <v>124.9</v>
      </c>
      <c r="I216" s="36"/>
      <c r="J216" s="56"/>
    </row>
    <row r="217" spans="1:10" ht="16.05" customHeight="1" x14ac:dyDescent="0.2">
      <c r="A217" s="8"/>
      <c r="B217" s="8"/>
      <c r="C217" s="60" t="s">
        <v>12</v>
      </c>
      <c r="D217" s="71">
        <f>IF($G216=0,0,D216/$G216%)</f>
        <v>99.039231385108081</v>
      </c>
      <c r="E217" s="71">
        <f>IF($G216=0,0,E216/$G216%)</f>
        <v>0.96076861489191345</v>
      </c>
      <c r="F217" s="71">
        <f>IF($G216=0,0,F216/$G216%)</f>
        <v>0</v>
      </c>
      <c r="G217" s="73">
        <f t="shared" si="4"/>
        <v>100</v>
      </c>
      <c r="I217" s="36"/>
      <c r="J217" s="56"/>
    </row>
    <row r="218" spans="1:10" ht="16.05" customHeight="1" x14ac:dyDescent="0.2">
      <c r="A218" s="8"/>
      <c r="B218" s="8"/>
      <c r="C218" s="59" t="s">
        <v>13</v>
      </c>
      <c r="D218" s="73">
        <v>5</v>
      </c>
      <c r="E218" s="73">
        <v>0</v>
      </c>
      <c r="F218" s="73">
        <v>0</v>
      </c>
      <c r="G218" s="73">
        <f t="shared" si="4"/>
        <v>5</v>
      </c>
      <c r="I218" s="36"/>
      <c r="J218" s="56"/>
    </row>
    <row r="219" spans="1:10" ht="16.05" customHeight="1" x14ac:dyDescent="0.2">
      <c r="A219" s="8"/>
      <c r="B219" s="8"/>
      <c r="C219" s="60" t="s">
        <v>12</v>
      </c>
      <c r="D219" s="71">
        <f>IF($G218=0,0,D218/$G218%)</f>
        <v>100</v>
      </c>
      <c r="E219" s="71">
        <f>IF($G218=0,0,E218/$G218%)</f>
        <v>0</v>
      </c>
      <c r="F219" s="71">
        <f>IF($G218=0,0,F218/$G218%)</f>
        <v>0</v>
      </c>
      <c r="G219" s="73">
        <f t="shared" si="4"/>
        <v>100</v>
      </c>
      <c r="I219" s="36"/>
      <c r="J219" s="56"/>
    </row>
    <row r="220" spans="1:10" ht="16.05" customHeight="1" x14ac:dyDescent="0.2">
      <c r="A220" s="8"/>
      <c r="B220" s="8"/>
      <c r="C220" s="59" t="s">
        <v>14</v>
      </c>
      <c r="D220" s="73">
        <f>SUM(D216,D218)</f>
        <v>128.69999999999999</v>
      </c>
      <c r="E220" s="73">
        <f>SUM(E216,E218)</f>
        <v>1.2</v>
      </c>
      <c r="F220" s="73">
        <f>SUM(F216,F218)</f>
        <v>0</v>
      </c>
      <c r="G220" s="73">
        <f t="shared" si="4"/>
        <v>129.89999999999998</v>
      </c>
      <c r="I220" s="36"/>
      <c r="J220" s="56"/>
    </row>
    <row r="221" spans="1:10" ht="16.05" customHeight="1" x14ac:dyDescent="0.2">
      <c r="A221" s="8"/>
      <c r="B221" s="12"/>
      <c r="C221" s="60" t="s">
        <v>12</v>
      </c>
      <c r="D221" s="71">
        <f>IF($G220=0,0,D220/$G220%)</f>
        <v>99.076212471131655</v>
      </c>
      <c r="E221" s="71">
        <f>IF($G220=0,0,E220/$G220%)</f>
        <v>0.92378752886836046</v>
      </c>
      <c r="F221" s="71">
        <f>IF($G220=0,0,F220/$G220%)</f>
        <v>0</v>
      </c>
      <c r="G221" s="73">
        <f t="shared" si="4"/>
        <v>100.00000000000001</v>
      </c>
      <c r="I221" s="36"/>
      <c r="J221" s="56"/>
    </row>
    <row r="222" spans="1:10" ht="16.05" customHeight="1" x14ac:dyDescent="0.2">
      <c r="A222" s="8"/>
      <c r="B222" s="8" t="s">
        <v>50</v>
      </c>
      <c r="C222" s="59" t="s">
        <v>11</v>
      </c>
      <c r="D222" s="73"/>
      <c r="E222" s="73">
        <v>0</v>
      </c>
      <c r="F222" s="73">
        <v>0</v>
      </c>
      <c r="G222" s="73">
        <f t="shared" si="4"/>
        <v>0</v>
      </c>
      <c r="I222" s="36"/>
      <c r="J222" s="56"/>
    </row>
    <row r="223" spans="1:10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4"/>
        <v>0</v>
      </c>
      <c r="I223" s="36"/>
      <c r="J223" s="56"/>
    </row>
    <row r="224" spans="1:10" ht="16.05" customHeight="1" x14ac:dyDescent="0.2">
      <c r="A224" s="8"/>
      <c r="B224" s="8"/>
      <c r="C224" s="59" t="s">
        <v>13</v>
      </c>
      <c r="D224" s="73"/>
      <c r="E224" s="73">
        <v>0</v>
      </c>
      <c r="F224" s="73">
        <v>0</v>
      </c>
      <c r="G224" s="73">
        <f t="shared" si="4"/>
        <v>0</v>
      </c>
      <c r="I224" s="36"/>
      <c r="J224" s="56"/>
    </row>
    <row r="225" spans="1:10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4"/>
        <v>0</v>
      </c>
      <c r="I225" s="36"/>
      <c r="J225" s="56"/>
    </row>
    <row r="226" spans="1:10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4"/>
        <v>0</v>
      </c>
      <c r="I226" s="36"/>
      <c r="J226" s="56"/>
    </row>
    <row r="227" spans="1:10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4"/>
        <v>0</v>
      </c>
      <c r="I227" s="36"/>
      <c r="J227" s="56"/>
    </row>
    <row r="228" spans="1:10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7.6</v>
      </c>
      <c r="E228" s="73">
        <f t="shared" ref="E228:G232" si="5">SUM(E234,E240,E246,E252,E258,E264,E270,E276,E282,E288)</f>
        <v>0</v>
      </c>
      <c r="F228" s="73">
        <f t="shared" si="5"/>
        <v>2.1</v>
      </c>
      <c r="G228" s="73">
        <f t="shared" si="5"/>
        <v>9.6999999999999993</v>
      </c>
      <c r="I228" s="36"/>
      <c r="J228" s="56"/>
    </row>
    <row r="229" spans="1:10" ht="16.05" customHeight="1" x14ac:dyDescent="0.2">
      <c r="A229" s="8"/>
      <c r="B229" s="6"/>
      <c r="C229" s="60" t="s">
        <v>12</v>
      </c>
      <c r="D229" s="71">
        <f>IF($G228=0,0,D228/$G228%)</f>
        <v>78.350515463917532</v>
      </c>
      <c r="E229" s="71">
        <f>IF($G228=0,0,E228/$G228%)</f>
        <v>0</v>
      </c>
      <c r="F229" s="71">
        <f>IF($G228=0,0,F228/$G228%)</f>
        <v>21.649484536082479</v>
      </c>
      <c r="G229" s="73">
        <f t="shared" ref="G229:G395" si="6">SUM(D229:F229)</f>
        <v>100.00000000000001</v>
      </c>
      <c r="I229" s="36"/>
      <c r="J229" s="56"/>
    </row>
    <row r="230" spans="1:10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si="5"/>
        <v>0</v>
      </c>
      <c r="F230" s="73">
        <f t="shared" si="5"/>
        <v>0</v>
      </c>
      <c r="G230" s="73">
        <f t="shared" si="5"/>
        <v>0</v>
      </c>
      <c r="I230" s="36"/>
      <c r="J230" s="56"/>
    </row>
    <row r="231" spans="1:10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6"/>
        <v>0</v>
      </c>
      <c r="I231" s="36"/>
      <c r="J231" s="56"/>
    </row>
    <row r="232" spans="1:10" ht="16.05" customHeight="1" x14ac:dyDescent="0.2">
      <c r="A232" s="8"/>
      <c r="B232" s="6"/>
      <c r="C232" s="59" t="s">
        <v>14</v>
      </c>
      <c r="D232" s="73">
        <f>SUM(D238,D244,D250,D256,D262,D268,D274,D280,D286,D292)</f>
        <v>7.6</v>
      </c>
      <c r="E232" s="73">
        <f t="shared" si="5"/>
        <v>0</v>
      </c>
      <c r="F232" s="73">
        <f t="shared" si="5"/>
        <v>2.1</v>
      </c>
      <c r="G232" s="73">
        <f t="shared" si="5"/>
        <v>9.6999999999999993</v>
      </c>
      <c r="I232" s="36"/>
      <c r="J232" s="56"/>
    </row>
    <row r="233" spans="1:10" ht="16.05" customHeight="1" x14ac:dyDescent="0.2">
      <c r="A233" s="8"/>
      <c r="B233" s="14"/>
      <c r="C233" s="60" t="s">
        <v>12</v>
      </c>
      <c r="D233" s="71">
        <f>IF($G232=0,0,D232/$G232%)</f>
        <v>78.350515463917532</v>
      </c>
      <c r="E233" s="71">
        <f>IF($G232=0,0,E232/$G232%)</f>
        <v>0</v>
      </c>
      <c r="F233" s="71">
        <f>IF($G232=0,0,F232/$G232%)</f>
        <v>21.649484536082479</v>
      </c>
      <c r="G233" s="73">
        <f t="shared" si="6"/>
        <v>100.00000000000001</v>
      </c>
      <c r="I233" s="36"/>
      <c r="J233" s="56"/>
    </row>
    <row r="234" spans="1:10" ht="16.05" customHeight="1" x14ac:dyDescent="0.2">
      <c r="A234" s="8"/>
      <c r="B234" s="8" t="s">
        <v>54</v>
      </c>
      <c r="C234" s="59" t="s">
        <v>11</v>
      </c>
      <c r="D234" s="73"/>
      <c r="E234" s="73"/>
      <c r="F234" s="73">
        <v>0</v>
      </c>
      <c r="G234" s="73">
        <f t="shared" si="6"/>
        <v>0</v>
      </c>
      <c r="I234" s="36"/>
      <c r="J234" s="56"/>
    </row>
    <row r="235" spans="1:10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6"/>
        <v>0</v>
      </c>
      <c r="I235" s="36"/>
      <c r="J235" s="56"/>
    </row>
    <row r="236" spans="1:10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6"/>
        <v>0</v>
      </c>
      <c r="I236" s="36"/>
      <c r="J236" s="56"/>
    </row>
    <row r="237" spans="1:10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6"/>
        <v>0</v>
      </c>
      <c r="I237" s="36"/>
      <c r="J237" s="56"/>
    </row>
    <row r="238" spans="1:10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6"/>
        <v>0</v>
      </c>
      <c r="I238" s="36"/>
      <c r="J238" s="56"/>
    </row>
    <row r="239" spans="1:10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6"/>
        <v>0</v>
      </c>
      <c r="I239" s="36"/>
      <c r="J239" s="56"/>
    </row>
    <row r="240" spans="1:10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6"/>
        <v>0</v>
      </c>
      <c r="I240" s="36"/>
      <c r="J240" s="56"/>
    </row>
    <row r="241" spans="1:10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6"/>
        <v>0</v>
      </c>
      <c r="I241" s="36"/>
      <c r="J241" s="56"/>
    </row>
    <row r="242" spans="1:10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6"/>
        <v>0</v>
      </c>
      <c r="I242" s="36"/>
      <c r="J242" s="56"/>
    </row>
    <row r="243" spans="1:10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6"/>
        <v>0</v>
      </c>
      <c r="I243" s="36"/>
      <c r="J243" s="56"/>
    </row>
    <row r="244" spans="1:10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6"/>
        <v>0</v>
      </c>
      <c r="I244" s="36"/>
      <c r="J244" s="56"/>
    </row>
    <row r="245" spans="1:10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6"/>
        <v>0</v>
      </c>
      <c r="I245" s="36"/>
      <c r="J245" s="56"/>
    </row>
    <row r="246" spans="1:10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6"/>
        <v>0</v>
      </c>
      <c r="I246" s="36"/>
      <c r="J246" s="56"/>
    </row>
    <row r="247" spans="1:10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6"/>
        <v>0</v>
      </c>
      <c r="I247" s="36"/>
      <c r="J247" s="56"/>
    </row>
    <row r="248" spans="1:10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6"/>
        <v>0</v>
      </c>
      <c r="I248" s="36"/>
      <c r="J248" s="56"/>
    </row>
    <row r="249" spans="1:10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6"/>
        <v>0</v>
      </c>
      <c r="I249" s="36"/>
      <c r="J249" s="56"/>
    </row>
    <row r="250" spans="1:10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6"/>
        <v>0</v>
      </c>
      <c r="I250" s="36"/>
      <c r="J250" s="56"/>
    </row>
    <row r="251" spans="1:10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6"/>
        <v>0</v>
      </c>
      <c r="I251" s="36"/>
      <c r="J251" s="56"/>
    </row>
    <row r="252" spans="1:10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6"/>
        <v>0</v>
      </c>
      <c r="I252" s="36"/>
      <c r="J252" s="56"/>
    </row>
    <row r="253" spans="1:10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6"/>
        <v>0</v>
      </c>
      <c r="I253" s="36"/>
      <c r="J253" s="56"/>
    </row>
    <row r="254" spans="1:10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6"/>
        <v>0</v>
      </c>
      <c r="I254" s="36"/>
      <c r="J254" s="56"/>
    </row>
    <row r="255" spans="1:10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6"/>
        <v>0</v>
      </c>
      <c r="I255" s="36"/>
      <c r="J255" s="56"/>
    </row>
    <row r="256" spans="1:10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6"/>
        <v>0</v>
      </c>
      <c r="I256" s="36"/>
      <c r="J256" s="56"/>
    </row>
    <row r="257" spans="1:10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6"/>
        <v>0</v>
      </c>
      <c r="I257" s="36"/>
      <c r="J257" s="56"/>
    </row>
    <row r="258" spans="1:10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6"/>
        <v>0</v>
      </c>
      <c r="I258" s="36"/>
      <c r="J258" s="56"/>
    </row>
    <row r="259" spans="1:10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6"/>
        <v>0</v>
      </c>
      <c r="I259" s="36"/>
      <c r="J259" s="56"/>
    </row>
    <row r="260" spans="1:10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6"/>
        <v>0</v>
      </c>
      <c r="I260" s="36"/>
      <c r="J260" s="56"/>
    </row>
    <row r="261" spans="1:10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6"/>
        <v>0</v>
      </c>
      <c r="I261" s="36"/>
      <c r="J261" s="56"/>
    </row>
    <row r="262" spans="1:10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6"/>
        <v>0</v>
      </c>
      <c r="I262" s="36"/>
      <c r="J262" s="56"/>
    </row>
    <row r="263" spans="1:10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6"/>
        <v>0</v>
      </c>
      <c r="I263" s="36"/>
      <c r="J263" s="56"/>
    </row>
    <row r="264" spans="1:10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6"/>
        <v>0</v>
      </c>
      <c r="I264" s="36"/>
      <c r="J264" s="56"/>
    </row>
    <row r="265" spans="1:10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6"/>
        <v>0</v>
      </c>
      <c r="I265" s="36"/>
      <c r="J265" s="56"/>
    </row>
    <row r="266" spans="1:10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6"/>
        <v>0</v>
      </c>
      <c r="I266" s="36"/>
      <c r="J266" s="56"/>
    </row>
    <row r="267" spans="1:10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6"/>
        <v>0</v>
      </c>
      <c r="I267" s="36"/>
      <c r="J267" s="56"/>
    </row>
    <row r="268" spans="1:10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6"/>
        <v>0</v>
      </c>
      <c r="I268" s="36"/>
      <c r="J268" s="56"/>
    </row>
    <row r="269" spans="1:10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6"/>
        <v>0</v>
      </c>
      <c r="I269" s="36"/>
      <c r="J269" s="56"/>
    </row>
    <row r="270" spans="1:10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6"/>
        <v>0</v>
      </c>
      <c r="I270" s="36"/>
      <c r="J270" s="56"/>
    </row>
    <row r="271" spans="1:10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6"/>
        <v>0</v>
      </c>
      <c r="I271" s="36"/>
      <c r="J271" s="56"/>
    </row>
    <row r="272" spans="1:10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6"/>
        <v>0</v>
      </c>
      <c r="I272" s="36"/>
      <c r="J272" s="56"/>
    </row>
    <row r="273" spans="1:10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6"/>
        <v>0</v>
      </c>
      <c r="I273" s="36"/>
      <c r="J273" s="56"/>
    </row>
    <row r="274" spans="1:10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6"/>
        <v>0</v>
      </c>
      <c r="I274" s="36"/>
      <c r="J274" s="56"/>
    </row>
    <row r="275" spans="1:10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6"/>
        <v>0</v>
      </c>
      <c r="I275" s="36"/>
      <c r="J275" s="56"/>
    </row>
    <row r="276" spans="1:10" ht="16.05" customHeight="1" x14ac:dyDescent="0.2">
      <c r="A276" s="8"/>
      <c r="B276" s="8" t="s">
        <v>61</v>
      </c>
      <c r="C276" s="59" t="s">
        <v>11</v>
      </c>
      <c r="D276" s="73">
        <v>7.6</v>
      </c>
      <c r="E276" s="73">
        <v>0</v>
      </c>
      <c r="F276" s="73">
        <v>2.1</v>
      </c>
      <c r="G276" s="73">
        <f t="shared" si="6"/>
        <v>9.6999999999999993</v>
      </c>
      <c r="I276" s="36"/>
      <c r="J276" s="56"/>
    </row>
    <row r="277" spans="1:10" ht="16.05" customHeight="1" x14ac:dyDescent="0.2">
      <c r="A277" s="8"/>
      <c r="B277" s="8"/>
      <c r="C277" s="60" t="s">
        <v>12</v>
      </c>
      <c r="D277" s="71">
        <f>IF($G276=0,0,D276/$G276%)</f>
        <v>78.350515463917532</v>
      </c>
      <c r="E277" s="71">
        <f>IF($G276=0,0,E276/$G276%)</f>
        <v>0</v>
      </c>
      <c r="F277" s="71">
        <f>IF($G276=0,0,F276/$G276%)</f>
        <v>21.649484536082479</v>
      </c>
      <c r="G277" s="73">
        <f t="shared" si="6"/>
        <v>100.00000000000001</v>
      </c>
      <c r="I277" s="36"/>
      <c r="J277" s="56"/>
    </row>
    <row r="278" spans="1:10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6"/>
        <v>0</v>
      </c>
      <c r="I278" s="36"/>
      <c r="J278" s="56"/>
    </row>
    <row r="279" spans="1:10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6"/>
        <v>0</v>
      </c>
      <c r="I279" s="36"/>
      <c r="J279" s="56"/>
    </row>
    <row r="280" spans="1:10" ht="16.05" customHeight="1" x14ac:dyDescent="0.2">
      <c r="A280" s="8"/>
      <c r="B280" s="8"/>
      <c r="C280" s="59" t="s">
        <v>14</v>
      </c>
      <c r="D280" s="73">
        <f>SUM(D276,D278)</f>
        <v>7.6</v>
      </c>
      <c r="E280" s="73">
        <f>SUM(E276,E278)</f>
        <v>0</v>
      </c>
      <c r="F280" s="73">
        <f>SUM(F276,F278)</f>
        <v>2.1</v>
      </c>
      <c r="G280" s="73">
        <f t="shared" si="6"/>
        <v>9.6999999999999993</v>
      </c>
      <c r="I280" s="36"/>
      <c r="J280" s="56"/>
    </row>
    <row r="281" spans="1:10" ht="16.05" customHeight="1" x14ac:dyDescent="0.2">
      <c r="A281" s="8"/>
      <c r="B281" s="12"/>
      <c r="C281" s="60" t="s">
        <v>12</v>
      </c>
      <c r="D281" s="71">
        <f>IF($G280=0,0,D280/$G280%)</f>
        <v>78.350515463917532</v>
      </c>
      <c r="E281" s="71">
        <f>IF($G280=0,0,E280/$G280%)</f>
        <v>0</v>
      </c>
      <c r="F281" s="71">
        <f>IF($G280=0,0,F280/$G280%)</f>
        <v>21.649484536082479</v>
      </c>
      <c r="G281" s="73">
        <f t="shared" si="6"/>
        <v>100.00000000000001</v>
      </c>
      <c r="I281" s="36"/>
      <c r="J281" s="56"/>
    </row>
    <row r="282" spans="1:10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6"/>
        <v>0</v>
      </c>
      <c r="I282" s="36"/>
      <c r="J282" s="56"/>
    </row>
    <row r="283" spans="1:10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6"/>
        <v>0</v>
      </c>
      <c r="I283" s="36"/>
      <c r="J283" s="56"/>
    </row>
    <row r="284" spans="1:10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6"/>
        <v>0</v>
      </c>
      <c r="I284" s="36"/>
      <c r="J284" s="56"/>
    </row>
    <row r="285" spans="1:10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6"/>
        <v>0</v>
      </c>
      <c r="I285" s="36"/>
      <c r="J285" s="56"/>
    </row>
    <row r="286" spans="1:10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6"/>
        <v>0</v>
      </c>
      <c r="I286" s="36"/>
      <c r="J286" s="56"/>
    </row>
    <row r="287" spans="1:10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6"/>
        <v>0</v>
      </c>
      <c r="I287" s="36"/>
      <c r="J287" s="56"/>
    </row>
    <row r="288" spans="1:10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6"/>
        <v>0</v>
      </c>
      <c r="I288" s="36"/>
      <c r="J288" s="56"/>
    </row>
    <row r="289" spans="1:10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6"/>
        <v>0</v>
      </c>
      <c r="I289" s="36"/>
      <c r="J289" s="56"/>
    </row>
    <row r="290" spans="1:10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6"/>
        <v>0</v>
      </c>
      <c r="I290" s="36"/>
      <c r="J290" s="56"/>
    </row>
    <row r="291" spans="1:10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6"/>
        <v>0</v>
      </c>
      <c r="I291" s="36"/>
      <c r="J291" s="56"/>
    </row>
    <row r="292" spans="1:10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6"/>
        <v>0</v>
      </c>
      <c r="I292" s="36"/>
      <c r="J292" s="56"/>
    </row>
    <row r="293" spans="1:10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6"/>
        <v>0</v>
      </c>
      <c r="I293" s="36"/>
      <c r="J293" s="56"/>
    </row>
    <row r="294" spans="1:10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7">SUM(D294:F294)</f>
        <v>0</v>
      </c>
      <c r="I294" s="36"/>
      <c r="J294" s="56"/>
    </row>
    <row r="295" spans="1:10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7"/>
        <v>0</v>
      </c>
      <c r="I295" s="36"/>
      <c r="J295" s="56"/>
    </row>
    <row r="296" spans="1:10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7"/>
        <v>0</v>
      </c>
      <c r="I296" s="36"/>
      <c r="J296" s="56"/>
    </row>
    <row r="297" spans="1:10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7"/>
        <v>0</v>
      </c>
      <c r="I297" s="36"/>
      <c r="J297" s="56"/>
    </row>
    <row r="298" spans="1:10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7"/>
        <v>0</v>
      </c>
      <c r="I298" s="36"/>
      <c r="J298" s="56"/>
    </row>
    <row r="299" spans="1:10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7"/>
        <v>0</v>
      </c>
      <c r="I299" s="36"/>
      <c r="J299" s="56"/>
    </row>
    <row r="300" spans="1:10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7"/>
        <v>0</v>
      </c>
      <c r="I300" s="36"/>
      <c r="J300" s="56"/>
    </row>
    <row r="301" spans="1:10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7"/>
        <v>0</v>
      </c>
      <c r="I301" s="36"/>
      <c r="J301" s="56"/>
    </row>
    <row r="302" spans="1:10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7"/>
        <v>0</v>
      </c>
      <c r="I302" s="36"/>
      <c r="J302" s="56"/>
    </row>
    <row r="303" spans="1:10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7"/>
        <v>0</v>
      </c>
      <c r="I303" s="36"/>
      <c r="J303" s="56"/>
    </row>
    <row r="304" spans="1:10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7"/>
        <v>0</v>
      </c>
      <c r="I304" s="36"/>
      <c r="J304" s="56"/>
    </row>
    <row r="305" spans="1:10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7"/>
        <v>0</v>
      </c>
      <c r="I305" s="36"/>
      <c r="J305" s="56"/>
    </row>
    <row r="306" spans="1:10" ht="16.05" customHeight="1" x14ac:dyDescent="0.2">
      <c r="A306" s="5" t="s">
        <v>64</v>
      </c>
      <c r="B306" s="15"/>
      <c r="C306" s="59" t="s">
        <v>11</v>
      </c>
      <c r="D306" s="73">
        <v>0</v>
      </c>
      <c r="E306" s="73"/>
      <c r="F306" s="73">
        <v>0</v>
      </c>
      <c r="G306" s="73">
        <f t="shared" si="6"/>
        <v>0</v>
      </c>
      <c r="I306" s="36"/>
      <c r="J306" s="56"/>
    </row>
    <row r="307" spans="1:10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0</v>
      </c>
      <c r="F307" s="71">
        <f>IF($G306=0,0,F306/$G306%)</f>
        <v>0</v>
      </c>
      <c r="G307" s="73">
        <f t="shared" si="6"/>
        <v>0</v>
      </c>
      <c r="I307" s="36"/>
      <c r="J307" s="56"/>
    </row>
    <row r="308" spans="1:10" ht="16.05" customHeight="1" x14ac:dyDescent="0.2">
      <c r="A308" s="8"/>
      <c r="B308" s="16"/>
      <c r="C308" s="59" t="s">
        <v>13</v>
      </c>
      <c r="D308" s="73">
        <v>0</v>
      </c>
      <c r="E308" s="73"/>
      <c r="F308" s="73">
        <v>0</v>
      </c>
      <c r="G308" s="73">
        <f t="shared" si="6"/>
        <v>0</v>
      </c>
      <c r="I308" s="36"/>
      <c r="J308" s="56"/>
    </row>
    <row r="309" spans="1:10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6"/>
        <v>0</v>
      </c>
      <c r="I309" s="36"/>
      <c r="J309" s="56"/>
    </row>
    <row r="310" spans="1:10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0</v>
      </c>
      <c r="F310" s="73">
        <f>SUM(F306,F308)</f>
        <v>0</v>
      </c>
      <c r="G310" s="73">
        <f t="shared" si="6"/>
        <v>0</v>
      </c>
      <c r="I310" s="36"/>
      <c r="J310" s="56"/>
    </row>
    <row r="311" spans="1:10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0</v>
      </c>
      <c r="F311" s="71">
        <f>IF($G310=0,0,F310/$G310%)</f>
        <v>0</v>
      </c>
      <c r="G311" s="73">
        <f t="shared" si="6"/>
        <v>0</v>
      </c>
      <c r="I311" s="36"/>
      <c r="J311" s="56"/>
    </row>
    <row r="312" spans="1:10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253.3</v>
      </c>
      <c r="E312" s="73">
        <f>SUM(E318,E324,E330,E336,E342,E348,E354,E360,E366)</f>
        <v>558</v>
      </c>
      <c r="F312" s="73">
        <f>SUM(F318,F324,F330,F336,F342,F348,F354,F360,F366)</f>
        <v>0</v>
      </c>
      <c r="G312" s="73">
        <f t="shared" si="6"/>
        <v>811.3</v>
      </c>
      <c r="I312" s="36"/>
      <c r="J312" s="56"/>
    </row>
    <row r="313" spans="1:10" ht="16.05" customHeight="1" x14ac:dyDescent="0.2">
      <c r="A313" s="8"/>
      <c r="B313" s="16"/>
      <c r="C313" s="60" t="s">
        <v>12</v>
      </c>
      <c r="D313" s="71">
        <f>IF($G312=0,0,D312/$G312%)</f>
        <v>31.221496363860474</v>
      </c>
      <c r="E313" s="71">
        <f>IF($G312=0,0,E312/$G312%)</f>
        <v>68.778503636139533</v>
      </c>
      <c r="F313" s="71">
        <f>IF($G312=0,0,F312/$G312%)</f>
        <v>0</v>
      </c>
      <c r="G313" s="73">
        <f t="shared" si="6"/>
        <v>100</v>
      </c>
      <c r="I313" s="36"/>
      <c r="J313" s="56"/>
    </row>
    <row r="314" spans="1:10" ht="16.05" customHeight="1" x14ac:dyDescent="0.2">
      <c r="A314" s="8"/>
      <c r="B314" s="16"/>
      <c r="C314" s="59" t="s">
        <v>13</v>
      </c>
      <c r="D314" s="73">
        <f>SUM(D320,D326,D332,D338,D344,D350,D356,D362,D368)</f>
        <v>0</v>
      </c>
      <c r="E314" s="73">
        <f>SUM(E320,E326,E332,E338,E344,E350,E356,E362,E368)</f>
        <v>602.20000000000005</v>
      </c>
      <c r="F314" s="73">
        <f>SUM(F320,F326,F332,F338,F344,F350,F356,F362,F368)</f>
        <v>0</v>
      </c>
      <c r="G314" s="73">
        <f t="shared" si="6"/>
        <v>602.20000000000005</v>
      </c>
      <c r="I314" s="36"/>
      <c r="J314" s="56"/>
    </row>
    <row r="315" spans="1:10" ht="16.05" customHeight="1" x14ac:dyDescent="0.2">
      <c r="A315" s="8"/>
      <c r="B315" s="16"/>
      <c r="C315" s="60" t="s">
        <v>12</v>
      </c>
      <c r="D315" s="71">
        <f>IF($G314=0,0,D314/$G314%)</f>
        <v>0</v>
      </c>
      <c r="E315" s="71">
        <f>IF($G314=0,0,E314/$G314%)</f>
        <v>100</v>
      </c>
      <c r="F315" s="71">
        <f>IF($G314=0,0,F314/$G314%)</f>
        <v>0</v>
      </c>
      <c r="G315" s="73">
        <f t="shared" si="6"/>
        <v>100</v>
      </c>
      <c r="I315" s="36"/>
      <c r="J315" s="56"/>
    </row>
    <row r="316" spans="1:10" ht="16.05" customHeight="1" x14ac:dyDescent="0.2">
      <c r="A316" s="8"/>
      <c r="B316" s="16"/>
      <c r="C316" s="59" t="s">
        <v>14</v>
      </c>
      <c r="D316" s="73">
        <f>SUM(D322,D328,D334,D340,D346,D352,D358,D364,D370)</f>
        <v>253.3</v>
      </c>
      <c r="E316" s="73">
        <f>SUM(E322,E328,E334,E340,E346,E352,E358,E364,E370)</f>
        <v>1160.2</v>
      </c>
      <c r="F316" s="73">
        <f>SUM(F322,F328,F334,F340,F346,F352,F358,F364,F370)</f>
        <v>0</v>
      </c>
      <c r="G316" s="73">
        <f t="shared" si="6"/>
        <v>1413.5</v>
      </c>
      <c r="I316" s="36"/>
      <c r="J316" s="56"/>
    </row>
    <row r="317" spans="1:10" ht="16.05" customHeight="1" x14ac:dyDescent="0.2">
      <c r="A317" s="8"/>
      <c r="B317" s="14"/>
      <c r="C317" s="60" t="s">
        <v>12</v>
      </c>
      <c r="D317" s="71">
        <f>IF($G316=0,0,D316/$G316%)</f>
        <v>17.9200565970994</v>
      </c>
      <c r="E317" s="71">
        <f>IF($G316=0,0,E316/$G316%)</f>
        <v>82.079943402900611</v>
      </c>
      <c r="F317" s="71">
        <f>IF($G316=0,0,F316/$G316%)</f>
        <v>0</v>
      </c>
      <c r="G317" s="73">
        <f t="shared" si="6"/>
        <v>100.00000000000001</v>
      </c>
      <c r="I317" s="36"/>
      <c r="J317" s="56"/>
    </row>
    <row r="318" spans="1:10" ht="16.05" customHeight="1" x14ac:dyDescent="0.2">
      <c r="A318" s="8"/>
      <c r="B318" s="8" t="s">
        <v>66</v>
      </c>
      <c r="C318" s="59" t="s">
        <v>11</v>
      </c>
      <c r="D318" s="73"/>
      <c r="E318" s="73"/>
      <c r="F318" s="73"/>
      <c r="G318" s="73">
        <f t="shared" si="6"/>
        <v>0</v>
      </c>
      <c r="I318" s="36"/>
      <c r="J318" s="56"/>
    </row>
    <row r="319" spans="1:10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6"/>
        <v>0</v>
      </c>
      <c r="I319" s="36"/>
      <c r="J319" s="56"/>
    </row>
    <row r="320" spans="1:10" ht="16.05" customHeight="1" x14ac:dyDescent="0.2">
      <c r="A320" s="8"/>
      <c r="B320" s="8"/>
      <c r="C320" s="59" t="s">
        <v>13</v>
      </c>
      <c r="D320" s="73"/>
      <c r="E320" s="73"/>
      <c r="F320" s="73"/>
      <c r="G320" s="73">
        <f t="shared" si="6"/>
        <v>0</v>
      </c>
      <c r="I320" s="36"/>
      <c r="J320" s="56"/>
    </row>
    <row r="321" spans="1:10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6"/>
        <v>0</v>
      </c>
      <c r="I321" s="36"/>
      <c r="J321" s="56"/>
    </row>
    <row r="322" spans="1:10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6"/>
        <v>0</v>
      </c>
      <c r="I322" s="36"/>
      <c r="J322" s="56"/>
    </row>
    <row r="323" spans="1:10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6"/>
        <v>0</v>
      </c>
      <c r="I323" s="36"/>
      <c r="J323" s="56"/>
    </row>
    <row r="324" spans="1:10" ht="16.05" customHeight="1" x14ac:dyDescent="0.2">
      <c r="A324" s="8"/>
      <c r="B324" s="8" t="s">
        <v>67</v>
      </c>
      <c r="C324" s="59" t="s">
        <v>11</v>
      </c>
      <c r="D324" s="73">
        <v>253.3</v>
      </c>
      <c r="E324" s="73">
        <v>558</v>
      </c>
      <c r="F324" s="73">
        <v>0</v>
      </c>
      <c r="G324" s="73">
        <f t="shared" si="6"/>
        <v>811.3</v>
      </c>
      <c r="I324" s="36"/>
      <c r="J324" s="56"/>
    </row>
    <row r="325" spans="1:10" ht="16.05" customHeight="1" x14ac:dyDescent="0.2">
      <c r="A325" s="8"/>
      <c r="B325" s="8"/>
      <c r="C325" s="60" t="s">
        <v>12</v>
      </c>
      <c r="D325" s="71">
        <f>IF($G324=0,0,D324/$G324%)</f>
        <v>31.221496363860474</v>
      </c>
      <c r="E325" s="71">
        <f>IF($G324=0,0,E324/$G324%)</f>
        <v>68.778503636139533</v>
      </c>
      <c r="F325" s="71">
        <f>IF($G324=0,0,F324/$G324%)</f>
        <v>0</v>
      </c>
      <c r="G325" s="73">
        <f t="shared" si="6"/>
        <v>100</v>
      </c>
      <c r="I325" s="36"/>
      <c r="J325" s="56"/>
    </row>
    <row r="326" spans="1:10" ht="16.05" customHeight="1" x14ac:dyDescent="0.2">
      <c r="A326" s="8"/>
      <c r="B326" s="8"/>
      <c r="C326" s="59" t="s">
        <v>13</v>
      </c>
      <c r="D326" s="73">
        <v>0</v>
      </c>
      <c r="E326" s="73">
        <v>602.20000000000005</v>
      </c>
      <c r="F326" s="73">
        <v>0</v>
      </c>
      <c r="G326" s="73">
        <f t="shared" si="6"/>
        <v>602.20000000000005</v>
      </c>
      <c r="I326" s="36"/>
      <c r="J326" s="56"/>
    </row>
    <row r="327" spans="1:10" ht="16.05" customHeight="1" x14ac:dyDescent="0.2">
      <c r="A327" s="8"/>
      <c r="B327" s="8"/>
      <c r="C327" s="60" t="s">
        <v>12</v>
      </c>
      <c r="D327" s="71">
        <f>IF($G326=0,0,D326/$G326%)</f>
        <v>0</v>
      </c>
      <c r="E327" s="71">
        <f>IF($G326=0,0,E326/$G326%)</f>
        <v>100</v>
      </c>
      <c r="F327" s="71">
        <f>IF($G326=0,0,F326/$G326%)</f>
        <v>0</v>
      </c>
      <c r="G327" s="73">
        <f t="shared" si="6"/>
        <v>100</v>
      </c>
      <c r="I327" s="36"/>
      <c r="J327" s="56"/>
    </row>
    <row r="328" spans="1:10" ht="16.05" customHeight="1" x14ac:dyDescent="0.2">
      <c r="A328" s="8"/>
      <c r="B328" s="8"/>
      <c r="C328" s="59" t="s">
        <v>14</v>
      </c>
      <c r="D328" s="73">
        <f>SUM(D324,D326)</f>
        <v>253.3</v>
      </c>
      <c r="E328" s="73">
        <f>SUM(E324,E326)</f>
        <v>1160.2</v>
      </c>
      <c r="F328" s="73">
        <f>SUM(F324,F326)</f>
        <v>0</v>
      </c>
      <c r="G328" s="73">
        <f t="shared" si="6"/>
        <v>1413.5</v>
      </c>
      <c r="I328" s="36"/>
      <c r="J328" s="56"/>
    </row>
    <row r="329" spans="1:10" ht="16.05" customHeight="1" x14ac:dyDescent="0.2">
      <c r="A329" s="8"/>
      <c r="B329" s="12"/>
      <c r="C329" s="60" t="s">
        <v>12</v>
      </c>
      <c r="D329" s="71">
        <f>IF($G328=0,0,D328/$G328%)</f>
        <v>17.9200565970994</v>
      </c>
      <c r="E329" s="71">
        <f>IF($G328=0,0,E328/$G328%)</f>
        <v>82.079943402900611</v>
      </c>
      <c r="F329" s="71">
        <f>IF($G328=0,0,F328/$G328%)</f>
        <v>0</v>
      </c>
      <c r="G329" s="73">
        <f t="shared" si="6"/>
        <v>100.00000000000001</v>
      </c>
      <c r="I329" s="36"/>
      <c r="J329" s="56"/>
    </row>
    <row r="330" spans="1:10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6"/>
        <v>0</v>
      </c>
      <c r="I330" s="36"/>
      <c r="J330" s="56"/>
    </row>
    <row r="331" spans="1:10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6"/>
        <v>0</v>
      </c>
      <c r="I331" s="36"/>
      <c r="J331" s="56"/>
    </row>
    <row r="332" spans="1:10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6"/>
        <v>0</v>
      </c>
      <c r="I332" s="36"/>
      <c r="J332" s="56"/>
    </row>
    <row r="333" spans="1:10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6"/>
        <v>0</v>
      </c>
      <c r="I333" s="36"/>
      <c r="J333" s="56"/>
    </row>
    <row r="334" spans="1:10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6"/>
        <v>0</v>
      </c>
      <c r="I334" s="36"/>
      <c r="J334" s="56"/>
    </row>
    <row r="335" spans="1:10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6"/>
        <v>0</v>
      </c>
      <c r="I335" s="36"/>
      <c r="J335" s="56"/>
    </row>
    <row r="336" spans="1:10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6"/>
        <v>0</v>
      </c>
      <c r="I336" s="36"/>
      <c r="J336" s="56"/>
    </row>
    <row r="337" spans="1:10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6"/>
        <v>0</v>
      </c>
      <c r="I337" s="36"/>
      <c r="J337" s="56"/>
    </row>
    <row r="338" spans="1:10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6"/>
        <v>0</v>
      </c>
      <c r="I338" s="36"/>
      <c r="J338" s="56"/>
    </row>
    <row r="339" spans="1:10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6"/>
        <v>0</v>
      </c>
      <c r="I339" s="36"/>
      <c r="J339" s="56"/>
    </row>
    <row r="340" spans="1:10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6"/>
        <v>0</v>
      </c>
      <c r="I340" s="36"/>
      <c r="J340" s="56"/>
    </row>
    <row r="341" spans="1:10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6"/>
        <v>0</v>
      </c>
      <c r="I341" s="36"/>
      <c r="J341" s="56"/>
    </row>
    <row r="342" spans="1:10" ht="16.05" customHeight="1" x14ac:dyDescent="0.2">
      <c r="A342" s="8"/>
      <c r="B342" s="8" t="s">
        <v>70</v>
      </c>
      <c r="C342" s="59" t="s">
        <v>11</v>
      </c>
      <c r="D342" s="73"/>
      <c r="E342" s="73"/>
      <c r="F342" s="73"/>
      <c r="G342" s="73">
        <f t="shared" si="6"/>
        <v>0</v>
      </c>
      <c r="I342" s="36"/>
      <c r="J342" s="56"/>
    </row>
    <row r="343" spans="1:10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0</v>
      </c>
      <c r="F343" s="71">
        <f>IF($G342=0,0,F342/$G342%)</f>
        <v>0</v>
      </c>
      <c r="G343" s="73">
        <f t="shared" si="6"/>
        <v>0</v>
      </c>
      <c r="I343" s="36"/>
      <c r="J343" s="56"/>
    </row>
    <row r="344" spans="1:10" ht="16.05" customHeight="1" x14ac:dyDescent="0.2">
      <c r="A344" s="8"/>
      <c r="B344" s="8"/>
      <c r="C344" s="59" t="s">
        <v>13</v>
      </c>
      <c r="D344" s="73"/>
      <c r="E344" s="73"/>
      <c r="F344" s="73"/>
      <c r="G344" s="73">
        <f t="shared" si="6"/>
        <v>0</v>
      </c>
      <c r="I344" s="36"/>
      <c r="J344" s="56"/>
    </row>
    <row r="345" spans="1:10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0</v>
      </c>
      <c r="F345" s="71">
        <f>IF($G344=0,0,F344/$G344%)</f>
        <v>0</v>
      </c>
      <c r="G345" s="73">
        <f t="shared" si="6"/>
        <v>0</v>
      </c>
      <c r="I345" s="36"/>
      <c r="J345" s="56"/>
    </row>
    <row r="346" spans="1:10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0</v>
      </c>
      <c r="F346" s="73">
        <f>SUM(F342,F344)</f>
        <v>0</v>
      </c>
      <c r="G346" s="73">
        <f t="shared" si="6"/>
        <v>0</v>
      </c>
      <c r="I346" s="36"/>
      <c r="J346" s="56"/>
    </row>
    <row r="347" spans="1:10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0</v>
      </c>
      <c r="F347" s="71">
        <f>IF($G346=0,0,F346/$G346%)</f>
        <v>0</v>
      </c>
      <c r="G347" s="73">
        <f t="shared" si="6"/>
        <v>0</v>
      </c>
      <c r="I347" s="36"/>
      <c r="J347" s="56"/>
    </row>
    <row r="348" spans="1:10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6"/>
        <v>0</v>
      </c>
      <c r="I348" s="36"/>
      <c r="J348" s="56"/>
    </row>
    <row r="349" spans="1:10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6"/>
        <v>0</v>
      </c>
      <c r="I349" s="36"/>
      <c r="J349" s="56"/>
    </row>
    <row r="350" spans="1:10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6"/>
        <v>0</v>
      </c>
      <c r="I350" s="36"/>
      <c r="J350" s="56"/>
    </row>
    <row r="351" spans="1:10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6"/>
        <v>0</v>
      </c>
      <c r="I351" s="36"/>
      <c r="J351" s="56"/>
    </row>
    <row r="352" spans="1:10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6"/>
        <v>0</v>
      </c>
      <c r="I352" s="36"/>
      <c r="J352" s="56"/>
    </row>
    <row r="353" spans="1:10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6"/>
        <v>0</v>
      </c>
      <c r="I353" s="36"/>
      <c r="J353" s="56"/>
    </row>
    <row r="354" spans="1:10" ht="16.05" customHeight="1" x14ac:dyDescent="0.2">
      <c r="A354" s="8"/>
      <c r="B354" s="8" t="s">
        <v>72</v>
      </c>
      <c r="C354" s="59" t="s">
        <v>11</v>
      </c>
      <c r="D354" s="73"/>
      <c r="E354" s="73"/>
      <c r="F354" s="73"/>
      <c r="G354" s="73">
        <f t="shared" si="6"/>
        <v>0</v>
      </c>
      <c r="I354" s="36"/>
      <c r="J354" s="56"/>
    </row>
    <row r="355" spans="1:10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0</v>
      </c>
      <c r="F355" s="71">
        <f>IF($G354=0,0,F354/$G354%)</f>
        <v>0</v>
      </c>
      <c r="G355" s="73">
        <f t="shared" si="6"/>
        <v>0</v>
      </c>
      <c r="I355" s="36"/>
      <c r="J355" s="56"/>
    </row>
    <row r="356" spans="1:10" ht="16.05" customHeight="1" x14ac:dyDescent="0.2">
      <c r="A356" s="8"/>
      <c r="B356" s="8"/>
      <c r="C356" s="59" t="s">
        <v>13</v>
      </c>
      <c r="D356" s="73"/>
      <c r="E356" s="73"/>
      <c r="F356" s="73"/>
      <c r="G356" s="73">
        <f t="shared" si="6"/>
        <v>0</v>
      </c>
      <c r="I356" s="36"/>
      <c r="J356" s="56"/>
    </row>
    <row r="357" spans="1:10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0</v>
      </c>
      <c r="F357" s="71">
        <f>IF($G356=0,0,F356/$G356%)</f>
        <v>0</v>
      </c>
      <c r="G357" s="73">
        <f t="shared" si="6"/>
        <v>0</v>
      </c>
      <c r="I357" s="36"/>
      <c r="J357" s="56"/>
    </row>
    <row r="358" spans="1:10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0</v>
      </c>
      <c r="F358" s="73">
        <f>SUM(F354,F356)</f>
        <v>0</v>
      </c>
      <c r="G358" s="73">
        <f t="shared" si="6"/>
        <v>0</v>
      </c>
      <c r="I358" s="36"/>
      <c r="J358" s="56"/>
    </row>
    <row r="359" spans="1:10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0</v>
      </c>
      <c r="F359" s="71">
        <f>IF($G358=0,0,F358/$G358%)</f>
        <v>0</v>
      </c>
      <c r="G359" s="73">
        <f t="shared" si="6"/>
        <v>0</v>
      </c>
      <c r="I359" s="36"/>
      <c r="J359" s="56"/>
    </row>
    <row r="360" spans="1:10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6"/>
        <v>0</v>
      </c>
      <c r="I360" s="36"/>
      <c r="J360" s="56"/>
    </row>
    <row r="361" spans="1:10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6"/>
        <v>0</v>
      </c>
      <c r="I361" s="36"/>
      <c r="J361" s="56"/>
    </row>
    <row r="362" spans="1:10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6"/>
        <v>0</v>
      </c>
      <c r="I362" s="36"/>
      <c r="J362" s="56"/>
    </row>
    <row r="363" spans="1:10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6"/>
        <v>0</v>
      </c>
      <c r="I363" s="36"/>
      <c r="J363" s="56"/>
    </row>
    <row r="364" spans="1:10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6"/>
        <v>0</v>
      </c>
      <c r="I364" s="36"/>
      <c r="J364" s="56"/>
    </row>
    <row r="365" spans="1:10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6"/>
        <v>0</v>
      </c>
      <c r="I365" s="36"/>
      <c r="J365" s="56"/>
    </row>
    <row r="366" spans="1:10" ht="16.05" customHeight="1" x14ac:dyDescent="0.2">
      <c r="A366" s="8"/>
      <c r="B366" s="8" t="s">
        <v>74</v>
      </c>
      <c r="C366" s="59" t="s">
        <v>11</v>
      </c>
      <c r="D366" s="73"/>
      <c r="E366" s="73"/>
      <c r="F366" s="73"/>
      <c r="G366" s="73">
        <f t="shared" si="6"/>
        <v>0</v>
      </c>
      <c r="I366" s="36"/>
      <c r="J366" s="56"/>
    </row>
    <row r="367" spans="1:10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6"/>
        <v>0</v>
      </c>
      <c r="I367" s="36"/>
      <c r="J367" s="56"/>
    </row>
    <row r="368" spans="1:10" ht="16.05" customHeight="1" x14ac:dyDescent="0.2">
      <c r="A368" s="8"/>
      <c r="B368" s="8"/>
      <c r="C368" s="59" t="s">
        <v>13</v>
      </c>
      <c r="D368" s="73"/>
      <c r="E368" s="73"/>
      <c r="F368" s="73"/>
      <c r="G368" s="73">
        <f t="shared" si="6"/>
        <v>0</v>
      </c>
      <c r="I368" s="36"/>
      <c r="J368" s="56"/>
    </row>
    <row r="369" spans="1:10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0</v>
      </c>
      <c r="F369" s="71">
        <f>IF($G368=0,0,F368/$G368%)</f>
        <v>0</v>
      </c>
      <c r="G369" s="73">
        <f t="shared" si="6"/>
        <v>0</v>
      </c>
      <c r="I369" s="36"/>
      <c r="J369" s="56"/>
    </row>
    <row r="370" spans="1:10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0</v>
      </c>
      <c r="F370" s="73">
        <f>SUM(F366,F368)</f>
        <v>0</v>
      </c>
      <c r="G370" s="73">
        <f t="shared" si="6"/>
        <v>0</v>
      </c>
      <c r="I370" s="36"/>
      <c r="J370" s="56"/>
    </row>
    <row r="371" spans="1:10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0</v>
      </c>
      <c r="F371" s="71">
        <f>IF($G370=0,0,F370/$G370%)</f>
        <v>0</v>
      </c>
      <c r="G371" s="73">
        <f t="shared" si="6"/>
        <v>0</v>
      </c>
      <c r="I371" s="36"/>
      <c r="J371" s="56"/>
    </row>
    <row r="372" spans="1:10" ht="16.05" customHeight="1" x14ac:dyDescent="0.2">
      <c r="A372" s="5" t="s">
        <v>75</v>
      </c>
      <c r="B372" s="15"/>
      <c r="C372" s="61" t="s">
        <v>11</v>
      </c>
      <c r="D372" s="73"/>
      <c r="E372" s="73">
        <v>0</v>
      </c>
      <c r="F372" s="73">
        <v>0</v>
      </c>
      <c r="G372" s="73">
        <f t="shared" si="6"/>
        <v>0</v>
      </c>
      <c r="I372" s="36"/>
      <c r="J372" s="56"/>
    </row>
    <row r="373" spans="1:10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6"/>
        <v>0</v>
      </c>
      <c r="I373" s="36"/>
      <c r="J373" s="56"/>
    </row>
    <row r="374" spans="1:10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6"/>
        <v>0</v>
      </c>
      <c r="I374" s="36"/>
      <c r="J374" s="56"/>
    </row>
    <row r="375" spans="1:10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6"/>
        <v>0</v>
      </c>
      <c r="I375" s="36"/>
      <c r="J375" s="56"/>
    </row>
    <row r="376" spans="1:10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6"/>
        <v>0</v>
      </c>
      <c r="I376" s="36"/>
      <c r="J376" s="56"/>
    </row>
    <row r="377" spans="1:10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6"/>
        <v>0</v>
      </c>
      <c r="I377" s="36"/>
      <c r="J377" s="56"/>
    </row>
    <row r="378" spans="1:10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6"/>
        <v>0</v>
      </c>
      <c r="I378" s="36"/>
    </row>
    <row r="379" spans="1:10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6"/>
        <v>0</v>
      </c>
      <c r="I379" s="36"/>
    </row>
    <row r="380" spans="1:10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6"/>
        <v>0</v>
      </c>
      <c r="I380" s="36"/>
    </row>
    <row r="381" spans="1:10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6"/>
        <v>0</v>
      </c>
      <c r="I381" s="36"/>
    </row>
    <row r="382" spans="1:10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6"/>
        <v>0</v>
      </c>
      <c r="I382" s="36"/>
    </row>
    <row r="383" spans="1:10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6"/>
        <v>0</v>
      </c>
      <c r="I383" s="36"/>
    </row>
    <row r="384" spans="1:10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16655.800000000003</v>
      </c>
      <c r="E384" s="73">
        <f>SUM(E372,E312,E306,E228,E36,E6)</f>
        <v>10240</v>
      </c>
      <c r="F384" s="73">
        <f>SUM(F372,F312,F306,F228,F36,F6)</f>
        <v>189.1</v>
      </c>
      <c r="G384" s="73">
        <f t="shared" si="6"/>
        <v>27084.9</v>
      </c>
      <c r="I384" s="3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61.494781224962999</v>
      </c>
      <c r="E385" s="71">
        <f>IF($G384=0,0,E384/$G384%)</f>
        <v>37.807043777159969</v>
      </c>
      <c r="F385" s="71">
        <f>IF($G384=0,0,F384/$G384%)</f>
        <v>0.69817499787704584</v>
      </c>
      <c r="G385" s="73">
        <f t="shared" si="6"/>
        <v>100.00000000000001</v>
      </c>
      <c r="I385" s="3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15457.9</v>
      </c>
      <c r="E386" s="73">
        <f>SUM(E374,E314,E308,E230,E38,E8)</f>
        <v>2457.1999999999998</v>
      </c>
      <c r="F386" s="73">
        <f>SUM(F374,F314,F308,F230,F38,F8)</f>
        <v>0</v>
      </c>
      <c r="G386" s="73">
        <f t="shared" si="6"/>
        <v>17915.099999999999</v>
      </c>
      <c r="I386" s="3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86.28419601341885</v>
      </c>
      <c r="E387" s="71">
        <f>IF($G386=0,0,E386/$G386%)</f>
        <v>13.715803986581152</v>
      </c>
      <c r="F387" s="71">
        <f>IF($G386=0,0,F386/$G386%)</f>
        <v>0</v>
      </c>
      <c r="G387" s="73">
        <f t="shared" si="6"/>
        <v>100</v>
      </c>
      <c r="I387" s="36"/>
    </row>
    <row r="388" spans="1:9" ht="16.05" customHeight="1" x14ac:dyDescent="0.2">
      <c r="A388" s="8"/>
      <c r="B388" s="16"/>
      <c r="C388" s="61" t="s">
        <v>14</v>
      </c>
      <c r="D388" s="73">
        <f>SUM(D384,D386)</f>
        <v>32113.700000000004</v>
      </c>
      <c r="E388" s="73">
        <f>SUM(E384,E386)</f>
        <v>12697.2</v>
      </c>
      <c r="F388" s="73">
        <f>SUM(F384,F386)</f>
        <v>189.1</v>
      </c>
      <c r="G388" s="73">
        <f t="shared" si="6"/>
        <v>45000.000000000007</v>
      </c>
      <c r="I388" s="3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71.363777777777784</v>
      </c>
      <c r="E389" s="71">
        <f>IF($G388=0,0,E388/$G388%)</f>
        <v>28.215999999999998</v>
      </c>
      <c r="F389" s="71">
        <f>IF($G388=0,0,F388/$G388%)</f>
        <v>0.42022222222222216</v>
      </c>
      <c r="G389" s="73">
        <f t="shared" si="6"/>
        <v>100</v>
      </c>
      <c r="I389" s="3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2293</v>
      </c>
      <c r="G390" s="73">
        <f t="shared" si="6"/>
        <v>2293</v>
      </c>
      <c r="I390" s="3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6"/>
        <v>100</v>
      </c>
      <c r="I391" s="36"/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>
        <v>2055.1</v>
      </c>
      <c r="G392" s="73">
        <f t="shared" si="6"/>
        <v>2055.1</v>
      </c>
      <c r="I392" s="3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</v>
      </c>
      <c r="G393" s="73">
        <f t="shared" si="6"/>
        <v>100</v>
      </c>
      <c r="I393" s="3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4348.1000000000004</v>
      </c>
      <c r="G394" s="73">
        <f t="shared" si="6"/>
        <v>4348.1000000000004</v>
      </c>
      <c r="I394" s="3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6"/>
        <v>100</v>
      </c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rgb="FFFF0000"/>
  </sheetPr>
  <dimension ref="A1:J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9" width="9" style="2"/>
    <col min="10" max="10" width="12.6640625" style="2" customWidth="1"/>
    <col min="11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10" ht="16.05" customHeight="1" x14ac:dyDescent="0.2">
      <c r="A1" s="1" t="s">
        <v>0</v>
      </c>
    </row>
    <row r="2" spans="1:10" ht="16.05" customHeight="1" x14ac:dyDescent="0.2">
      <c r="C2" s="56"/>
      <c r="D2" s="56"/>
      <c r="E2" s="56"/>
      <c r="F2" s="56"/>
      <c r="G2" s="56"/>
    </row>
    <row r="3" spans="1:10" ht="16.05" customHeight="1" x14ac:dyDescent="0.2">
      <c r="A3" s="3" t="s">
        <v>1</v>
      </c>
      <c r="B3" s="24" t="s">
        <v>84</v>
      </c>
      <c r="C3" s="56"/>
      <c r="D3" s="56"/>
      <c r="E3" s="56"/>
      <c r="F3" s="56"/>
      <c r="G3" s="56"/>
    </row>
    <row r="4" spans="1:10" ht="16.05" customHeight="1" x14ac:dyDescent="0.2">
      <c r="C4" s="56"/>
      <c r="D4" s="56"/>
      <c r="E4" s="56"/>
      <c r="F4" s="56"/>
      <c r="G4" s="57" t="s">
        <v>3</v>
      </c>
    </row>
    <row r="5" spans="1:10" ht="16.05" customHeight="1" x14ac:dyDescent="0.2">
      <c r="A5" s="80" t="s">
        <v>4</v>
      </c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10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0</v>
      </c>
      <c r="F6" s="73">
        <f t="shared" si="0"/>
        <v>0</v>
      </c>
      <c r="G6" s="73">
        <f>SUM(D6:F6)</f>
        <v>0</v>
      </c>
      <c r="J6" s="56"/>
    </row>
    <row r="7" spans="1:10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0</v>
      </c>
      <c r="G7" s="73">
        <f t="shared" ref="G7:G70" si="1">SUM(D7:F7)</f>
        <v>0</v>
      </c>
      <c r="J7" s="56"/>
    </row>
    <row r="8" spans="1:10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  <c r="J8" s="56"/>
    </row>
    <row r="9" spans="1:10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  <c r="J9" s="56"/>
    </row>
    <row r="10" spans="1:10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0</v>
      </c>
      <c r="F10" s="73">
        <f t="shared" si="0"/>
        <v>0</v>
      </c>
      <c r="G10" s="73">
        <f t="shared" si="1"/>
        <v>0</v>
      </c>
      <c r="J10" s="56"/>
    </row>
    <row r="11" spans="1:10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0</v>
      </c>
      <c r="G11" s="73">
        <f t="shared" si="1"/>
        <v>0</v>
      </c>
      <c r="J11" s="56"/>
    </row>
    <row r="12" spans="1:10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1"/>
        <v>0</v>
      </c>
      <c r="J12" s="56"/>
    </row>
    <row r="13" spans="1:10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  <c r="J13" s="56"/>
    </row>
    <row r="14" spans="1:10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J14" s="56"/>
    </row>
    <row r="15" spans="1:10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J15" s="56"/>
    </row>
    <row r="16" spans="1:10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  <c r="J16" s="56"/>
    </row>
    <row r="17" spans="1:10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  <c r="J17" s="56"/>
    </row>
    <row r="18" spans="1:10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1"/>
        <v>0</v>
      </c>
      <c r="J18" s="56"/>
    </row>
    <row r="19" spans="1:10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1"/>
        <v>0</v>
      </c>
      <c r="J19" s="56"/>
    </row>
    <row r="20" spans="1:10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  <c r="J20" s="56"/>
    </row>
    <row r="21" spans="1:10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  <c r="J21" s="56"/>
    </row>
    <row r="22" spans="1:10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0</v>
      </c>
      <c r="G22" s="73">
        <f t="shared" si="1"/>
        <v>0</v>
      </c>
      <c r="J22" s="56"/>
    </row>
    <row r="23" spans="1:10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0</v>
      </c>
      <c r="F23" s="71">
        <f>IF($G22=0,0,F22/$G22%)</f>
        <v>0</v>
      </c>
      <c r="G23" s="73">
        <f t="shared" si="1"/>
        <v>0</v>
      </c>
      <c r="J23" s="56"/>
    </row>
    <row r="24" spans="1:10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J24" s="56"/>
    </row>
    <row r="25" spans="1:10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J25" s="56"/>
    </row>
    <row r="26" spans="1:10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  <c r="J26" s="56"/>
    </row>
    <row r="27" spans="1:10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J27" s="56"/>
    </row>
    <row r="28" spans="1:10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J28" s="56"/>
    </row>
    <row r="29" spans="1:10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J29" s="56"/>
    </row>
    <row r="30" spans="1:10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J30" s="56"/>
    </row>
    <row r="31" spans="1:10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J31" s="56"/>
    </row>
    <row r="32" spans="1:10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J32" s="56"/>
    </row>
    <row r="33" spans="1:10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J33" s="56"/>
    </row>
    <row r="34" spans="1:10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J34" s="56"/>
    </row>
    <row r="35" spans="1:10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J35" s="56"/>
    </row>
    <row r="36" spans="1:10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3433</v>
      </c>
      <c r="E36" s="73">
        <f>SUMIF($C$42:$C$227,"道内",E$42:E$227)</f>
        <v>39.4</v>
      </c>
      <c r="F36" s="73">
        <f>SUMIF($C$42:$C$227,"道内",F$42:F$227)</f>
        <v>0</v>
      </c>
      <c r="G36" s="73">
        <f t="shared" si="1"/>
        <v>3472.4</v>
      </c>
      <c r="J36" s="56"/>
    </row>
    <row r="37" spans="1:10" ht="16.05" customHeight="1" x14ac:dyDescent="0.2">
      <c r="A37" s="8"/>
      <c r="B37" s="6"/>
      <c r="C37" s="60" t="s">
        <v>12</v>
      </c>
      <c r="D37" s="71">
        <f>IF($G36=0,0,D36/$G36%)</f>
        <v>98.865338094689548</v>
      </c>
      <c r="E37" s="71">
        <f>IF($G36=0,0,E36/$G36%)</f>
        <v>1.1346619053104479</v>
      </c>
      <c r="F37" s="71">
        <f>IF($G36=0,0,F36/$G36%)</f>
        <v>0</v>
      </c>
      <c r="G37" s="73">
        <f t="shared" si="1"/>
        <v>100</v>
      </c>
      <c r="J37" s="56"/>
    </row>
    <row r="38" spans="1:10" ht="16.05" customHeight="1" x14ac:dyDescent="0.2">
      <c r="A38" s="8"/>
      <c r="B38" s="6"/>
      <c r="C38" s="59" t="s">
        <v>13</v>
      </c>
      <c r="D38" s="73">
        <f>SUMIF($C$42:$C$227,"道外",D$42:D$227)</f>
        <v>12058.9</v>
      </c>
      <c r="E38" s="73">
        <f>SUMIF($C$42:$C$227,"道外",E$42:E$227)</f>
        <v>104.3</v>
      </c>
      <c r="F38" s="73">
        <f>SUMIF($C$42:$C$227,"道外",F$42:F$227)</f>
        <v>0</v>
      </c>
      <c r="G38" s="73">
        <f t="shared" si="1"/>
        <v>12163.199999999999</v>
      </c>
      <c r="J38" s="56"/>
    </row>
    <row r="39" spans="1:10" ht="16.05" customHeight="1" x14ac:dyDescent="0.2">
      <c r="A39" s="8"/>
      <c r="B39" s="6"/>
      <c r="C39" s="60" t="s">
        <v>12</v>
      </c>
      <c r="D39" s="71">
        <f>IF($G38=0,0,D38/$G38%)</f>
        <v>99.142495395948444</v>
      </c>
      <c r="E39" s="71">
        <f>IF($G38=0,0,E38/$G38%)</f>
        <v>0.85750460405156537</v>
      </c>
      <c r="F39" s="71">
        <f>IF($G38=0,0,F38/$G38%)</f>
        <v>0</v>
      </c>
      <c r="G39" s="73">
        <f t="shared" si="1"/>
        <v>100.00000000000001</v>
      </c>
      <c r="J39" s="56"/>
    </row>
    <row r="40" spans="1:10" ht="16.05" customHeight="1" x14ac:dyDescent="0.2">
      <c r="A40" s="8"/>
      <c r="B40" s="6"/>
      <c r="C40" s="59" t="s">
        <v>14</v>
      </c>
      <c r="D40" s="73">
        <f>SUM(D38,D36)</f>
        <v>15491.9</v>
      </c>
      <c r="E40" s="73">
        <f>SUM(E38,E36)</f>
        <v>143.69999999999999</v>
      </c>
      <c r="F40" s="73">
        <f>SUM(F38,F36)</f>
        <v>0</v>
      </c>
      <c r="G40" s="73">
        <f t="shared" si="1"/>
        <v>15635.6</v>
      </c>
      <c r="J40" s="56"/>
    </row>
    <row r="41" spans="1:10" ht="16.05" customHeight="1" x14ac:dyDescent="0.2">
      <c r="A41" s="8"/>
      <c r="B41" s="14"/>
      <c r="C41" s="60" t="s">
        <v>12</v>
      </c>
      <c r="D41" s="71">
        <f>IF($G40=0,0,D40/$G40%)</f>
        <v>99.080943487937787</v>
      </c>
      <c r="E41" s="71">
        <f>IF($G40=0,0,E40/$G40%)</f>
        <v>0.91905651206221695</v>
      </c>
      <c r="F41" s="71">
        <f>IF($G40=0,0,F40/$G40%)</f>
        <v>0</v>
      </c>
      <c r="G41" s="73">
        <f t="shared" si="1"/>
        <v>100</v>
      </c>
      <c r="I41" s="36"/>
      <c r="J41" s="56"/>
    </row>
    <row r="42" spans="1:10" ht="16.05" customHeight="1" x14ac:dyDescent="0.2">
      <c r="A42" s="8"/>
      <c r="B42" s="8" t="s">
        <v>20</v>
      </c>
      <c r="C42" s="59" t="s">
        <v>11</v>
      </c>
      <c r="D42" s="73"/>
      <c r="E42" s="73"/>
      <c r="F42" s="73">
        <v>0</v>
      </c>
      <c r="G42" s="73">
        <f t="shared" si="1"/>
        <v>0</v>
      </c>
      <c r="I42" s="36"/>
      <c r="J42" s="56"/>
    </row>
    <row r="43" spans="1:10" ht="16.05" customHeight="1" x14ac:dyDescent="0.2">
      <c r="A43" s="8"/>
      <c r="B43" s="8"/>
      <c r="C43" s="60" t="s">
        <v>12</v>
      </c>
      <c r="D43" s="71">
        <f>IF($G42=0,0,D42/$G42%)</f>
        <v>0</v>
      </c>
      <c r="E43" s="71">
        <f>IF($G42=0,0,E42/$G42%)</f>
        <v>0</v>
      </c>
      <c r="F43" s="71">
        <f>IF($G42=0,0,F42/$G42%)</f>
        <v>0</v>
      </c>
      <c r="G43" s="73">
        <f t="shared" si="1"/>
        <v>0</v>
      </c>
      <c r="I43" s="36"/>
      <c r="J43" s="56"/>
    </row>
    <row r="44" spans="1:10" ht="16.05" customHeight="1" x14ac:dyDescent="0.2">
      <c r="A44" s="8"/>
      <c r="B44" s="8"/>
      <c r="C44" s="59" t="s">
        <v>13</v>
      </c>
      <c r="D44" s="73"/>
      <c r="E44" s="73">
        <v>0</v>
      </c>
      <c r="F44" s="73">
        <v>0</v>
      </c>
      <c r="G44" s="73">
        <f t="shared" si="1"/>
        <v>0</v>
      </c>
      <c r="I44" s="36"/>
      <c r="J44" s="56"/>
    </row>
    <row r="45" spans="1:10" ht="16.05" customHeight="1" x14ac:dyDescent="0.2">
      <c r="A45" s="8"/>
      <c r="B45" s="8"/>
      <c r="C45" s="60" t="s">
        <v>12</v>
      </c>
      <c r="D45" s="71">
        <f>IF($G44=0,0,D44/$G44%)</f>
        <v>0</v>
      </c>
      <c r="E45" s="71">
        <f>IF($G44=0,0,E44/$G44%)</f>
        <v>0</v>
      </c>
      <c r="F45" s="71">
        <f>IF($G44=0,0,F44/$G44%)</f>
        <v>0</v>
      </c>
      <c r="G45" s="73">
        <f t="shared" si="1"/>
        <v>0</v>
      </c>
      <c r="I45" s="36"/>
      <c r="J45" s="56"/>
    </row>
    <row r="46" spans="1:10" ht="16.05" customHeight="1" x14ac:dyDescent="0.2">
      <c r="A46" s="8"/>
      <c r="B46" s="8"/>
      <c r="C46" s="59" t="s">
        <v>14</v>
      </c>
      <c r="D46" s="73">
        <f>SUM(D42,D44)</f>
        <v>0</v>
      </c>
      <c r="E46" s="73">
        <f>SUM(E42,E44)</f>
        <v>0</v>
      </c>
      <c r="F46" s="73">
        <f>SUM(F42,F44)</f>
        <v>0</v>
      </c>
      <c r="G46" s="73">
        <f t="shared" si="1"/>
        <v>0</v>
      </c>
      <c r="I46" s="36"/>
      <c r="J46" s="56"/>
    </row>
    <row r="47" spans="1:10" ht="16.05" customHeight="1" x14ac:dyDescent="0.2">
      <c r="A47" s="8"/>
      <c r="B47" s="12"/>
      <c r="C47" s="60" t="s">
        <v>12</v>
      </c>
      <c r="D47" s="71">
        <f>IF($G46=0,0,D46/$G46%)</f>
        <v>0</v>
      </c>
      <c r="E47" s="71">
        <f>IF($G46=0,0,E46/$G46%)</f>
        <v>0</v>
      </c>
      <c r="F47" s="71">
        <f>IF($G46=0,0,F46/$G46%)</f>
        <v>0</v>
      </c>
      <c r="G47" s="73">
        <f t="shared" si="1"/>
        <v>0</v>
      </c>
      <c r="I47" s="36"/>
      <c r="J47" s="56"/>
    </row>
    <row r="48" spans="1:10" ht="16.05" customHeight="1" x14ac:dyDescent="0.2">
      <c r="A48" s="8"/>
      <c r="B48" s="8" t="s">
        <v>21</v>
      </c>
      <c r="C48" s="59" t="s">
        <v>11</v>
      </c>
      <c r="D48" s="73"/>
      <c r="E48" s="73"/>
      <c r="F48" s="73"/>
      <c r="G48" s="73">
        <f t="shared" si="1"/>
        <v>0</v>
      </c>
      <c r="I48" s="36"/>
      <c r="J48" s="56"/>
    </row>
    <row r="49" spans="1:10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  <c r="I49" s="36"/>
      <c r="J49" s="56"/>
    </row>
    <row r="50" spans="1:10" ht="16.05" customHeight="1" x14ac:dyDescent="0.2">
      <c r="A50" s="8"/>
      <c r="B50" s="8"/>
      <c r="C50" s="59" t="s">
        <v>13</v>
      </c>
      <c r="D50" s="73">
        <v>318</v>
      </c>
      <c r="E50" s="73">
        <v>0</v>
      </c>
      <c r="F50" s="73">
        <v>0</v>
      </c>
      <c r="G50" s="73">
        <f t="shared" si="1"/>
        <v>318</v>
      </c>
      <c r="I50" s="36"/>
      <c r="J50" s="56"/>
    </row>
    <row r="51" spans="1:10" ht="16.05" customHeight="1" x14ac:dyDescent="0.2">
      <c r="A51" s="8"/>
      <c r="B51" s="8"/>
      <c r="C51" s="60" t="s">
        <v>12</v>
      </c>
      <c r="D51" s="71">
        <f>IF($G50=0,0,D50/$G50%)</f>
        <v>100</v>
      </c>
      <c r="E51" s="71">
        <f>IF($G50=0,0,E50/$G50%)</f>
        <v>0</v>
      </c>
      <c r="F51" s="71">
        <f>IF($G50=0,0,F50/$G50%)</f>
        <v>0</v>
      </c>
      <c r="G51" s="73">
        <f t="shared" si="1"/>
        <v>100</v>
      </c>
      <c r="I51" s="36"/>
      <c r="J51" s="56"/>
    </row>
    <row r="52" spans="1:10" ht="16.05" customHeight="1" x14ac:dyDescent="0.2">
      <c r="A52" s="8"/>
      <c r="B52" s="8"/>
      <c r="C52" s="59" t="s">
        <v>14</v>
      </c>
      <c r="D52" s="73">
        <f>SUM(D48,D50)</f>
        <v>318</v>
      </c>
      <c r="E52" s="73">
        <f>SUM(E48,E50)</f>
        <v>0</v>
      </c>
      <c r="F52" s="73">
        <f>SUM(F48,F50)</f>
        <v>0</v>
      </c>
      <c r="G52" s="73">
        <f t="shared" si="1"/>
        <v>318</v>
      </c>
      <c r="I52" s="36"/>
      <c r="J52" s="56"/>
    </row>
    <row r="53" spans="1:10" ht="16.05" customHeight="1" x14ac:dyDescent="0.2">
      <c r="A53" s="8"/>
      <c r="B53" s="12"/>
      <c r="C53" s="60" t="s">
        <v>12</v>
      </c>
      <c r="D53" s="71">
        <f>IF($G52=0,0,D52/$G52%)</f>
        <v>100</v>
      </c>
      <c r="E53" s="71">
        <f>IF($G52=0,0,E52/$G52%)</f>
        <v>0</v>
      </c>
      <c r="F53" s="71">
        <f>IF($G52=0,0,F52/$G52%)</f>
        <v>0</v>
      </c>
      <c r="G53" s="73">
        <f t="shared" si="1"/>
        <v>100</v>
      </c>
      <c r="I53" s="36"/>
      <c r="J53" s="56"/>
    </row>
    <row r="54" spans="1:10" ht="16.05" customHeight="1" x14ac:dyDescent="0.2">
      <c r="A54" s="8"/>
      <c r="B54" s="8" t="s">
        <v>22</v>
      </c>
      <c r="C54" s="59" t="s">
        <v>11</v>
      </c>
      <c r="D54" s="73"/>
      <c r="E54" s="73"/>
      <c r="F54" s="73"/>
      <c r="G54" s="73">
        <f t="shared" si="1"/>
        <v>0</v>
      </c>
      <c r="I54" s="36"/>
      <c r="J54" s="56"/>
    </row>
    <row r="55" spans="1:10" ht="16.05" customHeight="1" x14ac:dyDescent="0.2">
      <c r="A55" s="8"/>
      <c r="B55" s="8"/>
      <c r="C55" s="60" t="s">
        <v>12</v>
      </c>
      <c r="D55" s="71">
        <f>IF($G54=0,0,D54/$G54%)</f>
        <v>0</v>
      </c>
      <c r="E55" s="71">
        <f>IF($G54=0,0,E54/$G54%)</f>
        <v>0</v>
      </c>
      <c r="F55" s="71">
        <f>IF($G54=0,0,F54/$G54%)</f>
        <v>0</v>
      </c>
      <c r="G55" s="73">
        <f t="shared" si="1"/>
        <v>0</v>
      </c>
      <c r="I55" s="36"/>
      <c r="J55" s="56"/>
    </row>
    <row r="56" spans="1:10" ht="16.05" customHeight="1" x14ac:dyDescent="0.2">
      <c r="A56" s="8"/>
      <c r="B56" s="8"/>
      <c r="C56" s="59" t="s">
        <v>13</v>
      </c>
      <c r="D56" s="73"/>
      <c r="E56" s="73"/>
      <c r="F56" s="73"/>
      <c r="G56" s="73">
        <f t="shared" si="1"/>
        <v>0</v>
      </c>
      <c r="I56" s="36"/>
      <c r="J56" s="56"/>
    </row>
    <row r="57" spans="1:10" ht="16.05" customHeight="1" x14ac:dyDescent="0.2">
      <c r="A57" s="8"/>
      <c r="B57" s="8"/>
      <c r="C57" s="60" t="s">
        <v>12</v>
      </c>
      <c r="D57" s="71">
        <f>IF($G56=0,0,D56/$G56%)</f>
        <v>0</v>
      </c>
      <c r="E57" s="71">
        <f>IF($G56=0,0,E56/$G56%)</f>
        <v>0</v>
      </c>
      <c r="F57" s="71">
        <f>IF($G56=0,0,F56/$G56%)</f>
        <v>0</v>
      </c>
      <c r="G57" s="73">
        <f t="shared" si="1"/>
        <v>0</v>
      </c>
      <c r="I57" s="36"/>
      <c r="J57" s="56"/>
    </row>
    <row r="58" spans="1:10" ht="16.05" customHeight="1" x14ac:dyDescent="0.2">
      <c r="A58" s="8"/>
      <c r="B58" s="8"/>
      <c r="C58" s="59" t="s">
        <v>14</v>
      </c>
      <c r="D58" s="73">
        <f>SUM(D54,D56)</f>
        <v>0</v>
      </c>
      <c r="E58" s="73">
        <f>SUM(E54,E56)</f>
        <v>0</v>
      </c>
      <c r="F58" s="73">
        <f>SUM(F54,F56)</f>
        <v>0</v>
      </c>
      <c r="G58" s="73">
        <f t="shared" si="1"/>
        <v>0</v>
      </c>
      <c r="I58" s="36"/>
      <c r="J58" s="56"/>
    </row>
    <row r="59" spans="1:10" ht="16.05" customHeight="1" x14ac:dyDescent="0.2">
      <c r="A59" s="8"/>
      <c r="B59" s="12"/>
      <c r="C59" s="60" t="s">
        <v>12</v>
      </c>
      <c r="D59" s="71">
        <f>IF($G58=0,0,D58/$G58%)</f>
        <v>0</v>
      </c>
      <c r="E59" s="71">
        <f>IF($G58=0,0,E58/$G58%)</f>
        <v>0</v>
      </c>
      <c r="F59" s="71">
        <f>IF($G58=0,0,F58/$G58%)</f>
        <v>0</v>
      </c>
      <c r="G59" s="73">
        <f t="shared" si="1"/>
        <v>0</v>
      </c>
      <c r="I59" s="36"/>
      <c r="J59" s="56"/>
    </row>
    <row r="60" spans="1:10" ht="16.05" customHeight="1" x14ac:dyDescent="0.2">
      <c r="A60" s="8"/>
      <c r="B60" s="8" t="s">
        <v>23</v>
      </c>
      <c r="C60" s="59" t="s">
        <v>11</v>
      </c>
      <c r="D60" s="73"/>
      <c r="E60" s="73">
        <v>0</v>
      </c>
      <c r="F60" s="73">
        <v>0</v>
      </c>
      <c r="G60" s="73">
        <f t="shared" si="1"/>
        <v>0</v>
      </c>
      <c r="I60" s="36"/>
      <c r="J60" s="56"/>
    </row>
    <row r="61" spans="1:10" ht="16.05" customHeight="1" x14ac:dyDescent="0.2">
      <c r="A61" s="8"/>
      <c r="B61" s="8"/>
      <c r="C61" s="60" t="s">
        <v>12</v>
      </c>
      <c r="D61" s="71">
        <f>IF($G60=0,0,D60/$G60%)</f>
        <v>0</v>
      </c>
      <c r="E61" s="71">
        <f>IF($G60=0,0,E60/$G60%)</f>
        <v>0</v>
      </c>
      <c r="F61" s="71">
        <f>IF($G60=0,0,F60/$G60%)</f>
        <v>0</v>
      </c>
      <c r="G61" s="73">
        <f t="shared" si="1"/>
        <v>0</v>
      </c>
      <c r="I61" s="36"/>
      <c r="J61" s="56"/>
    </row>
    <row r="62" spans="1:10" ht="16.05" customHeight="1" x14ac:dyDescent="0.2">
      <c r="A62" s="8"/>
      <c r="B62" s="8"/>
      <c r="C62" s="59" t="s">
        <v>13</v>
      </c>
      <c r="D62" s="73"/>
      <c r="E62" s="73">
        <v>0</v>
      </c>
      <c r="F62" s="73">
        <v>0</v>
      </c>
      <c r="G62" s="73">
        <f t="shared" si="1"/>
        <v>0</v>
      </c>
      <c r="I62" s="36"/>
      <c r="J62" s="56"/>
    </row>
    <row r="63" spans="1:10" ht="16.05" customHeight="1" x14ac:dyDescent="0.2">
      <c r="A63" s="8"/>
      <c r="B63" s="8"/>
      <c r="C63" s="60" t="s">
        <v>12</v>
      </c>
      <c r="D63" s="71">
        <f>IF($G62=0,0,D62/$G62%)</f>
        <v>0</v>
      </c>
      <c r="E63" s="71">
        <f>IF($G62=0,0,E62/$G62%)</f>
        <v>0</v>
      </c>
      <c r="F63" s="71">
        <f>IF($G62=0,0,F62/$G62%)</f>
        <v>0</v>
      </c>
      <c r="G63" s="73">
        <f t="shared" si="1"/>
        <v>0</v>
      </c>
      <c r="I63" s="36"/>
      <c r="J63" s="56"/>
    </row>
    <row r="64" spans="1:10" ht="16.05" customHeight="1" x14ac:dyDescent="0.2">
      <c r="A64" s="8"/>
      <c r="B64" s="8"/>
      <c r="C64" s="59" t="s">
        <v>14</v>
      </c>
      <c r="D64" s="73">
        <f>SUM(D60,D62)</f>
        <v>0</v>
      </c>
      <c r="E64" s="73">
        <f>SUM(E60,E62)</f>
        <v>0</v>
      </c>
      <c r="F64" s="73">
        <f>SUM(F60,F62)</f>
        <v>0</v>
      </c>
      <c r="G64" s="73">
        <f t="shared" si="1"/>
        <v>0</v>
      </c>
      <c r="I64" s="36"/>
      <c r="J64" s="56"/>
    </row>
    <row r="65" spans="1:10" ht="16.05" customHeight="1" x14ac:dyDescent="0.2">
      <c r="A65" s="8"/>
      <c r="B65" s="12"/>
      <c r="C65" s="60" t="s">
        <v>12</v>
      </c>
      <c r="D65" s="71">
        <f>IF($G64=0,0,D64/$G64%)</f>
        <v>0</v>
      </c>
      <c r="E65" s="71">
        <f>IF($G64=0,0,E64/$G64%)</f>
        <v>0</v>
      </c>
      <c r="F65" s="71">
        <f>IF($G64=0,0,F64/$G64%)</f>
        <v>0</v>
      </c>
      <c r="G65" s="73">
        <f t="shared" si="1"/>
        <v>0</v>
      </c>
      <c r="I65" s="36"/>
      <c r="J65" s="56"/>
    </row>
    <row r="66" spans="1:10" ht="16.05" customHeight="1" x14ac:dyDescent="0.2">
      <c r="A66" s="8"/>
      <c r="B66" s="8" t="s">
        <v>24</v>
      </c>
      <c r="C66" s="59" t="s">
        <v>11</v>
      </c>
      <c r="D66" s="73"/>
      <c r="E66" s="73"/>
      <c r="F66" s="73"/>
      <c r="G66" s="73">
        <f t="shared" si="1"/>
        <v>0</v>
      </c>
      <c r="I66" s="36"/>
      <c r="J66" s="56"/>
    </row>
    <row r="67" spans="1:10" ht="16.05" customHeight="1" x14ac:dyDescent="0.2">
      <c r="A67" s="8"/>
      <c r="B67" s="8"/>
      <c r="C67" s="60" t="s">
        <v>12</v>
      </c>
      <c r="D67" s="71">
        <f>IF($G66=0,0,D66/$G66%)</f>
        <v>0</v>
      </c>
      <c r="E67" s="71">
        <f>IF($G66=0,0,E66/$G66%)</f>
        <v>0</v>
      </c>
      <c r="F67" s="71">
        <f>IF($G66=0,0,F66/$G66%)</f>
        <v>0</v>
      </c>
      <c r="G67" s="73">
        <f t="shared" si="1"/>
        <v>0</v>
      </c>
      <c r="I67" s="36"/>
      <c r="J67" s="56"/>
    </row>
    <row r="68" spans="1:10" ht="16.05" customHeight="1" x14ac:dyDescent="0.2">
      <c r="A68" s="8"/>
      <c r="B68" s="8"/>
      <c r="C68" s="59" t="s">
        <v>13</v>
      </c>
      <c r="D68" s="73"/>
      <c r="E68" s="73"/>
      <c r="F68" s="73"/>
      <c r="G68" s="73">
        <f t="shared" si="1"/>
        <v>0</v>
      </c>
      <c r="I68" s="36"/>
      <c r="J68" s="56"/>
    </row>
    <row r="69" spans="1:10" ht="16.05" customHeight="1" x14ac:dyDescent="0.2">
      <c r="A69" s="8"/>
      <c r="B69" s="8"/>
      <c r="C69" s="60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  <c r="I69" s="36"/>
      <c r="J69" s="56"/>
    </row>
    <row r="70" spans="1:10" ht="16.05" customHeight="1" x14ac:dyDescent="0.2">
      <c r="A70" s="8"/>
      <c r="B70" s="8"/>
      <c r="C70" s="59" t="s">
        <v>14</v>
      </c>
      <c r="D70" s="73">
        <f>SUM(D66,D68)</f>
        <v>0</v>
      </c>
      <c r="E70" s="73">
        <f>SUM(E66,E68)</f>
        <v>0</v>
      </c>
      <c r="F70" s="73">
        <f>SUM(F66,F68)</f>
        <v>0</v>
      </c>
      <c r="G70" s="73">
        <f t="shared" si="1"/>
        <v>0</v>
      </c>
      <c r="I70" s="36"/>
      <c r="J70" s="56"/>
    </row>
    <row r="71" spans="1:10" ht="16.05" customHeight="1" x14ac:dyDescent="0.2">
      <c r="A71" s="8"/>
      <c r="B71" s="12"/>
      <c r="C71" s="60" t="s">
        <v>12</v>
      </c>
      <c r="D71" s="71">
        <f>IF($G70=0,0,D70/$G70%)</f>
        <v>0</v>
      </c>
      <c r="E71" s="71">
        <f>IF($G70=0,0,E70/$G70%)</f>
        <v>0</v>
      </c>
      <c r="F71" s="71">
        <f>IF($G70=0,0,F70/$G70%)</f>
        <v>0</v>
      </c>
      <c r="G71" s="73">
        <f t="shared" ref="G71:G134" si="2">SUM(D71:F71)</f>
        <v>0</v>
      </c>
      <c r="I71" s="36"/>
      <c r="J71" s="56"/>
    </row>
    <row r="72" spans="1:10" ht="16.05" customHeight="1" x14ac:dyDescent="0.2">
      <c r="A72" s="8"/>
      <c r="B72" s="8" t="s">
        <v>25</v>
      </c>
      <c r="C72" s="59" t="s">
        <v>11</v>
      </c>
      <c r="D72" s="73"/>
      <c r="E72" s="73">
        <v>0</v>
      </c>
      <c r="F72" s="73">
        <v>0</v>
      </c>
      <c r="G72" s="73">
        <f t="shared" si="2"/>
        <v>0</v>
      </c>
      <c r="I72" s="36"/>
      <c r="J72" s="56"/>
    </row>
    <row r="73" spans="1:10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2"/>
        <v>0</v>
      </c>
      <c r="I73" s="36"/>
      <c r="J73" s="56"/>
    </row>
    <row r="74" spans="1:10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2"/>
        <v>0</v>
      </c>
      <c r="I74" s="36"/>
      <c r="J74" s="56"/>
    </row>
    <row r="75" spans="1:10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2"/>
        <v>0</v>
      </c>
      <c r="I75" s="36"/>
      <c r="J75" s="56"/>
    </row>
    <row r="76" spans="1:10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2"/>
        <v>0</v>
      </c>
      <c r="I76" s="36"/>
      <c r="J76" s="56"/>
    </row>
    <row r="77" spans="1:10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2"/>
        <v>0</v>
      </c>
      <c r="I77" s="36"/>
      <c r="J77" s="56"/>
    </row>
    <row r="78" spans="1:10" ht="16.05" customHeight="1" x14ac:dyDescent="0.2">
      <c r="A78" s="8"/>
      <c r="B78" s="8" t="s">
        <v>26</v>
      </c>
      <c r="C78" s="59" t="s">
        <v>11</v>
      </c>
      <c r="D78" s="73"/>
      <c r="E78" s="73"/>
      <c r="F78" s="73"/>
      <c r="G78" s="73">
        <f t="shared" si="2"/>
        <v>0</v>
      </c>
      <c r="I78" s="36"/>
      <c r="J78" s="56"/>
    </row>
    <row r="79" spans="1:10" ht="16.05" customHeight="1" x14ac:dyDescent="0.2">
      <c r="A79" s="8"/>
      <c r="B79" s="8"/>
      <c r="C79" s="60" t="s">
        <v>12</v>
      </c>
      <c r="D79" s="71">
        <f>IF($G78=0,0,D78/$G78%)</f>
        <v>0</v>
      </c>
      <c r="E79" s="71">
        <f>IF($G78=0,0,E78/$G78%)</f>
        <v>0</v>
      </c>
      <c r="F79" s="71">
        <f>IF($G78=0,0,F78/$G78%)</f>
        <v>0</v>
      </c>
      <c r="G79" s="73">
        <f t="shared" si="2"/>
        <v>0</v>
      </c>
      <c r="I79" s="36"/>
      <c r="J79" s="56"/>
    </row>
    <row r="80" spans="1:10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2"/>
        <v>0</v>
      </c>
      <c r="I80" s="36"/>
      <c r="J80" s="56"/>
    </row>
    <row r="81" spans="1:10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2"/>
        <v>0</v>
      </c>
      <c r="I81" s="36"/>
      <c r="J81" s="56"/>
    </row>
    <row r="82" spans="1:10" ht="16.05" customHeight="1" x14ac:dyDescent="0.2">
      <c r="A82" s="8"/>
      <c r="B82" s="8"/>
      <c r="C82" s="59" t="s">
        <v>14</v>
      </c>
      <c r="D82" s="73">
        <f>SUM(D78,D80)</f>
        <v>0</v>
      </c>
      <c r="E82" s="73">
        <f>SUM(E78,E80)</f>
        <v>0</v>
      </c>
      <c r="F82" s="73">
        <f>SUM(F78,F80)</f>
        <v>0</v>
      </c>
      <c r="G82" s="73">
        <f t="shared" si="2"/>
        <v>0</v>
      </c>
      <c r="I82" s="36"/>
      <c r="J82" s="56"/>
    </row>
    <row r="83" spans="1:10" ht="16.05" customHeight="1" x14ac:dyDescent="0.2">
      <c r="A83" s="8"/>
      <c r="B83" s="12"/>
      <c r="C83" s="60" t="s">
        <v>12</v>
      </c>
      <c r="D83" s="71">
        <f>IF($G82=0,0,D82/$G82%)</f>
        <v>0</v>
      </c>
      <c r="E83" s="71">
        <f>IF($G82=0,0,E82/$G82%)</f>
        <v>0</v>
      </c>
      <c r="F83" s="71">
        <f>IF($G82=0,0,F82/$G82%)</f>
        <v>0</v>
      </c>
      <c r="G83" s="73">
        <f t="shared" si="2"/>
        <v>0</v>
      </c>
      <c r="I83" s="36"/>
      <c r="J83" s="56"/>
    </row>
    <row r="84" spans="1:10" ht="16.05" customHeight="1" x14ac:dyDescent="0.2">
      <c r="A84" s="8"/>
      <c r="B84" s="8" t="s">
        <v>27</v>
      </c>
      <c r="C84" s="59" t="s">
        <v>11</v>
      </c>
      <c r="D84" s="73"/>
      <c r="E84" s="73"/>
      <c r="F84" s="73"/>
      <c r="G84" s="73">
        <f t="shared" si="2"/>
        <v>0</v>
      </c>
      <c r="I84" s="36"/>
      <c r="J84" s="56"/>
    </row>
    <row r="85" spans="1:10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2"/>
        <v>0</v>
      </c>
      <c r="I85" s="36"/>
      <c r="J85" s="56"/>
    </row>
    <row r="86" spans="1:10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2"/>
        <v>0</v>
      </c>
      <c r="I86" s="36"/>
      <c r="J86" s="56"/>
    </row>
    <row r="87" spans="1:10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2"/>
        <v>0</v>
      </c>
      <c r="I87" s="36"/>
      <c r="J87" s="56"/>
    </row>
    <row r="88" spans="1:10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2"/>
        <v>0</v>
      </c>
      <c r="I88" s="36"/>
      <c r="J88" s="56"/>
    </row>
    <row r="89" spans="1:10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2"/>
        <v>0</v>
      </c>
      <c r="I89" s="36"/>
      <c r="J89" s="56"/>
    </row>
    <row r="90" spans="1:10" ht="16.05" customHeight="1" x14ac:dyDescent="0.2">
      <c r="A90" s="8"/>
      <c r="B90" s="8" t="s">
        <v>28</v>
      </c>
      <c r="C90" s="59" t="s">
        <v>11</v>
      </c>
      <c r="D90" s="73"/>
      <c r="E90" s="73">
        <v>0</v>
      </c>
      <c r="F90" s="73">
        <v>0</v>
      </c>
      <c r="G90" s="73">
        <f t="shared" si="2"/>
        <v>0</v>
      </c>
      <c r="I90" s="36"/>
      <c r="J90" s="56"/>
    </row>
    <row r="91" spans="1:10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0</v>
      </c>
      <c r="F91" s="71">
        <f>IF($G90=0,0,F90/$G90%)</f>
        <v>0</v>
      </c>
      <c r="G91" s="73">
        <f t="shared" si="2"/>
        <v>0</v>
      </c>
      <c r="I91" s="36"/>
      <c r="J91" s="56"/>
    </row>
    <row r="92" spans="1:10" ht="16.05" customHeight="1" x14ac:dyDescent="0.2">
      <c r="A92" s="8"/>
      <c r="B92" s="8"/>
      <c r="C92" s="59" t="s">
        <v>13</v>
      </c>
      <c r="D92" s="73"/>
      <c r="E92" s="73">
        <v>0</v>
      </c>
      <c r="F92" s="73">
        <v>0</v>
      </c>
      <c r="G92" s="73">
        <f t="shared" si="2"/>
        <v>0</v>
      </c>
      <c r="I92" s="36"/>
      <c r="J92" s="56"/>
    </row>
    <row r="93" spans="1:10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2"/>
        <v>0</v>
      </c>
      <c r="I93" s="36"/>
      <c r="J93" s="56"/>
    </row>
    <row r="94" spans="1:10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0</v>
      </c>
      <c r="F94" s="73">
        <f>SUM(F90,F92)</f>
        <v>0</v>
      </c>
      <c r="G94" s="73">
        <f t="shared" si="2"/>
        <v>0</v>
      </c>
      <c r="I94" s="36"/>
      <c r="J94" s="56"/>
    </row>
    <row r="95" spans="1:10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0</v>
      </c>
      <c r="F95" s="71">
        <f>IF($G94=0,0,F94/$G94%)</f>
        <v>0</v>
      </c>
      <c r="G95" s="73">
        <f t="shared" si="2"/>
        <v>0</v>
      </c>
      <c r="I95" s="36"/>
      <c r="J95" s="56"/>
    </row>
    <row r="96" spans="1:10" ht="16.05" customHeight="1" x14ac:dyDescent="0.2">
      <c r="A96" s="8"/>
      <c r="B96" s="8" t="s">
        <v>29</v>
      </c>
      <c r="C96" s="59" t="s">
        <v>11</v>
      </c>
      <c r="D96" s="73">
        <v>167.2</v>
      </c>
      <c r="E96" s="73">
        <v>0</v>
      </c>
      <c r="F96" s="73">
        <v>0</v>
      </c>
      <c r="G96" s="73">
        <f t="shared" si="2"/>
        <v>167.2</v>
      </c>
      <c r="I96" s="36"/>
      <c r="J96" s="56"/>
    </row>
    <row r="97" spans="1:10" ht="16.05" customHeight="1" x14ac:dyDescent="0.2">
      <c r="A97" s="8"/>
      <c r="B97" s="8"/>
      <c r="C97" s="60" t="s">
        <v>12</v>
      </c>
      <c r="D97" s="71">
        <f>IF($G96=0,0,D96/$G96%)</f>
        <v>100</v>
      </c>
      <c r="E97" s="71">
        <f>IF($G96=0,0,E96/$G96%)</f>
        <v>0</v>
      </c>
      <c r="F97" s="71">
        <f>IF($G96=0,0,F96/$G96%)</f>
        <v>0</v>
      </c>
      <c r="G97" s="73">
        <f t="shared" si="2"/>
        <v>100</v>
      </c>
      <c r="I97" s="36"/>
      <c r="J97" s="56"/>
    </row>
    <row r="98" spans="1:10" ht="16.05" customHeight="1" x14ac:dyDescent="0.2">
      <c r="A98" s="8"/>
      <c r="B98" s="8"/>
      <c r="C98" s="59" t="s">
        <v>13</v>
      </c>
      <c r="D98" s="73">
        <v>26</v>
      </c>
      <c r="E98" s="73">
        <v>0</v>
      </c>
      <c r="F98" s="73">
        <v>0</v>
      </c>
      <c r="G98" s="73">
        <f t="shared" si="2"/>
        <v>26</v>
      </c>
      <c r="I98" s="36"/>
      <c r="J98" s="56"/>
    </row>
    <row r="99" spans="1:10" ht="16.05" customHeight="1" x14ac:dyDescent="0.2">
      <c r="A99" s="8"/>
      <c r="B99" s="8"/>
      <c r="C99" s="60" t="s">
        <v>12</v>
      </c>
      <c r="D99" s="71">
        <f>IF($G98=0,0,D98/$G98%)</f>
        <v>100</v>
      </c>
      <c r="E99" s="71">
        <f>IF($G98=0,0,E98/$G98%)</f>
        <v>0</v>
      </c>
      <c r="F99" s="71">
        <f>IF($G98=0,0,F98/$G98%)</f>
        <v>0</v>
      </c>
      <c r="G99" s="73">
        <f t="shared" si="2"/>
        <v>100</v>
      </c>
      <c r="I99" s="36"/>
      <c r="J99" s="56"/>
    </row>
    <row r="100" spans="1:10" ht="16.05" customHeight="1" x14ac:dyDescent="0.2">
      <c r="A100" s="8"/>
      <c r="B100" s="8"/>
      <c r="C100" s="59" t="s">
        <v>14</v>
      </c>
      <c r="D100" s="73">
        <f>SUM(D96,D98)</f>
        <v>193.2</v>
      </c>
      <c r="E100" s="73">
        <f>SUM(E96,E98)</f>
        <v>0</v>
      </c>
      <c r="F100" s="73">
        <f>SUM(F96,F98)</f>
        <v>0</v>
      </c>
      <c r="G100" s="73">
        <f t="shared" si="2"/>
        <v>193.2</v>
      </c>
      <c r="I100" s="36"/>
      <c r="J100" s="56"/>
    </row>
    <row r="101" spans="1:10" ht="16.05" customHeight="1" x14ac:dyDescent="0.2">
      <c r="A101" s="8"/>
      <c r="B101" s="12"/>
      <c r="C101" s="60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2"/>
        <v>100</v>
      </c>
      <c r="I101" s="36"/>
      <c r="J101" s="56"/>
    </row>
    <row r="102" spans="1:10" ht="16.05" customHeight="1" x14ac:dyDescent="0.2">
      <c r="A102" s="8"/>
      <c r="B102" s="8" t="s">
        <v>30</v>
      </c>
      <c r="C102" s="59" t="s">
        <v>11</v>
      </c>
      <c r="D102" s="73"/>
      <c r="E102" s="73">
        <v>0</v>
      </c>
      <c r="F102" s="73">
        <v>0</v>
      </c>
      <c r="G102" s="73">
        <f t="shared" si="2"/>
        <v>0</v>
      </c>
      <c r="I102" s="36"/>
      <c r="J102" s="56"/>
    </row>
    <row r="103" spans="1:10" ht="16.05" customHeight="1" x14ac:dyDescent="0.2">
      <c r="A103" s="8"/>
      <c r="B103" s="8"/>
      <c r="C103" s="60" t="s">
        <v>12</v>
      </c>
      <c r="D103" s="71">
        <f>IF($G102=0,0,D102/$G102%)</f>
        <v>0</v>
      </c>
      <c r="E103" s="71">
        <f>IF($G102=0,0,E102/$G102%)</f>
        <v>0</v>
      </c>
      <c r="F103" s="71">
        <f>IF($G102=0,0,F102/$G102%)</f>
        <v>0</v>
      </c>
      <c r="G103" s="73">
        <f t="shared" si="2"/>
        <v>0</v>
      </c>
      <c r="I103" s="36"/>
      <c r="J103" s="56"/>
    </row>
    <row r="104" spans="1:10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2"/>
        <v>0</v>
      </c>
      <c r="I104" s="36"/>
      <c r="J104" s="56"/>
    </row>
    <row r="105" spans="1:10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2"/>
        <v>0</v>
      </c>
      <c r="I105" s="36"/>
      <c r="J105" s="56"/>
    </row>
    <row r="106" spans="1:10" ht="16.05" customHeight="1" x14ac:dyDescent="0.2">
      <c r="A106" s="8"/>
      <c r="B106" s="8"/>
      <c r="C106" s="59" t="s">
        <v>14</v>
      </c>
      <c r="D106" s="73">
        <f>SUM(D102,D104)</f>
        <v>0</v>
      </c>
      <c r="E106" s="73">
        <f>SUM(E102,E104)</f>
        <v>0</v>
      </c>
      <c r="F106" s="73">
        <f>SUM(F102,F104)</f>
        <v>0</v>
      </c>
      <c r="G106" s="73">
        <f t="shared" si="2"/>
        <v>0</v>
      </c>
      <c r="I106" s="36"/>
      <c r="J106" s="56"/>
    </row>
    <row r="107" spans="1:10" ht="16.05" customHeight="1" x14ac:dyDescent="0.2">
      <c r="A107" s="8"/>
      <c r="B107" s="12"/>
      <c r="C107" s="60" t="s">
        <v>12</v>
      </c>
      <c r="D107" s="71">
        <f>IF($G106=0,0,D106/$G106%)</f>
        <v>0</v>
      </c>
      <c r="E107" s="71">
        <f>IF($G106=0,0,E106/$G106%)</f>
        <v>0</v>
      </c>
      <c r="F107" s="71">
        <f>IF($G106=0,0,F106/$G106%)</f>
        <v>0</v>
      </c>
      <c r="G107" s="73">
        <f t="shared" si="2"/>
        <v>0</v>
      </c>
      <c r="I107" s="36"/>
      <c r="J107" s="56"/>
    </row>
    <row r="108" spans="1:10" ht="16.05" customHeight="1" x14ac:dyDescent="0.2">
      <c r="A108" s="8"/>
      <c r="B108" s="8" t="s">
        <v>31</v>
      </c>
      <c r="C108" s="59" t="s">
        <v>11</v>
      </c>
      <c r="D108" s="73">
        <v>1869.3</v>
      </c>
      <c r="E108" s="73">
        <v>0</v>
      </c>
      <c r="F108" s="73">
        <v>0</v>
      </c>
      <c r="G108" s="73">
        <f t="shared" si="2"/>
        <v>1869.3</v>
      </c>
      <c r="I108" s="36"/>
      <c r="J108" s="56"/>
    </row>
    <row r="109" spans="1:10" ht="16.05" customHeight="1" x14ac:dyDescent="0.2">
      <c r="A109" s="8"/>
      <c r="B109" s="8"/>
      <c r="C109" s="60" t="s">
        <v>12</v>
      </c>
      <c r="D109" s="71">
        <f>IF($G108=0,0,D108/$G108%)</f>
        <v>100.00000000000001</v>
      </c>
      <c r="E109" s="71">
        <f>IF($G108=0,0,E108/$G108%)</f>
        <v>0</v>
      </c>
      <c r="F109" s="71">
        <f>IF($G108=0,0,F108/$G108%)</f>
        <v>0</v>
      </c>
      <c r="G109" s="73">
        <f t="shared" si="2"/>
        <v>100.00000000000001</v>
      </c>
      <c r="I109" s="36"/>
      <c r="J109" s="56"/>
    </row>
    <row r="110" spans="1:10" ht="16.05" customHeight="1" x14ac:dyDescent="0.2">
      <c r="A110" s="8"/>
      <c r="B110" s="8"/>
      <c r="C110" s="59" t="s">
        <v>13</v>
      </c>
      <c r="D110" s="73">
        <v>8850.6</v>
      </c>
      <c r="E110" s="73">
        <v>0</v>
      </c>
      <c r="F110" s="73">
        <v>0</v>
      </c>
      <c r="G110" s="73">
        <f t="shared" si="2"/>
        <v>8850.6</v>
      </c>
      <c r="I110" s="36"/>
      <c r="J110" s="56"/>
    </row>
    <row r="111" spans="1:10" ht="16.05" customHeight="1" x14ac:dyDescent="0.2">
      <c r="A111" s="8"/>
      <c r="B111" s="8"/>
      <c r="C111" s="60" t="s">
        <v>12</v>
      </c>
      <c r="D111" s="71">
        <f>IF($G110=0,0,D110/$G110%)</f>
        <v>100</v>
      </c>
      <c r="E111" s="71">
        <f>IF($G110=0,0,E110/$G110%)</f>
        <v>0</v>
      </c>
      <c r="F111" s="71">
        <f>IF($G110=0,0,F110/$G110%)</f>
        <v>0</v>
      </c>
      <c r="G111" s="73">
        <f t="shared" si="2"/>
        <v>100</v>
      </c>
      <c r="I111" s="36"/>
      <c r="J111" s="56"/>
    </row>
    <row r="112" spans="1:10" ht="16.05" customHeight="1" x14ac:dyDescent="0.2">
      <c r="A112" s="8"/>
      <c r="B112" s="8"/>
      <c r="C112" s="59" t="s">
        <v>14</v>
      </c>
      <c r="D112" s="73">
        <f>SUM(D108,D110)</f>
        <v>10719.9</v>
      </c>
      <c r="E112" s="73">
        <f>SUM(E108,E110)</f>
        <v>0</v>
      </c>
      <c r="F112" s="73">
        <f>SUM(F108,F110)</f>
        <v>0</v>
      </c>
      <c r="G112" s="73">
        <f t="shared" si="2"/>
        <v>10719.9</v>
      </c>
      <c r="I112" s="36"/>
      <c r="J112" s="56"/>
    </row>
    <row r="113" spans="1:10" ht="16.05" customHeight="1" x14ac:dyDescent="0.2">
      <c r="A113" s="8"/>
      <c r="B113" s="12"/>
      <c r="C113" s="60" t="s">
        <v>12</v>
      </c>
      <c r="D113" s="71">
        <f>IF($G112=0,0,D112/$G112%)</f>
        <v>100</v>
      </c>
      <c r="E113" s="71">
        <f>IF($G112=0,0,E112/$G112%)</f>
        <v>0</v>
      </c>
      <c r="F113" s="71">
        <f>IF($G112=0,0,F112/$G112%)</f>
        <v>0</v>
      </c>
      <c r="G113" s="73">
        <f t="shared" si="2"/>
        <v>100</v>
      </c>
      <c r="I113" s="36"/>
      <c r="J113" s="56"/>
    </row>
    <row r="114" spans="1:10" ht="16.05" customHeight="1" x14ac:dyDescent="0.2">
      <c r="A114" s="8"/>
      <c r="B114" s="8" t="s">
        <v>32</v>
      </c>
      <c r="C114" s="59" t="s">
        <v>11</v>
      </c>
      <c r="D114" s="73">
        <v>504.09999999999997</v>
      </c>
      <c r="E114" s="73">
        <v>0</v>
      </c>
      <c r="F114" s="73">
        <v>0</v>
      </c>
      <c r="G114" s="73">
        <f t="shared" si="2"/>
        <v>504.09999999999997</v>
      </c>
      <c r="I114" s="36"/>
      <c r="J114" s="56"/>
    </row>
    <row r="115" spans="1:10" ht="16.05" customHeight="1" x14ac:dyDescent="0.2">
      <c r="A115" s="8"/>
      <c r="B115" s="8"/>
      <c r="C115" s="60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2"/>
        <v>100</v>
      </c>
      <c r="I115" s="36"/>
      <c r="J115" s="56"/>
    </row>
    <row r="116" spans="1:10" ht="16.05" customHeight="1" x14ac:dyDescent="0.2">
      <c r="A116" s="8"/>
      <c r="B116" s="8"/>
      <c r="C116" s="59" t="s">
        <v>13</v>
      </c>
      <c r="D116" s="73">
        <v>731.8</v>
      </c>
      <c r="E116" s="73">
        <v>0</v>
      </c>
      <c r="F116" s="73">
        <v>0</v>
      </c>
      <c r="G116" s="73">
        <f t="shared" si="2"/>
        <v>731.8</v>
      </c>
      <c r="I116" s="36"/>
      <c r="J116" s="56"/>
    </row>
    <row r="117" spans="1:10" ht="16.05" customHeight="1" x14ac:dyDescent="0.2">
      <c r="A117" s="8"/>
      <c r="B117" s="8"/>
      <c r="C117" s="60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2"/>
        <v>100</v>
      </c>
      <c r="I117" s="36"/>
      <c r="J117" s="56"/>
    </row>
    <row r="118" spans="1:10" ht="16.05" customHeight="1" x14ac:dyDescent="0.2">
      <c r="A118" s="8"/>
      <c r="B118" s="8"/>
      <c r="C118" s="59" t="s">
        <v>14</v>
      </c>
      <c r="D118" s="73">
        <f>SUM(D114,D116)</f>
        <v>1235.8999999999999</v>
      </c>
      <c r="E118" s="73">
        <f>SUM(E114,E116)</f>
        <v>0</v>
      </c>
      <c r="F118" s="73">
        <f>SUM(F114,F116)</f>
        <v>0</v>
      </c>
      <c r="G118" s="73">
        <f t="shared" si="2"/>
        <v>1235.8999999999999</v>
      </c>
      <c r="I118" s="36"/>
      <c r="J118" s="56"/>
    </row>
    <row r="119" spans="1:10" ht="16.05" customHeight="1" x14ac:dyDescent="0.2">
      <c r="A119" s="8"/>
      <c r="B119" s="12"/>
      <c r="C119" s="60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2"/>
        <v>100</v>
      </c>
      <c r="I119" s="36"/>
      <c r="J119" s="56"/>
    </row>
    <row r="120" spans="1:10" ht="16.05" customHeight="1" x14ac:dyDescent="0.2">
      <c r="A120" s="8"/>
      <c r="B120" s="8" t="s">
        <v>33</v>
      </c>
      <c r="C120" s="59" t="s">
        <v>11</v>
      </c>
      <c r="D120" s="73">
        <v>60.7</v>
      </c>
      <c r="E120" s="73">
        <v>0</v>
      </c>
      <c r="F120" s="73">
        <v>0</v>
      </c>
      <c r="G120" s="73">
        <f t="shared" si="2"/>
        <v>60.7</v>
      </c>
      <c r="I120" s="36"/>
      <c r="J120" s="56"/>
    </row>
    <row r="121" spans="1:10" ht="16.05" customHeight="1" x14ac:dyDescent="0.2">
      <c r="A121" s="8"/>
      <c r="B121" s="8"/>
      <c r="C121" s="60" t="s">
        <v>12</v>
      </c>
      <c r="D121" s="71">
        <f>IF($G120=0,0,D120/$G120%)</f>
        <v>100.00000000000001</v>
      </c>
      <c r="E121" s="71">
        <f>IF($G120=0,0,E120/$G120%)</f>
        <v>0</v>
      </c>
      <c r="F121" s="71">
        <f>IF($G120=0,0,F120/$G120%)</f>
        <v>0</v>
      </c>
      <c r="G121" s="73">
        <f t="shared" si="2"/>
        <v>100.00000000000001</v>
      </c>
      <c r="I121" s="36"/>
      <c r="J121" s="56"/>
    </row>
    <row r="122" spans="1:10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2"/>
        <v>0</v>
      </c>
      <c r="I122" s="36"/>
      <c r="J122" s="56"/>
    </row>
    <row r="123" spans="1:10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2"/>
        <v>0</v>
      </c>
      <c r="I123" s="36"/>
      <c r="J123" s="56"/>
    </row>
    <row r="124" spans="1:10" ht="16.05" customHeight="1" x14ac:dyDescent="0.2">
      <c r="A124" s="8"/>
      <c r="B124" s="8"/>
      <c r="C124" s="59" t="s">
        <v>14</v>
      </c>
      <c r="D124" s="73">
        <f>SUM(D120,D122)</f>
        <v>60.7</v>
      </c>
      <c r="E124" s="73">
        <f>SUM(E120,E122)</f>
        <v>0</v>
      </c>
      <c r="F124" s="73">
        <f>SUM(F120,F122)</f>
        <v>0</v>
      </c>
      <c r="G124" s="73">
        <f t="shared" si="2"/>
        <v>60.7</v>
      </c>
      <c r="I124" s="36"/>
      <c r="J124" s="56"/>
    </row>
    <row r="125" spans="1:10" ht="16.05" customHeight="1" x14ac:dyDescent="0.2">
      <c r="A125" s="8"/>
      <c r="B125" s="12"/>
      <c r="C125" s="60" t="s">
        <v>12</v>
      </c>
      <c r="D125" s="71">
        <f>IF($G124=0,0,D124/$G124%)</f>
        <v>100.00000000000001</v>
      </c>
      <c r="E125" s="71">
        <f>IF($G124=0,0,E124/$G124%)</f>
        <v>0</v>
      </c>
      <c r="F125" s="71">
        <f>IF($G124=0,0,F124/$G124%)</f>
        <v>0</v>
      </c>
      <c r="G125" s="73">
        <f t="shared" si="2"/>
        <v>100.00000000000001</v>
      </c>
      <c r="I125" s="36"/>
      <c r="J125" s="56"/>
    </row>
    <row r="126" spans="1:10" ht="16.05" customHeight="1" x14ac:dyDescent="0.2">
      <c r="A126" s="8"/>
      <c r="B126" s="8" t="s">
        <v>34</v>
      </c>
      <c r="C126" s="59" t="s">
        <v>11</v>
      </c>
      <c r="D126" s="73">
        <v>66.100000000000009</v>
      </c>
      <c r="E126" s="73">
        <v>0</v>
      </c>
      <c r="F126" s="73">
        <v>0</v>
      </c>
      <c r="G126" s="73">
        <f t="shared" si="2"/>
        <v>66.100000000000009</v>
      </c>
      <c r="I126" s="36"/>
      <c r="J126" s="56"/>
    </row>
    <row r="127" spans="1:10" ht="16.05" customHeight="1" x14ac:dyDescent="0.2">
      <c r="A127" s="8"/>
      <c r="B127" s="8"/>
      <c r="C127" s="60" t="s">
        <v>12</v>
      </c>
      <c r="D127" s="71">
        <f>IF($G126=0,0,D126/$G126%)</f>
        <v>100.00000000000001</v>
      </c>
      <c r="E127" s="71">
        <f>IF($G126=0,0,E126/$G126%)</f>
        <v>0</v>
      </c>
      <c r="F127" s="71">
        <f>IF($G126=0,0,F126/$G126%)</f>
        <v>0</v>
      </c>
      <c r="G127" s="73">
        <f t="shared" si="2"/>
        <v>100.00000000000001</v>
      </c>
      <c r="I127" s="36"/>
      <c r="J127" s="56"/>
    </row>
    <row r="128" spans="1:10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2"/>
        <v>0</v>
      </c>
      <c r="I128" s="36"/>
      <c r="J128" s="56"/>
    </row>
    <row r="129" spans="1:10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2"/>
        <v>0</v>
      </c>
      <c r="I129" s="36"/>
      <c r="J129" s="56"/>
    </row>
    <row r="130" spans="1:10" ht="16.05" customHeight="1" x14ac:dyDescent="0.2">
      <c r="A130" s="8"/>
      <c r="B130" s="8"/>
      <c r="C130" s="59" t="s">
        <v>14</v>
      </c>
      <c r="D130" s="73">
        <f>SUM(D126,D128)</f>
        <v>66.100000000000009</v>
      </c>
      <c r="E130" s="73">
        <f>SUM(E126,E128)</f>
        <v>0</v>
      </c>
      <c r="F130" s="73">
        <f>SUM(F126,F128)</f>
        <v>0</v>
      </c>
      <c r="G130" s="73">
        <f t="shared" si="2"/>
        <v>66.100000000000009</v>
      </c>
      <c r="I130" s="36"/>
      <c r="J130" s="56"/>
    </row>
    <row r="131" spans="1:10" ht="16.05" customHeight="1" x14ac:dyDescent="0.2">
      <c r="A131" s="8"/>
      <c r="B131" s="12"/>
      <c r="C131" s="60" t="s">
        <v>12</v>
      </c>
      <c r="D131" s="71">
        <f>IF($G130=0,0,D130/$G130%)</f>
        <v>100.00000000000001</v>
      </c>
      <c r="E131" s="71">
        <f>IF($G130=0,0,E130/$G130%)</f>
        <v>0</v>
      </c>
      <c r="F131" s="71">
        <f>IF($G130=0,0,F130/$G130%)</f>
        <v>0</v>
      </c>
      <c r="G131" s="73">
        <f t="shared" si="2"/>
        <v>100.00000000000001</v>
      </c>
      <c r="I131" s="36"/>
      <c r="J131" s="56"/>
    </row>
    <row r="132" spans="1:10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2"/>
        <v>0</v>
      </c>
      <c r="I132" s="36"/>
      <c r="J132" s="56"/>
    </row>
    <row r="133" spans="1:10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2"/>
        <v>0</v>
      </c>
      <c r="I133" s="36"/>
      <c r="J133" s="56"/>
    </row>
    <row r="134" spans="1:10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2"/>
        <v>0</v>
      </c>
      <c r="I134" s="36"/>
      <c r="J134" s="56"/>
    </row>
    <row r="135" spans="1:10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3">SUM(D135:F135)</f>
        <v>0</v>
      </c>
      <c r="I135" s="36"/>
      <c r="J135" s="56"/>
    </row>
    <row r="136" spans="1:10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3"/>
        <v>0</v>
      </c>
      <c r="I136" s="36"/>
      <c r="J136" s="56"/>
    </row>
    <row r="137" spans="1:10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3"/>
        <v>0</v>
      </c>
      <c r="I137" s="36"/>
      <c r="J137" s="56"/>
    </row>
    <row r="138" spans="1:10" ht="16.05" customHeight="1" x14ac:dyDescent="0.2">
      <c r="A138" s="8"/>
      <c r="B138" s="8" t="s">
        <v>36</v>
      </c>
      <c r="C138" s="59" t="s">
        <v>11</v>
      </c>
      <c r="D138" s="73">
        <v>6.8</v>
      </c>
      <c r="E138" s="73">
        <v>0</v>
      </c>
      <c r="F138" s="73">
        <v>0</v>
      </c>
      <c r="G138" s="73">
        <f t="shared" si="3"/>
        <v>6.8</v>
      </c>
      <c r="I138" s="36"/>
      <c r="J138" s="56"/>
    </row>
    <row r="139" spans="1:10" ht="16.05" customHeight="1" x14ac:dyDescent="0.2">
      <c r="A139" s="8"/>
      <c r="B139" s="8"/>
      <c r="C139" s="60" t="s">
        <v>12</v>
      </c>
      <c r="D139" s="71">
        <f>IF($G138=0,0,D138/$G138%)</f>
        <v>99.999999999999986</v>
      </c>
      <c r="E139" s="71">
        <f>IF($G138=0,0,E138/$G138%)</f>
        <v>0</v>
      </c>
      <c r="F139" s="71">
        <f>IF($G138=0,0,F138/$G138%)</f>
        <v>0</v>
      </c>
      <c r="G139" s="73">
        <f t="shared" si="3"/>
        <v>99.999999999999986</v>
      </c>
      <c r="I139" s="36"/>
      <c r="J139" s="56"/>
    </row>
    <row r="140" spans="1:10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3"/>
        <v>0</v>
      </c>
      <c r="I140" s="36"/>
      <c r="J140" s="56"/>
    </row>
    <row r="141" spans="1:10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3"/>
        <v>0</v>
      </c>
      <c r="I141" s="36"/>
      <c r="J141" s="56"/>
    </row>
    <row r="142" spans="1:10" ht="16.05" customHeight="1" x14ac:dyDescent="0.2">
      <c r="A142" s="8"/>
      <c r="B142" s="8"/>
      <c r="C142" s="59" t="s">
        <v>14</v>
      </c>
      <c r="D142" s="73">
        <f>SUM(D138,D140)</f>
        <v>6.8</v>
      </c>
      <c r="E142" s="73">
        <f>SUM(E138,E140)</f>
        <v>0</v>
      </c>
      <c r="F142" s="73">
        <f>SUM(F138,F140)</f>
        <v>0</v>
      </c>
      <c r="G142" s="73">
        <f t="shared" si="3"/>
        <v>6.8</v>
      </c>
      <c r="I142" s="36"/>
      <c r="J142" s="56"/>
    </row>
    <row r="143" spans="1:10" ht="16.05" customHeight="1" x14ac:dyDescent="0.2">
      <c r="A143" s="8"/>
      <c r="B143" s="12"/>
      <c r="C143" s="60" t="s">
        <v>12</v>
      </c>
      <c r="D143" s="71">
        <f>IF($G142=0,0,D142/$G142%)</f>
        <v>99.999999999999986</v>
      </c>
      <c r="E143" s="71">
        <f>IF($G142=0,0,E142/$G142%)</f>
        <v>0</v>
      </c>
      <c r="F143" s="71">
        <f>IF($G142=0,0,F142/$G142%)</f>
        <v>0</v>
      </c>
      <c r="G143" s="73">
        <f t="shared" si="3"/>
        <v>99.999999999999986</v>
      </c>
      <c r="I143" s="36"/>
      <c r="J143" s="56"/>
    </row>
    <row r="144" spans="1:10" ht="16.05" customHeight="1" x14ac:dyDescent="0.2">
      <c r="A144" s="8"/>
      <c r="B144" s="8" t="s">
        <v>37</v>
      </c>
      <c r="C144" s="59" t="s">
        <v>11</v>
      </c>
      <c r="D144" s="73">
        <v>125.5</v>
      </c>
      <c r="E144" s="73">
        <v>0</v>
      </c>
      <c r="F144" s="73">
        <v>0</v>
      </c>
      <c r="G144" s="73">
        <f t="shared" si="3"/>
        <v>125.5</v>
      </c>
      <c r="I144" s="36"/>
      <c r="J144" s="56"/>
    </row>
    <row r="145" spans="1:10" ht="16.05" customHeight="1" x14ac:dyDescent="0.2">
      <c r="A145" s="8"/>
      <c r="B145" s="8"/>
      <c r="C145" s="60" t="s">
        <v>12</v>
      </c>
      <c r="D145" s="71">
        <f>IF($G144=0,0,D144/$G144%)</f>
        <v>100.00000000000001</v>
      </c>
      <c r="E145" s="71">
        <f>IF($G144=0,0,E144/$G144%)</f>
        <v>0</v>
      </c>
      <c r="F145" s="71">
        <f>IF($G144=0,0,F144/$G144%)</f>
        <v>0</v>
      </c>
      <c r="G145" s="73">
        <f t="shared" si="3"/>
        <v>100.00000000000001</v>
      </c>
      <c r="I145" s="36"/>
      <c r="J145" s="56"/>
    </row>
    <row r="146" spans="1:10" ht="16.05" customHeight="1" x14ac:dyDescent="0.2">
      <c r="A146" s="8"/>
      <c r="B146" s="8"/>
      <c r="C146" s="59" t="s">
        <v>13</v>
      </c>
      <c r="D146" s="73">
        <v>415</v>
      </c>
      <c r="E146" s="73">
        <v>0</v>
      </c>
      <c r="F146" s="73">
        <v>0</v>
      </c>
      <c r="G146" s="73">
        <f t="shared" si="3"/>
        <v>415</v>
      </c>
      <c r="I146" s="36"/>
      <c r="J146" s="56"/>
    </row>
    <row r="147" spans="1:10" ht="16.05" customHeight="1" x14ac:dyDescent="0.2">
      <c r="A147" s="8"/>
      <c r="B147" s="8"/>
      <c r="C147" s="60" t="s">
        <v>12</v>
      </c>
      <c r="D147" s="71">
        <f>IF($G146=0,0,D146/$G146%)</f>
        <v>99.999999999999986</v>
      </c>
      <c r="E147" s="71">
        <f>IF($G146=0,0,E146/$G146%)</f>
        <v>0</v>
      </c>
      <c r="F147" s="71">
        <f>IF($G146=0,0,F146/$G146%)</f>
        <v>0</v>
      </c>
      <c r="G147" s="73">
        <f t="shared" si="3"/>
        <v>99.999999999999986</v>
      </c>
      <c r="I147" s="36"/>
      <c r="J147" s="56"/>
    </row>
    <row r="148" spans="1:10" ht="16.05" customHeight="1" x14ac:dyDescent="0.2">
      <c r="A148" s="8"/>
      <c r="B148" s="8"/>
      <c r="C148" s="59" t="s">
        <v>14</v>
      </c>
      <c r="D148" s="73">
        <f>SUM(D144,D146)</f>
        <v>540.5</v>
      </c>
      <c r="E148" s="73">
        <f>SUM(E144,E146)</f>
        <v>0</v>
      </c>
      <c r="F148" s="73">
        <f>SUM(F144,F146)</f>
        <v>0</v>
      </c>
      <c r="G148" s="73">
        <f t="shared" si="3"/>
        <v>540.5</v>
      </c>
      <c r="I148" s="36"/>
      <c r="J148" s="56"/>
    </row>
    <row r="149" spans="1:10" ht="16.05" customHeight="1" x14ac:dyDescent="0.2">
      <c r="A149" s="8"/>
      <c r="B149" s="12"/>
      <c r="C149" s="60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3"/>
        <v>100</v>
      </c>
      <c r="I149" s="36"/>
      <c r="J149" s="56"/>
    </row>
    <row r="150" spans="1:10" ht="16.05" customHeight="1" x14ac:dyDescent="0.2">
      <c r="A150" s="8"/>
      <c r="B150" s="8" t="s">
        <v>38</v>
      </c>
      <c r="C150" s="59" t="s">
        <v>11</v>
      </c>
      <c r="D150" s="73"/>
      <c r="E150" s="73"/>
      <c r="F150" s="73"/>
      <c r="G150" s="73">
        <f t="shared" si="3"/>
        <v>0</v>
      </c>
      <c r="I150" s="36"/>
      <c r="J150" s="56"/>
    </row>
    <row r="151" spans="1:10" ht="16.05" customHeight="1" x14ac:dyDescent="0.2">
      <c r="A151" s="8"/>
      <c r="B151" s="8"/>
      <c r="C151" s="60" t="s">
        <v>12</v>
      </c>
      <c r="D151" s="71">
        <f>IF($G150=0,0,D150/$G150%)</f>
        <v>0</v>
      </c>
      <c r="E151" s="71">
        <f>IF($G150=0,0,E150/$G150%)</f>
        <v>0</v>
      </c>
      <c r="F151" s="71">
        <f>IF($G150=0,0,F150/$G150%)</f>
        <v>0</v>
      </c>
      <c r="G151" s="73">
        <f t="shared" si="3"/>
        <v>0</v>
      </c>
      <c r="I151" s="36"/>
      <c r="J151" s="56"/>
    </row>
    <row r="152" spans="1:10" ht="16.05" customHeight="1" x14ac:dyDescent="0.2">
      <c r="A152" s="8"/>
      <c r="B152" s="8"/>
      <c r="C152" s="59" t="s">
        <v>13</v>
      </c>
      <c r="D152" s="73"/>
      <c r="E152" s="73"/>
      <c r="F152" s="73"/>
      <c r="G152" s="73">
        <f t="shared" si="3"/>
        <v>0</v>
      </c>
      <c r="I152" s="36"/>
      <c r="J152" s="56"/>
    </row>
    <row r="153" spans="1:10" ht="16.05" customHeight="1" x14ac:dyDescent="0.2">
      <c r="A153" s="8"/>
      <c r="B153" s="8"/>
      <c r="C153" s="60" t="s">
        <v>12</v>
      </c>
      <c r="D153" s="71">
        <f>IF($G152=0,0,D152/$G152%)</f>
        <v>0</v>
      </c>
      <c r="E153" s="71">
        <f>IF($G152=0,0,E152/$G152%)</f>
        <v>0</v>
      </c>
      <c r="F153" s="71">
        <f>IF($G152=0,0,F152/$G152%)</f>
        <v>0</v>
      </c>
      <c r="G153" s="73">
        <f t="shared" si="3"/>
        <v>0</v>
      </c>
      <c r="I153" s="36"/>
      <c r="J153" s="56"/>
    </row>
    <row r="154" spans="1:10" ht="16.05" customHeight="1" x14ac:dyDescent="0.2">
      <c r="A154" s="8"/>
      <c r="B154" s="8"/>
      <c r="C154" s="59" t="s">
        <v>14</v>
      </c>
      <c r="D154" s="73">
        <f>SUM(D150,D152)</f>
        <v>0</v>
      </c>
      <c r="E154" s="73">
        <f>SUM(E150,E152)</f>
        <v>0</v>
      </c>
      <c r="F154" s="73">
        <f>SUM(F150,F152)</f>
        <v>0</v>
      </c>
      <c r="G154" s="73">
        <f t="shared" si="3"/>
        <v>0</v>
      </c>
      <c r="I154" s="36"/>
      <c r="J154" s="56"/>
    </row>
    <row r="155" spans="1:10" ht="16.05" customHeight="1" x14ac:dyDescent="0.2">
      <c r="A155" s="8"/>
      <c r="B155" s="12"/>
      <c r="C155" s="60" t="s">
        <v>12</v>
      </c>
      <c r="D155" s="71">
        <f>IF($G154=0,0,D154/$G154%)</f>
        <v>0</v>
      </c>
      <c r="E155" s="71">
        <f>IF($G154=0,0,E154/$G154%)</f>
        <v>0</v>
      </c>
      <c r="F155" s="71">
        <f>IF($G154=0,0,F154/$G154%)</f>
        <v>0</v>
      </c>
      <c r="G155" s="73">
        <f t="shared" si="3"/>
        <v>0</v>
      </c>
      <c r="I155" s="36"/>
      <c r="J155" s="56"/>
    </row>
    <row r="156" spans="1:10" ht="16.05" customHeight="1" x14ac:dyDescent="0.2">
      <c r="A156" s="8"/>
      <c r="B156" s="8" t="s">
        <v>39</v>
      </c>
      <c r="C156" s="59" t="s">
        <v>11</v>
      </c>
      <c r="D156" s="73">
        <v>616</v>
      </c>
      <c r="E156" s="73">
        <v>0</v>
      </c>
      <c r="F156" s="73">
        <v>0</v>
      </c>
      <c r="G156" s="73">
        <f t="shared" si="3"/>
        <v>616</v>
      </c>
      <c r="I156" s="36"/>
      <c r="J156" s="56"/>
    </row>
    <row r="157" spans="1:10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3"/>
        <v>100</v>
      </c>
      <c r="I157" s="36"/>
      <c r="J157" s="56"/>
    </row>
    <row r="158" spans="1:10" ht="16.05" customHeight="1" x14ac:dyDescent="0.2">
      <c r="A158" s="8"/>
      <c r="B158" s="8"/>
      <c r="C158" s="59" t="s">
        <v>13</v>
      </c>
      <c r="D158" s="73">
        <v>1717.5</v>
      </c>
      <c r="E158" s="73">
        <v>0</v>
      </c>
      <c r="F158" s="73">
        <v>0</v>
      </c>
      <c r="G158" s="73">
        <f t="shared" si="3"/>
        <v>1717.5</v>
      </c>
      <c r="I158" s="36"/>
      <c r="J158" s="56"/>
    </row>
    <row r="159" spans="1:10" ht="16.05" customHeight="1" x14ac:dyDescent="0.2">
      <c r="A159" s="8"/>
      <c r="B159" s="8"/>
      <c r="C159" s="60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3"/>
        <v>100</v>
      </c>
      <c r="I159" s="36"/>
      <c r="J159" s="56"/>
    </row>
    <row r="160" spans="1:10" ht="16.05" customHeight="1" x14ac:dyDescent="0.2">
      <c r="A160" s="8"/>
      <c r="B160" s="8"/>
      <c r="C160" s="59" t="s">
        <v>14</v>
      </c>
      <c r="D160" s="73">
        <f>SUM(D156,D158)</f>
        <v>2333.5</v>
      </c>
      <c r="E160" s="73">
        <f>SUM(E156,E158)</f>
        <v>0</v>
      </c>
      <c r="F160" s="73">
        <f>SUM(F156,F158)</f>
        <v>0</v>
      </c>
      <c r="G160" s="73">
        <f t="shared" si="3"/>
        <v>2333.5</v>
      </c>
      <c r="I160" s="36"/>
      <c r="J160" s="56"/>
    </row>
    <row r="161" spans="1:10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3"/>
        <v>100</v>
      </c>
      <c r="I161" s="36"/>
      <c r="J161" s="56"/>
    </row>
    <row r="162" spans="1:10" ht="16.05" customHeight="1" x14ac:dyDescent="0.2">
      <c r="A162" s="8"/>
      <c r="B162" s="8" t="s">
        <v>40</v>
      </c>
      <c r="C162" s="59" t="s">
        <v>11</v>
      </c>
      <c r="D162" s="73"/>
      <c r="E162" s="73">
        <v>0</v>
      </c>
      <c r="F162" s="73">
        <v>0</v>
      </c>
      <c r="G162" s="73">
        <f t="shared" si="3"/>
        <v>0</v>
      </c>
      <c r="I162" s="36"/>
      <c r="J162" s="56"/>
    </row>
    <row r="163" spans="1:10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3"/>
        <v>0</v>
      </c>
      <c r="I163" s="36"/>
      <c r="J163" s="56"/>
    </row>
    <row r="164" spans="1:10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3"/>
        <v>0</v>
      </c>
      <c r="I164" s="36"/>
      <c r="J164" s="56"/>
    </row>
    <row r="165" spans="1:10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3"/>
        <v>0</v>
      </c>
      <c r="I165" s="36"/>
      <c r="J165" s="56"/>
    </row>
    <row r="166" spans="1:10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3"/>
        <v>0</v>
      </c>
      <c r="I166" s="36"/>
      <c r="J166" s="56"/>
    </row>
    <row r="167" spans="1:10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3"/>
        <v>0</v>
      </c>
      <c r="I167" s="36"/>
      <c r="J167" s="56"/>
    </row>
    <row r="168" spans="1:10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3"/>
        <v>0</v>
      </c>
      <c r="I168" s="36"/>
      <c r="J168" s="56"/>
    </row>
    <row r="169" spans="1:10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3"/>
        <v>0</v>
      </c>
      <c r="I169" s="36"/>
      <c r="J169" s="56"/>
    </row>
    <row r="170" spans="1:10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3"/>
        <v>0</v>
      </c>
      <c r="I170" s="36"/>
      <c r="J170" s="56"/>
    </row>
    <row r="171" spans="1:10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3"/>
        <v>0</v>
      </c>
      <c r="I171" s="36"/>
      <c r="J171" s="56"/>
    </row>
    <row r="172" spans="1:10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3"/>
        <v>0</v>
      </c>
      <c r="I172" s="36"/>
      <c r="J172" s="56"/>
    </row>
    <row r="173" spans="1:10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3"/>
        <v>0</v>
      </c>
      <c r="I173" s="36"/>
      <c r="J173" s="56"/>
    </row>
    <row r="174" spans="1:10" ht="16.05" customHeight="1" x14ac:dyDescent="0.2">
      <c r="A174" s="8"/>
      <c r="B174" s="8" t="s">
        <v>42</v>
      </c>
      <c r="C174" s="59" t="s">
        <v>11</v>
      </c>
      <c r="D174" s="73">
        <v>0</v>
      </c>
      <c r="E174" s="73">
        <v>39.4</v>
      </c>
      <c r="F174" s="73">
        <v>0</v>
      </c>
      <c r="G174" s="73">
        <f t="shared" si="3"/>
        <v>39.4</v>
      </c>
      <c r="I174" s="36"/>
      <c r="J174" s="56"/>
    </row>
    <row r="175" spans="1:10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100</v>
      </c>
      <c r="F175" s="71">
        <f>IF($G174=0,0,F174/$G174%)</f>
        <v>0</v>
      </c>
      <c r="G175" s="73">
        <f t="shared" si="3"/>
        <v>100</v>
      </c>
      <c r="I175" s="36"/>
      <c r="J175" s="56"/>
    </row>
    <row r="176" spans="1:10" ht="16.05" customHeight="1" x14ac:dyDescent="0.2">
      <c r="A176" s="8"/>
      <c r="B176" s="8"/>
      <c r="C176" s="59" t="s">
        <v>13</v>
      </c>
      <c r="D176" s="73">
        <v>0</v>
      </c>
      <c r="E176" s="73">
        <v>104.3</v>
      </c>
      <c r="F176" s="73">
        <v>0</v>
      </c>
      <c r="G176" s="73">
        <f t="shared" si="3"/>
        <v>104.3</v>
      </c>
      <c r="I176" s="36"/>
      <c r="J176" s="56"/>
    </row>
    <row r="177" spans="1:10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100</v>
      </c>
      <c r="F177" s="71">
        <f>IF($G176=0,0,F176/$G176%)</f>
        <v>0</v>
      </c>
      <c r="G177" s="73">
        <f t="shared" si="3"/>
        <v>100</v>
      </c>
      <c r="I177" s="36"/>
      <c r="J177" s="56"/>
    </row>
    <row r="178" spans="1:10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143.69999999999999</v>
      </c>
      <c r="F178" s="73">
        <f>SUM(F174,F176)</f>
        <v>0</v>
      </c>
      <c r="G178" s="73">
        <f t="shared" si="3"/>
        <v>143.69999999999999</v>
      </c>
      <c r="I178" s="36"/>
      <c r="J178" s="56"/>
    </row>
    <row r="179" spans="1:10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100</v>
      </c>
      <c r="F179" s="71">
        <f>IF($G178=0,0,F178/$G178%)</f>
        <v>0</v>
      </c>
      <c r="G179" s="73">
        <f t="shared" si="3"/>
        <v>100</v>
      </c>
      <c r="I179" s="36"/>
      <c r="J179" s="56"/>
    </row>
    <row r="180" spans="1:10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3"/>
        <v>0</v>
      </c>
      <c r="I180" s="36"/>
      <c r="J180" s="56"/>
    </row>
    <row r="181" spans="1:10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3"/>
        <v>0</v>
      </c>
      <c r="I181" s="36"/>
      <c r="J181" s="56"/>
    </row>
    <row r="182" spans="1:10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3"/>
        <v>0</v>
      </c>
      <c r="I182" s="36"/>
      <c r="J182" s="56"/>
    </row>
    <row r="183" spans="1:10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3"/>
        <v>0</v>
      </c>
      <c r="I183" s="36"/>
      <c r="J183" s="56"/>
    </row>
    <row r="184" spans="1:10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3"/>
        <v>0</v>
      </c>
      <c r="I184" s="36"/>
      <c r="J184" s="56"/>
    </row>
    <row r="185" spans="1:10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3"/>
        <v>0</v>
      </c>
      <c r="I185" s="36"/>
      <c r="J185" s="56"/>
    </row>
    <row r="186" spans="1:10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3"/>
        <v>0</v>
      </c>
      <c r="I186" s="36"/>
      <c r="J186" s="56"/>
    </row>
    <row r="187" spans="1:10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3"/>
        <v>0</v>
      </c>
      <c r="I187" s="36"/>
      <c r="J187" s="56"/>
    </row>
    <row r="188" spans="1:10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3"/>
        <v>0</v>
      </c>
      <c r="I188" s="36"/>
      <c r="J188" s="56"/>
    </row>
    <row r="189" spans="1:10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3"/>
        <v>0</v>
      </c>
      <c r="I189" s="36"/>
      <c r="J189" s="56"/>
    </row>
    <row r="190" spans="1:10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3"/>
        <v>0</v>
      </c>
      <c r="I190" s="36"/>
      <c r="J190" s="56"/>
    </row>
    <row r="191" spans="1:10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3"/>
        <v>0</v>
      </c>
      <c r="I191" s="36"/>
      <c r="J191" s="56"/>
    </row>
    <row r="192" spans="1:10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3"/>
        <v>0</v>
      </c>
      <c r="I192" s="36"/>
      <c r="J192" s="56"/>
    </row>
    <row r="193" spans="1:10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3"/>
        <v>0</v>
      </c>
      <c r="I193" s="36"/>
      <c r="J193" s="56"/>
    </row>
    <row r="194" spans="1:10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3"/>
        <v>0</v>
      </c>
      <c r="I194" s="36"/>
      <c r="J194" s="56"/>
    </row>
    <row r="195" spans="1:10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3"/>
        <v>0</v>
      </c>
      <c r="I195" s="36"/>
      <c r="J195" s="56"/>
    </row>
    <row r="196" spans="1:10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3"/>
        <v>0</v>
      </c>
      <c r="I196" s="36"/>
      <c r="J196" s="56"/>
    </row>
    <row r="197" spans="1:10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3"/>
        <v>0</v>
      </c>
      <c r="I197" s="36"/>
      <c r="J197" s="56"/>
    </row>
    <row r="198" spans="1:10" ht="16.05" customHeight="1" x14ac:dyDescent="0.2">
      <c r="A198" s="8"/>
      <c r="B198" s="8" t="s">
        <v>46</v>
      </c>
      <c r="C198" s="59" t="s">
        <v>11</v>
      </c>
      <c r="D198" s="73"/>
      <c r="E198" s="73"/>
      <c r="F198" s="73"/>
      <c r="G198" s="73">
        <f t="shared" si="3"/>
        <v>0</v>
      </c>
      <c r="I198" s="36"/>
      <c r="J198" s="56"/>
    </row>
    <row r="199" spans="1:10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4">SUM(D199:F199)</f>
        <v>0</v>
      </c>
      <c r="I199" s="36"/>
      <c r="J199" s="56"/>
    </row>
    <row r="200" spans="1:10" ht="16.05" customHeight="1" x14ac:dyDescent="0.2">
      <c r="A200" s="8"/>
      <c r="B200" s="8"/>
      <c r="C200" s="59" t="s">
        <v>13</v>
      </c>
      <c r="D200" s="73"/>
      <c r="E200" s="73"/>
      <c r="F200" s="73"/>
      <c r="G200" s="73">
        <f t="shared" si="4"/>
        <v>0</v>
      </c>
      <c r="I200" s="36"/>
      <c r="J200" s="56"/>
    </row>
    <row r="201" spans="1:10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4"/>
        <v>0</v>
      </c>
      <c r="I201" s="36"/>
      <c r="J201" s="56"/>
    </row>
    <row r="202" spans="1:10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4"/>
        <v>0</v>
      </c>
      <c r="I202" s="36"/>
      <c r="J202" s="56"/>
    </row>
    <row r="203" spans="1:10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4"/>
        <v>0</v>
      </c>
      <c r="I203" s="36"/>
      <c r="J203" s="56"/>
    </row>
    <row r="204" spans="1:10" ht="16.05" customHeight="1" x14ac:dyDescent="0.2">
      <c r="A204" s="8"/>
      <c r="B204" s="8" t="s">
        <v>47</v>
      </c>
      <c r="C204" s="59" t="s">
        <v>11</v>
      </c>
      <c r="D204" s="73">
        <v>17.3</v>
      </c>
      <c r="E204" s="73">
        <v>0</v>
      </c>
      <c r="F204" s="73">
        <v>0</v>
      </c>
      <c r="G204" s="73">
        <f t="shared" si="4"/>
        <v>17.3</v>
      </c>
      <c r="I204" s="36"/>
      <c r="J204" s="56"/>
    </row>
    <row r="205" spans="1:10" ht="16.05" customHeight="1" x14ac:dyDescent="0.2">
      <c r="A205" s="8"/>
      <c r="B205" s="8"/>
      <c r="C205" s="60" t="s">
        <v>12</v>
      </c>
      <c r="D205" s="71">
        <f>IF($G204=0,0,D204/$G204%)</f>
        <v>100</v>
      </c>
      <c r="E205" s="71">
        <f>IF($G204=0,0,E204/$G204%)</f>
        <v>0</v>
      </c>
      <c r="F205" s="71">
        <f>IF($G204=0,0,F204/$G204%)</f>
        <v>0</v>
      </c>
      <c r="G205" s="73">
        <f t="shared" si="4"/>
        <v>100</v>
      </c>
      <c r="I205" s="36"/>
      <c r="J205" s="56"/>
    </row>
    <row r="206" spans="1:10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4"/>
        <v>0</v>
      </c>
      <c r="I206" s="36"/>
      <c r="J206" s="56"/>
    </row>
    <row r="207" spans="1:10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4"/>
        <v>0</v>
      </c>
      <c r="I207" s="36"/>
      <c r="J207" s="56"/>
    </row>
    <row r="208" spans="1:10" ht="16.05" customHeight="1" x14ac:dyDescent="0.2">
      <c r="A208" s="8"/>
      <c r="B208" s="8"/>
      <c r="C208" s="59" t="s">
        <v>14</v>
      </c>
      <c r="D208" s="73">
        <f>SUM(D204,D206)</f>
        <v>17.3</v>
      </c>
      <c r="E208" s="73">
        <f>SUM(E204,E206)</f>
        <v>0</v>
      </c>
      <c r="F208" s="73">
        <f>SUM(F204,F206)</f>
        <v>0</v>
      </c>
      <c r="G208" s="73">
        <f t="shared" si="4"/>
        <v>17.3</v>
      </c>
      <c r="I208" s="36"/>
      <c r="J208" s="56"/>
    </row>
    <row r="209" spans="1:10" ht="16.05" customHeight="1" x14ac:dyDescent="0.2">
      <c r="A209" s="8"/>
      <c r="B209" s="12"/>
      <c r="C209" s="60" t="s">
        <v>12</v>
      </c>
      <c r="D209" s="71">
        <f>IF($G208=0,0,D208/$G208%)</f>
        <v>100</v>
      </c>
      <c r="E209" s="71">
        <f>IF($G208=0,0,E208/$G208%)</f>
        <v>0</v>
      </c>
      <c r="F209" s="71">
        <f>IF($G208=0,0,F208/$G208%)</f>
        <v>0</v>
      </c>
      <c r="G209" s="73">
        <f t="shared" si="4"/>
        <v>100</v>
      </c>
      <c r="I209" s="36"/>
      <c r="J209" s="56"/>
    </row>
    <row r="210" spans="1:10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4"/>
        <v>0</v>
      </c>
      <c r="I210" s="36"/>
      <c r="J210" s="56"/>
    </row>
    <row r="211" spans="1:10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4"/>
        <v>0</v>
      </c>
      <c r="I211" s="36"/>
      <c r="J211" s="56"/>
    </row>
    <row r="212" spans="1:10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4"/>
        <v>0</v>
      </c>
      <c r="I212" s="36"/>
      <c r="J212" s="56"/>
    </row>
    <row r="213" spans="1:10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4"/>
        <v>0</v>
      </c>
      <c r="I213" s="36"/>
      <c r="J213" s="56"/>
    </row>
    <row r="214" spans="1:10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4"/>
        <v>0</v>
      </c>
      <c r="I214" s="36"/>
      <c r="J214" s="56"/>
    </row>
    <row r="215" spans="1:10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4"/>
        <v>0</v>
      </c>
      <c r="I215" s="36"/>
      <c r="J215" s="56"/>
    </row>
    <row r="216" spans="1:10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4"/>
        <v>0</v>
      </c>
      <c r="I216" s="36"/>
      <c r="J216" s="56"/>
    </row>
    <row r="217" spans="1:10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4"/>
        <v>0</v>
      </c>
      <c r="I217" s="36"/>
      <c r="J217" s="56"/>
    </row>
    <row r="218" spans="1:10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4"/>
        <v>0</v>
      </c>
      <c r="I218" s="36"/>
      <c r="J218" s="56"/>
    </row>
    <row r="219" spans="1:10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4"/>
        <v>0</v>
      </c>
      <c r="I219" s="36"/>
      <c r="J219" s="56"/>
    </row>
    <row r="220" spans="1:10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4"/>
        <v>0</v>
      </c>
      <c r="I220" s="36"/>
      <c r="J220" s="56"/>
    </row>
    <row r="221" spans="1:10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4"/>
        <v>0</v>
      </c>
      <c r="I221" s="36"/>
      <c r="J221" s="56"/>
    </row>
    <row r="222" spans="1:10" ht="16.05" customHeight="1" x14ac:dyDescent="0.2">
      <c r="A222" s="8"/>
      <c r="B222" s="8" t="s">
        <v>50</v>
      </c>
      <c r="C222" s="59" t="s">
        <v>11</v>
      </c>
      <c r="D222" s="73"/>
      <c r="E222" s="73"/>
      <c r="F222" s="73"/>
      <c r="G222" s="73">
        <f t="shared" si="4"/>
        <v>0</v>
      </c>
      <c r="I222" s="36"/>
      <c r="J222" s="56"/>
    </row>
    <row r="223" spans="1:10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4"/>
        <v>0</v>
      </c>
      <c r="I223" s="36"/>
      <c r="J223" s="56"/>
    </row>
    <row r="224" spans="1:10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4"/>
        <v>0</v>
      </c>
      <c r="I224" s="36"/>
      <c r="J224" s="56"/>
    </row>
    <row r="225" spans="1:10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4"/>
        <v>0</v>
      </c>
      <c r="I225" s="36"/>
      <c r="J225" s="56"/>
    </row>
    <row r="226" spans="1:10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4"/>
        <v>0</v>
      </c>
      <c r="I226" s="36"/>
      <c r="J226" s="56"/>
    </row>
    <row r="227" spans="1:10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4"/>
        <v>0</v>
      </c>
      <c r="I227" s="36"/>
      <c r="J227" s="56"/>
    </row>
    <row r="228" spans="1:10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5">SUM(E234,E240,E246,E252,E258,E264,E270,E276,E282,E288)</f>
        <v>0</v>
      </c>
      <c r="F228" s="73">
        <f t="shared" si="5"/>
        <v>0</v>
      </c>
      <c r="G228" s="73">
        <f t="shared" si="5"/>
        <v>0</v>
      </c>
      <c r="I228" s="36"/>
      <c r="J228" s="56"/>
    </row>
    <row r="229" spans="1:10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6">SUM(D229:F229)</f>
        <v>0</v>
      </c>
      <c r="I229" s="36"/>
      <c r="J229" s="56"/>
    </row>
    <row r="230" spans="1:10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si="5"/>
        <v>0</v>
      </c>
      <c r="F230" s="73">
        <f t="shared" si="5"/>
        <v>0</v>
      </c>
      <c r="G230" s="73">
        <f t="shared" si="5"/>
        <v>0</v>
      </c>
      <c r="I230" s="36"/>
      <c r="J230" s="56"/>
    </row>
    <row r="231" spans="1:10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6"/>
        <v>0</v>
      </c>
      <c r="I231" s="36"/>
      <c r="J231" s="56"/>
    </row>
    <row r="232" spans="1:10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5"/>
        <v>0</v>
      </c>
      <c r="F232" s="73">
        <f t="shared" si="5"/>
        <v>0</v>
      </c>
      <c r="G232" s="73">
        <f t="shared" si="5"/>
        <v>0</v>
      </c>
      <c r="I232" s="36"/>
      <c r="J232" s="56"/>
    </row>
    <row r="233" spans="1:10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6"/>
        <v>0</v>
      </c>
      <c r="I233" s="36"/>
      <c r="J233" s="56"/>
    </row>
    <row r="234" spans="1:10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6"/>
        <v>0</v>
      </c>
      <c r="I234" s="36"/>
      <c r="J234" s="56"/>
    </row>
    <row r="235" spans="1:10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6"/>
        <v>0</v>
      </c>
      <c r="I235" s="36"/>
      <c r="J235" s="56"/>
    </row>
    <row r="236" spans="1:10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6"/>
        <v>0</v>
      </c>
      <c r="I236" s="36"/>
      <c r="J236" s="56"/>
    </row>
    <row r="237" spans="1:10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6"/>
        <v>0</v>
      </c>
      <c r="I237" s="36"/>
      <c r="J237" s="56"/>
    </row>
    <row r="238" spans="1:10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6"/>
        <v>0</v>
      </c>
      <c r="I238" s="36"/>
      <c r="J238" s="56"/>
    </row>
    <row r="239" spans="1:10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6"/>
        <v>0</v>
      </c>
      <c r="I239" s="36"/>
      <c r="J239" s="56"/>
    </row>
    <row r="240" spans="1:10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6"/>
        <v>0</v>
      </c>
      <c r="I240" s="36"/>
      <c r="J240" s="56"/>
    </row>
    <row r="241" spans="1:10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6"/>
        <v>0</v>
      </c>
      <c r="I241" s="36"/>
      <c r="J241" s="56"/>
    </row>
    <row r="242" spans="1:10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6"/>
        <v>0</v>
      </c>
      <c r="I242" s="36"/>
      <c r="J242" s="56"/>
    </row>
    <row r="243" spans="1:10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6"/>
        <v>0</v>
      </c>
      <c r="I243" s="36"/>
      <c r="J243" s="56"/>
    </row>
    <row r="244" spans="1:10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6"/>
        <v>0</v>
      </c>
      <c r="I244" s="36"/>
      <c r="J244" s="56"/>
    </row>
    <row r="245" spans="1:10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6"/>
        <v>0</v>
      </c>
      <c r="I245" s="36"/>
      <c r="J245" s="56"/>
    </row>
    <row r="246" spans="1:10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6"/>
        <v>0</v>
      </c>
      <c r="I246" s="36"/>
      <c r="J246" s="56"/>
    </row>
    <row r="247" spans="1:10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6"/>
        <v>0</v>
      </c>
      <c r="I247" s="36"/>
      <c r="J247" s="56"/>
    </row>
    <row r="248" spans="1:10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6"/>
        <v>0</v>
      </c>
      <c r="I248" s="36"/>
      <c r="J248" s="56"/>
    </row>
    <row r="249" spans="1:10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6"/>
        <v>0</v>
      </c>
      <c r="I249" s="36"/>
      <c r="J249" s="56"/>
    </row>
    <row r="250" spans="1:10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6"/>
        <v>0</v>
      </c>
      <c r="I250" s="36"/>
      <c r="J250" s="56"/>
    </row>
    <row r="251" spans="1:10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6"/>
        <v>0</v>
      </c>
      <c r="I251" s="36"/>
      <c r="J251" s="56"/>
    </row>
    <row r="252" spans="1:10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6"/>
        <v>0</v>
      </c>
      <c r="I252" s="36"/>
      <c r="J252" s="56"/>
    </row>
    <row r="253" spans="1:10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6"/>
        <v>0</v>
      </c>
      <c r="I253" s="36"/>
      <c r="J253" s="56"/>
    </row>
    <row r="254" spans="1:10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6"/>
        <v>0</v>
      </c>
      <c r="I254" s="36"/>
      <c r="J254" s="56"/>
    </row>
    <row r="255" spans="1:10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6"/>
        <v>0</v>
      </c>
      <c r="I255" s="36"/>
      <c r="J255" s="56"/>
    </row>
    <row r="256" spans="1:10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6"/>
        <v>0</v>
      </c>
      <c r="I256" s="36"/>
      <c r="J256" s="56"/>
    </row>
    <row r="257" spans="1:10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6"/>
        <v>0</v>
      </c>
      <c r="I257" s="36"/>
      <c r="J257" s="56"/>
    </row>
    <row r="258" spans="1:10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6"/>
        <v>0</v>
      </c>
      <c r="I258" s="36"/>
      <c r="J258" s="56"/>
    </row>
    <row r="259" spans="1:10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6"/>
        <v>0</v>
      </c>
      <c r="I259" s="36"/>
      <c r="J259" s="56"/>
    </row>
    <row r="260" spans="1:10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6"/>
        <v>0</v>
      </c>
      <c r="I260" s="36"/>
      <c r="J260" s="56"/>
    </row>
    <row r="261" spans="1:10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6"/>
        <v>0</v>
      </c>
      <c r="I261" s="36"/>
      <c r="J261" s="56"/>
    </row>
    <row r="262" spans="1:10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6"/>
        <v>0</v>
      </c>
      <c r="I262" s="36"/>
      <c r="J262" s="56"/>
    </row>
    <row r="263" spans="1:10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6"/>
        <v>0</v>
      </c>
      <c r="I263" s="36"/>
      <c r="J263" s="56"/>
    </row>
    <row r="264" spans="1:10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6"/>
        <v>0</v>
      </c>
      <c r="I264" s="36"/>
      <c r="J264" s="56"/>
    </row>
    <row r="265" spans="1:10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6"/>
        <v>0</v>
      </c>
      <c r="I265" s="36"/>
      <c r="J265" s="56"/>
    </row>
    <row r="266" spans="1:10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6"/>
        <v>0</v>
      </c>
      <c r="I266" s="36"/>
      <c r="J266" s="56"/>
    </row>
    <row r="267" spans="1:10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6"/>
        <v>0</v>
      </c>
      <c r="I267" s="36"/>
      <c r="J267" s="56"/>
    </row>
    <row r="268" spans="1:10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6"/>
        <v>0</v>
      </c>
      <c r="I268" s="36"/>
      <c r="J268" s="56"/>
    </row>
    <row r="269" spans="1:10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6"/>
        <v>0</v>
      </c>
      <c r="I269" s="36"/>
      <c r="J269" s="56"/>
    </row>
    <row r="270" spans="1:10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6"/>
        <v>0</v>
      </c>
      <c r="I270" s="36"/>
      <c r="J270" s="56"/>
    </row>
    <row r="271" spans="1:10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6"/>
        <v>0</v>
      </c>
      <c r="I271" s="36"/>
      <c r="J271" s="56"/>
    </row>
    <row r="272" spans="1:10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6"/>
        <v>0</v>
      </c>
      <c r="I272" s="36"/>
      <c r="J272" s="56"/>
    </row>
    <row r="273" spans="1:10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6"/>
        <v>0</v>
      </c>
      <c r="I273" s="36"/>
      <c r="J273" s="56"/>
    </row>
    <row r="274" spans="1:10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6"/>
        <v>0</v>
      </c>
      <c r="I274" s="36"/>
      <c r="J274" s="56"/>
    </row>
    <row r="275" spans="1:10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6"/>
        <v>0</v>
      </c>
      <c r="I275" s="36"/>
      <c r="J275" s="56"/>
    </row>
    <row r="276" spans="1:10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6"/>
        <v>0</v>
      </c>
      <c r="I276" s="36"/>
      <c r="J276" s="56"/>
    </row>
    <row r="277" spans="1:10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6"/>
        <v>0</v>
      </c>
      <c r="I277" s="36"/>
      <c r="J277" s="56"/>
    </row>
    <row r="278" spans="1:10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6"/>
        <v>0</v>
      </c>
      <c r="I278" s="36"/>
      <c r="J278" s="56"/>
    </row>
    <row r="279" spans="1:10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6"/>
        <v>0</v>
      </c>
      <c r="I279" s="36"/>
      <c r="J279" s="56"/>
    </row>
    <row r="280" spans="1:10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6"/>
        <v>0</v>
      </c>
      <c r="I280" s="36"/>
      <c r="J280" s="56"/>
    </row>
    <row r="281" spans="1:10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6"/>
        <v>0</v>
      </c>
      <c r="I281" s="36"/>
      <c r="J281" s="56"/>
    </row>
    <row r="282" spans="1:10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6"/>
        <v>0</v>
      </c>
      <c r="I282" s="36"/>
      <c r="J282" s="56"/>
    </row>
    <row r="283" spans="1:10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6"/>
        <v>0</v>
      </c>
      <c r="I283" s="36"/>
      <c r="J283" s="56"/>
    </row>
    <row r="284" spans="1:10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6"/>
        <v>0</v>
      </c>
      <c r="I284" s="36"/>
      <c r="J284" s="56"/>
    </row>
    <row r="285" spans="1:10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6"/>
        <v>0</v>
      </c>
      <c r="I285" s="36"/>
      <c r="J285" s="56"/>
    </row>
    <row r="286" spans="1:10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6"/>
        <v>0</v>
      </c>
      <c r="I286" s="36"/>
      <c r="J286" s="56"/>
    </row>
    <row r="287" spans="1:10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6"/>
        <v>0</v>
      </c>
      <c r="I287" s="36"/>
      <c r="J287" s="56"/>
    </row>
    <row r="288" spans="1:10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6"/>
        <v>0</v>
      </c>
      <c r="I288" s="36"/>
      <c r="J288" s="56"/>
    </row>
    <row r="289" spans="1:10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6"/>
        <v>0</v>
      </c>
      <c r="I289" s="36"/>
      <c r="J289" s="56"/>
    </row>
    <row r="290" spans="1:10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6"/>
        <v>0</v>
      </c>
      <c r="I290" s="36"/>
      <c r="J290" s="56"/>
    </row>
    <row r="291" spans="1:10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6"/>
        <v>0</v>
      </c>
      <c r="I291" s="36"/>
      <c r="J291" s="56"/>
    </row>
    <row r="292" spans="1:10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6"/>
        <v>0</v>
      </c>
      <c r="I292" s="36"/>
      <c r="J292" s="56"/>
    </row>
    <row r="293" spans="1:10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6"/>
        <v>0</v>
      </c>
      <c r="I293" s="36"/>
      <c r="J293" s="56"/>
    </row>
    <row r="294" spans="1:10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7">SUM(D294:F294)</f>
        <v>0</v>
      </c>
      <c r="I294" s="36"/>
      <c r="J294" s="56"/>
    </row>
    <row r="295" spans="1:10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7"/>
        <v>0</v>
      </c>
      <c r="I295" s="36"/>
      <c r="J295" s="56"/>
    </row>
    <row r="296" spans="1:10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7"/>
        <v>0</v>
      </c>
      <c r="I296" s="36"/>
      <c r="J296" s="56"/>
    </row>
    <row r="297" spans="1:10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7"/>
        <v>0</v>
      </c>
      <c r="I297" s="36"/>
      <c r="J297" s="56"/>
    </row>
    <row r="298" spans="1:10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7"/>
        <v>0</v>
      </c>
      <c r="I298" s="36"/>
      <c r="J298" s="56"/>
    </row>
    <row r="299" spans="1:10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7"/>
        <v>0</v>
      </c>
      <c r="I299" s="36"/>
      <c r="J299" s="56"/>
    </row>
    <row r="300" spans="1:10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7"/>
        <v>0</v>
      </c>
      <c r="I300" s="36"/>
      <c r="J300" s="56"/>
    </row>
    <row r="301" spans="1:10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7"/>
        <v>0</v>
      </c>
      <c r="I301" s="36"/>
      <c r="J301" s="56"/>
    </row>
    <row r="302" spans="1:10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7"/>
        <v>0</v>
      </c>
      <c r="I302" s="36"/>
      <c r="J302" s="56"/>
    </row>
    <row r="303" spans="1:10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7"/>
        <v>0</v>
      </c>
      <c r="I303" s="36"/>
      <c r="J303" s="56"/>
    </row>
    <row r="304" spans="1:10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7"/>
        <v>0</v>
      </c>
      <c r="I304" s="36"/>
      <c r="J304" s="56"/>
    </row>
    <row r="305" spans="1:10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7"/>
        <v>0</v>
      </c>
      <c r="I305" s="36"/>
      <c r="J305" s="56"/>
    </row>
    <row r="306" spans="1:10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2344</v>
      </c>
      <c r="F306" s="73">
        <v>0</v>
      </c>
      <c r="G306" s="73">
        <f t="shared" si="6"/>
        <v>2344</v>
      </c>
      <c r="I306" s="36"/>
      <c r="J306" s="56"/>
    </row>
    <row r="307" spans="1:10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6"/>
        <v>100</v>
      </c>
      <c r="I307" s="36"/>
      <c r="J307" s="56"/>
    </row>
    <row r="308" spans="1:10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6"/>
        <v>0</v>
      </c>
      <c r="I308" s="36"/>
      <c r="J308" s="56"/>
    </row>
    <row r="309" spans="1:10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6"/>
        <v>0</v>
      </c>
      <c r="I309" s="36"/>
      <c r="J309" s="56"/>
    </row>
    <row r="310" spans="1:10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2344</v>
      </c>
      <c r="F310" s="73">
        <f>SUM(F306,F308)</f>
        <v>0</v>
      </c>
      <c r="G310" s="73">
        <f t="shared" si="6"/>
        <v>2344</v>
      </c>
      <c r="I310" s="36"/>
      <c r="J310" s="56"/>
    </row>
    <row r="311" spans="1:10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6"/>
        <v>100</v>
      </c>
      <c r="I311" s="36"/>
      <c r="J311" s="56"/>
    </row>
    <row r="312" spans="1:10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375.90578793774318</v>
      </c>
      <c r="E312" s="73">
        <f>SUM(E318,E324,E330,E336,E342,E348,E354,E360,E366)</f>
        <v>452.05141050583654</v>
      </c>
      <c r="F312" s="73">
        <f>SUM(F318,F324,F330,F336,F342,F348,F354,F360,F366)</f>
        <v>19.542801556420233</v>
      </c>
      <c r="G312" s="73">
        <f t="shared" si="6"/>
        <v>847.5</v>
      </c>
      <c r="I312" s="36"/>
      <c r="J312" s="56"/>
    </row>
    <row r="313" spans="1:10" ht="16.05" customHeight="1" x14ac:dyDescent="0.2">
      <c r="A313" s="8"/>
      <c r="B313" s="16"/>
      <c r="C313" s="60" t="s">
        <v>12</v>
      </c>
      <c r="D313" s="71">
        <f>IF($G312=0,0,D312/$G312%)</f>
        <v>44.35466524339153</v>
      </c>
      <c r="E313" s="71">
        <f>IF($G312=0,0,E312/$G312%)</f>
        <v>53.339399469715225</v>
      </c>
      <c r="F313" s="71">
        <f>IF($G312=0,0,F312/$G312%)</f>
        <v>2.3059352868932428</v>
      </c>
      <c r="G313" s="73">
        <f t="shared" si="6"/>
        <v>100</v>
      </c>
      <c r="I313" s="36"/>
      <c r="J313" s="56"/>
    </row>
    <row r="314" spans="1:10" ht="16.05" customHeight="1" x14ac:dyDescent="0.2">
      <c r="A314" s="8"/>
      <c r="B314" s="16"/>
      <c r="C314" s="59" t="s">
        <v>13</v>
      </c>
      <c r="D314" s="73">
        <f>SUM(D320,D326,D332,D338,D344,D350,D356,D362,D368)</f>
        <v>2401.1677932072948</v>
      </c>
      <c r="E314" s="73">
        <f>SUM(E320,E326,E332,E338,E344,E350,E356,E362,E368)</f>
        <v>5797.5322067927045</v>
      </c>
      <c r="F314" s="73">
        <f>SUM(F320,F326,F332,F338,F344,F350,F356,F362,F368)</f>
        <v>0</v>
      </c>
      <c r="G314" s="73">
        <f t="shared" si="6"/>
        <v>8198.6999999999989</v>
      </c>
      <c r="I314" s="36"/>
      <c r="J314" s="56"/>
    </row>
    <row r="315" spans="1:10" ht="16.05" customHeight="1" x14ac:dyDescent="0.2">
      <c r="A315" s="8"/>
      <c r="B315" s="16"/>
      <c r="C315" s="60" t="s">
        <v>12</v>
      </c>
      <c r="D315" s="71">
        <f>IF($G314=0,0,D314/$G314%)</f>
        <v>29.287177152564368</v>
      </c>
      <c r="E315" s="71">
        <f>IF($G314=0,0,E314/$G314%)</f>
        <v>70.712822847435632</v>
      </c>
      <c r="F315" s="71">
        <f>IF($G314=0,0,F314/$G314%)</f>
        <v>0</v>
      </c>
      <c r="G315" s="73">
        <f t="shared" si="6"/>
        <v>100</v>
      </c>
      <c r="I315" s="36"/>
      <c r="J315" s="56"/>
    </row>
    <row r="316" spans="1:10" ht="16.05" customHeight="1" x14ac:dyDescent="0.2">
      <c r="A316" s="8"/>
      <c r="B316" s="16"/>
      <c r="C316" s="59" t="s">
        <v>14</v>
      </c>
      <c r="D316" s="73">
        <f>SUM(D322,D328,D334,D340,D346,D352,D358,D364,D370)</f>
        <v>2777.0735811450381</v>
      </c>
      <c r="E316" s="73">
        <f>SUM(E322,E328,E334,E340,E346,E352,E358,E364,E370)</f>
        <v>6249.5836172985419</v>
      </c>
      <c r="F316" s="73">
        <f>SUM(F322,F328,F334,F340,F346,F352,F358,F364,F370)</f>
        <v>19.542801556420233</v>
      </c>
      <c r="G316" s="73">
        <f t="shared" si="6"/>
        <v>9046.1999999999989</v>
      </c>
      <c r="I316" s="36"/>
      <c r="J316" s="56"/>
    </row>
    <row r="317" spans="1:10" ht="16.05" customHeight="1" x14ac:dyDescent="0.2">
      <c r="A317" s="8"/>
      <c r="B317" s="14"/>
      <c r="C317" s="60" t="s">
        <v>12</v>
      </c>
      <c r="D317" s="71">
        <f>IF($G316=0,0,D316/$G316%)</f>
        <v>30.698786022252861</v>
      </c>
      <c r="E317" s="71">
        <f>IF($G316=0,0,E316/$G316%)</f>
        <v>69.085180709010885</v>
      </c>
      <c r="F317" s="71">
        <f>IF($G316=0,0,F316/$G316%)</f>
        <v>0.21603326873626755</v>
      </c>
      <c r="G317" s="73">
        <f t="shared" si="6"/>
        <v>100.00000000000001</v>
      </c>
      <c r="I317" s="36"/>
      <c r="J317" s="56"/>
    </row>
    <row r="318" spans="1:10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0.8</v>
      </c>
      <c r="F318" s="73">
        <v>0</v>
      </c>
      <c r="G318" s="73">
        <f t="shared" si="6"/>
        <v>0.8</v>
      </c>
      <c r="I318" s="36"/>
      <c r="J318" s="56"/>
    </row>
    <row r="319" spans="1:10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100</v>
      </c>
      <c r="F319" s="71">
        <f>IF($G318=0,0,F318/$G318%)</f>
        <v>0</v>
      </c>
      <c r="G319" s="73">
        <f t="shared" si="6"/>
        <v>100</v>
      </c>
      <c r="I319" s="36"/>
      <c r="J319" s="56"/>
    </row>
    <row r="320" spans="1:10" ht="16.05" customHeight="1" x14ac:dyDescent="0.2">
      <c r="A320" s="8"/>
      <c r="B320" s="8"/>
      <c r="C320" s="59" t="s">
        <v>13</v>
      </c>
      <c r="D320" s="73">
        <v>0</v>
      </c>
      <c r="E320" s="73">
        <v>47.4</v>
      </c>
      <c r="F320" s="73">
        <v>0</v>
      </c>
      <c r="G320" s="73">
        <f t="shared" si="6"/>
        <v>47.4</v>
      </c>
      <c r="I320" s="36"/>
      <c r="J320" s="56"/>
    </row>
    <row r="321" spans="1:10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6"/>
        <v>100</v>
      </c>
      <c r="I321" s="36"/>
      <c r="J321" s="56"/>
    </row>
    <row r="322" spans="1:10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48.199999999999996</v>
      </c>
      <c r="F322" s="73">
        <f>SUM(F318,F320)</f>
        <v>0</v>
      </c>
      <c r="G322" s="73">
        <f t="shared" si="6"/>
        <v>48.199999999999996</v>
      </c>
      <c r="I322" s="36"/>
      <c r="J322" s="56"/>
    </row>
    <row r="323" spans="1:10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6"/>
        <v>100</v>
      </c>
      <c r="I323" s="36"/>
      <c r="J323" s="56"/>
    </row>
    <row r="324" spans="1:10" ht="16.05" customHeight="1" x14ac:dyDescent="0.2">
      <c r="A324" s="8"/>
      <c r="B324" s="8" t="s">
        <v>67</v>
      </c>
      <c r="C324" s="59" t="s">
        <v>11</v>
      </c>
      <c r="D324" s="73">
        <v>375.90578793774318</v>
      </c>
      <c r="E324" s="73">
        <v>6.3514105058365766</v>
      </c>
      <c r="F324" s="73">
        <v>19.542801556420233</v>
      </c>
      <c r="G324" s="73">
        <f t="shared" si="6"/>
        <v>401.79999999999995</v>
      </c>
      <c r="I324" s="36"/>
      <c r="J324" s="56"/>
    </row>
    <row r="325" spans="1:10" ht="16.05" customHeight="1" x14ac:dyDescent="0.2">
      <c r="A325" s="8"/>
      <c r="B325" s="8"/>
      <c r="C325" s="60" t="s">
        <v>12</v>
      </c>
      <c r="D325" s="71">
        <f>IF($G324=0,0,D324/$G324%)</f>
        <v>93.555447470817128</v>
      </c>
      <c r="E325" s="71">
        <f>IF($G324=0,0,E324/$G324%)</f>
        <v>1.5807392996108951</v>
      </c>
      <c r="F325" s="71">
        <f>IF($G324=0,0,F324/$G324%)</f>
        <v>4.8638132295719849</v>
      </c>
      <c r="G325" s="73">
        <f t="shared" si="6"/>
        <v>100.00000000000001</v>
      </c>
      <c r="I325" s="36"/>
      <c r="J325" s="56"/>
    </row>
    <row r="326" spans="1:10" ht="16.05" customHeight="1" x14ac:dyDescent="0.2">
      <c r="A326" s="8"/>
      <c r="B326" s="8"/>
      <c r="C326" s="59" t="s">
        <v>13</v>
      </c>
      <c r="D326" s="73">
        <v>2401.1677932072948</v>
      </c>
      <c r="E326" s="73">
        <v>5.0322067927053711</v>
      </c>
      <c r="F326" s="73">
        <v>0</v>
      </c>
      <c r="G326" s="73">
        <f t="shared" si="6"/>
        <v>2406.2000000000003</v>
      </c>
      <c r="I326" s="36"/>
      <c r="J326" s="56"/>
    </row>
    <row r="327" spans="1:10" ht="16.05" customHeight="1" x14ac:dyDescent="0.2">
      <c r="A327" s="8"/>
      <c r="B327" s="8"/>
      <c r="C327" s="60" t="s">
        <v>12</v>
      </c>
      <c r="D327" s="71">
        <f>IF($G326=0,0,D326/$G326%)</f>
        <v>99.790864982432666</v>
      </c>
      <c r="E327" s="71">
        <f>IF($G326=0,0,E326/$G326%)</f>
        <v>0.20913501756734149</v>
      </c>
      <c r="F327" s="71">
        <f>IF($G326=0,0,F326/$G326%)</f>
        <v>0</v>
      </c>
      <c r="G327" s="73">
        <f t="shared" si="6"/>
        <v>100.00000000000001</v>
      </c>
      <c r="I327" s="36"/>
      <c r="J327" s="56"/>
    </row>
    <row r="328" spans="1:10" ht="16.05" customHeight="1" x14ac:dyDescent="0.2">
      <c r="A328" s="8"/>
      <c r="B328" s="8"/>
      <c r="C328" s="59" t="s">
        <v>14</v>
      </c>
      <c r="D328" s="73">
        <f>SUM(D324,D326)</f>
        <v>2777.0735811450381</v>
      </c>
      <c r="E328" s="73">
        <f>SUM(E324,E326)</f>
        <v>11.383617298541948</v>
      </c>
      <c r="F328" s="73">
        <f>SUM(F324,F326)</f>
        <v>19.542801556420233</v>
      </c>
      <c r="G328" s="73">
        <f t="shared" si="6"/>
        <v>2808.0000000000005</v>
      </c>
      <c r="I328" s="36"/>
      <c r="J328" s="56"/>
    </row>
    <row r="329" spans="1:10" ht="16.05" customHeight="1" x14ac:dyDescent="0.2">
      <c r="A329" s="8"/>
      <c r="B329" s="12"/>
      <c r="C329" s="60" t="s">
        <v>12</v>
      </c>
      <c r="D329" s="71">
        <f>IF($G328=0,0,D328/$G328%)</f>
        <v>98.898631807159461</v>
      </c>
      <c r="E329" s="71">
        <f>IF($G328=0,0,E328/$G328%)</f>
        <v>0.40539947644380148</v>
      </c>
      <c r="F329" s="71">
        <f>IF($G328=0,0,F328/$G328%)</f>
        <v>0.69596871639673186</v>
      </c>
      <c r="G329" s="73">
        <f t="shared" si="6"/>
        <v>100</v>
      </c>
      <c r="I329" s="36"/>
      <c r="J329" s="56"/>
    </row>
    <row r="330" spans="1:10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6"/>
        <v>0</v>
      </c>
      <c r="I330" s="36"/>
      <c r="J330" s="56"/>
    </row>
    <row r="331" spans="1:10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6"/>
        <v>0</v>
      </c>
      <c r="I331" s="36"/>
      <c r="J331" s="56"/>
    </row>
    <row r="332" spans="1:10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6"/>
        <v>0</v>
      </c>
      <c r="I332" s="36"/>
      <c r="J332" s="56"/>
    </row>
    <row r="333" spans="1:10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6"/>
        <v>0</v>
      </c>
      <c r="I333" s="36"/>
      <c r="J333" s="56"/>
    </row>
    <row r="334" spans="1:10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6"/>
        <v>0</v>
      </c>
      <c r="I334" s="36"/>
      <c r="J334" s="56"/>
    </row>
    <row r="335" spans="1:10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6"/>
        <v>0</v>
      </c>
      <c r="I335" s="36"/>
      <c r="J335" s="56"/>
    </row>
    <row r="336" spans="1:10" ht="16.05" customHeight="1" x14ac:dyDescent="0.2">
      <c r="A336" s="8"/>
      <c r="B336" s="8" t="s">
        <v>69</v>
      </c>
      <c r="C336" s="59" t="s">
        <v>11</v>
      </c>
      <c r="D336" s="73">
        <v>0</v>
      </c>
      <c r="E336" s="73">
        <v>11.899999999999999</v>
      </c>
      <c r="F336" s="73">
        <v>0</v>
      </c>
      <c r="G336" s="73">
        <f t="shared" si="6"/>
        <v>11.899999999999999</v>
      </c>
      <c r="I336" s="36"/>
      <c r="J336" s="56"/>
    </row>
    <row r="337" spans="1:10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100</v>
      </c>
      <c r="F337" s="71">
        <f>IF($G336=0,0,F336/$G336%)</f>
        <v>0</v>
      </c>
      <c r="G337" s="73">
        <f t="shared" si="6"/>
        <v>100</v>
      </c>
      <c r="I337" s="36"/>
      <c r="J337" s="56"/>
    </row>
    <row r="338" spans="1:10" ht="16.05" customHeight="1" x14ac:dyDescent="0.2">
      <c r="A338" s="8"/>
      <c r="B338" s="8"/>
      <c r="C338" s="59" t="s">
        <v>13</v>
      </c>
      <c r="D338" s="73">
        <v>0</v>
      </c>
      <c r="E338" s="73">
        <v>33.4</v>
      </c>
      <c r="F338" s="73">
        <v>0</v>
      </c>
      <c r="G338" s="73">
        <f t="shared" si="6"/>
        <v>33.4</v>
      </c>
      <c r="I338" s="36"/>
      <c r="J338" s="56"/>
    </row>
    <row r="339" spans="1:10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100</v>
      </c>
      <c r="F339" s="71">
        <f>IF($G338=0,0,F338/$G338%)</f>
        <v>0</v>
      </c>
      <c r="G339" s="73">
        <f t="shared" si="6"/>
        <v>100</v>
      </c>
      <c r="I339" s="36"/>
      <c r="J339" s="56"/>
    </row>
    <row r="340" spans="1:10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45.3</v>
      </c>
      <c r="F340" s="73">
        <f>SUM(F336,F338)</f>
        <v>0</v>
      </c>
      <c r="G340" s="73">
        <f t="shared" si="6"/>
        <v>45.3</v>
      </c>
      <c r="I340" s="36"/>
      <c r="J340" s="56"/>
    </row>
    <row r="341" spans="1:10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100</v>
      </c>
      <c r="F341" s="71">
        <f>IF($G340=0,0,F340/$G340%)</f>
        <v>0</v>
      </c>
      <c r="G341" s="73">
        <f t="shared" si="6"/>
        <v>100</v>
      </c>
      <c r="I341" s="36"/>
      <c r="J341" s="56"/>
    </row>
    <row r="342" spans="1:10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102.3</v>
      </c>
      <c r="F342" s="73">
        <v>0</v>
      </c>
      <c r="G342" s="73">
        <f t="shared" si="6"/>
        <v>102.3</v>
      </c>
      <c r="I342" s="36"/>
      <c r="J342" s="56"/>
    </row>
    <row r="343" spans="1:10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6"/>
        <v>100</v>
      </c>
      <c r="I343" s="36"/>
      <c r="J343" s="56"/>
    </row>
    <row r="344" spans="1:10" ht="16.05" customHeight="1" x14ac:dyDescent="0.2">
      <c r="A344" s="8"/>
      <c r="B344" s="8"/>
      <c r="C344" s="59" t="s">
        <v>13</v>
      </c>
      <c r="D344" s="73">
        <v>0</v>
      </c>
      <c r="E344" s="73">
        <v>3590.8999999999996</v>
      </c>
      <c r="F344" s="73">
        <v>0</v>
      </c>
      <c r="G344" s="73">
        <f t="shared" si="6"/>
        <v>3590.8999999999996</v>
      </c>
      <c r="I344" s="36"/>
      <c r="J344" s="56"/>
    </row>
    <row r="345" spans="1:10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99.999999999999986</v>
      </c>
      <c r="F345" s="71">
        <f>IF($G344=0,0,F344/$G344%)</f>
        <v>0</v>
      </c>
      <c r="G345" s="73">
        <f t="shared" si="6"/>
        <v>99.999999999999986</v>
      </c>
      <c r="I345" s="36"/>
      <c r="J345" s="56"/>
    </row>
    <row r="346" spans="1:10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3693.2</v>
      </c>
      <c r="F346" s="73">
        <f>SUM(F342,F344)</f>
        <v>0</v>
      </c>
      <c r="G346" s="73">
        <f t="shared" si="6"/>
        <v>3693.2</v>
      </c>
      <c r="I346" s="36"/>
      <c r="J346" s="56"/>
    </row>
    <row r="347" spans="1:10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100.00000000000001</v>
      </c>
      <c r="F347" s="71">
        <f>IF($G346=0,0,F346/$G346%)</f>
        <v>0</v>
      </c>
      <c r="G347" s="73">
        <f t="shared" si="6"/>
        <v>100.00000000000001</v>
      </c>
      <c r="I347" s="36"/>
      <c r="J347" s="56"/>
    </row>
    <row r="348" spans="1:10" ht="16.05" customHeight="1" x14ac:dyDescent="0.2">
      <c r="A348" s="8"/>
      <c r="B348" s="8" t="s">
        <v>71</v>
      </c>
      <c r="C348" s="59" t="s">
        <v>11</v>
      </c>
      <c r="D348" s="73">
        <v>0</v>
      </c>
      <c r="E348" s="73"/>
      <c r="F348" s="73">
        <v>0</v>
      </c>
      <c r="G348" s="73">
        <f t="shared" si="6"/>
        <v>0</v>
      </c>
      <c r="I348" s="36"/>
      <c r="J348" s="56"/>
    </row>
    <row r="349" spans="1:10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6"/>
        <v>0</v>
      </c>
      <c r="I349" s="36"/>
      <c r="J349" s="56"/>
    </row>
    <row r="350" spans="1:10" ht="16.05" customHeight="1" x14ac:dyDescent="0.2">
      <c r="A350" s="8"/>
      <c r="B350" s="8"/>
      <c r="C350" s="59" t="s">
        <v>13</v>
      </c>
      <c r="D350" s="73">
        <v>0</v>
      </c>
      <c r="E350" s="73"/>
      <c r="F350" s="73">
        <v>0</v>
      </c>
      <c r="G350" s="73">
        <f t="shared" si="6"/>
        <v>0</v>
      </c>
      <c r="I350" s="36"/>
      <c r="J350" s="56"/>
    </row>
    <row r="351" spans="1:10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6"/>
        <v>0</v>
      </c>
      <c r="I351" s="36"/>
      <c r="J351" s="56"/>
    </row>
    <row r="352" spans="1:10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6"/>
        <v>0</v>
      </c>
      <c r="I352" s="36"/>
      <c r="J352" s="56"/>
    </row>
    <row r="353" spans="1:10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6"/>
        <v>0</v>
      </c>
      <c r="I353" s="36"/>
      <c r="J353" s="56"/>
    </row>
    <row r="354" spans="1:10" ht="16.05" customHeight="1" x14ac:dyDescent="0.2">
      <c r="A354" s="8"/>
      <c r="B354" s="8" t="s">
        <v>72</v>
      </c>
      <c r="C354" s="59" t="s">
        <v>11</v>
      </c>
      <c r="D354" s="73">
        <v>0</v>
      </c>
      <c r="E354" s="73">
        <v>114.6</v>
      </c>
      <c r="F354" s="73">
        <v>0</v>
      </c>
      <c r="G354" s="73">
        <f t="shared" si="6"/>
        <v>114.6</v>
      </c>
      <c r="I354" s="36"/>
      <c r="J354" s="56"/>
    </row>
    <row r="355" spans="1:10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100</v>
      </c>
      <c r="F355" s="71">
        <f>IF($G354=0,0,F354/$G354%)</f>
        <v>0</v>
      </c>
      <c r="G355" s="73">
        <f t="shared" si="6"/>
        <v>100</v>
      </c>
      <c r="I355" s="36"/>
      <c r="J355" s="56"/>
    </row>
    <row r="356" spans="1:10" ht="16.05" customHeight="1" x14ac:dyDescent="0.2">
      <c r="A356" s="8"/>
      <c r="B356" s="8"/>
      <c r="C356" s="59" t="s">
        <v>13</v>
      </c>
      <c r="D356" s="73">
        <v>0</v>
      </c>
      <c r="E356" s="73">
        <v>732.49999999999989</v>
      </c>
      <c r="F356" s="73">
        <v>0</v>
      </c>
      <c r="G356" s="73">
        <f t="shared" si="6"/>
        <v>732.49999999999989</v>
      </c>
      <c r="I356" s="36"/>
      <c r="J356" s="56"/>
    </row>
    <row r="357" spans="1:10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100</v>
      </c>
      <c r="F357" s="71">
        <f>IF($G356=0,0,F356/$G356%)</f>
        <v>0</v>
      </c>
      <c r="G357" s="73">
        <f t="shared" si="6"/>
        <v>100</v>
      </c>
      <c r="I357" s="36"/>
      <c r="J357" s="56"/>
    </row>
    <row r="358" spans="1:10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847.09999999999991</v>
      </c>
      <c r="F358" s="73">
        <f>SUM(F354,F356)</f>
        <v>0</v>
      </c>
      <c r="G358" s="73">
        <f t="shared" si="6"/>
        <v>847.09999999999991</v>
      </c>
      <c r="I358" s="36"/>
      <c r="J358" s="56"/>
    </row>
    <row r="359" spans="1:10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100.00000000000001</v>
      </c>
      <c r="F359" s="71">
        <f>IF($G358=0,0,F358/$G358%)</f>
        <v>0</v>
      </c>
      <c r="G359" s="73">
        <f t="shared" si="6"/>
        <v>100.00000000000001</v>
      </c>
      <c r="I359" s="36"/>
      <c r="J359" s="56"/>
    </row>
    <row r="360" spans="1:10" ht="16.05" customHeight="1" x14ac:dyDescent="0.2">
      <c r="A360" s="8"/>
      <c r="B360" s="8" t="s">
        <v>73</v>
      </c>
      <c r="C360" s="59" t="s">
        <v>11</v>
      </c>
      <c r="D360" s="73">
        <v>0</v>
      </c>
      <c r="E360" s="73">
        <v>101.5</v>
      </c>
      <c r="F360" s="73">
        <v>0</v>
      </c>
      <c r="G360" s="73">
        <f t="shared" si="6"/>
        <v>101.5</v>
      </c>
      <c r="I360" s="36"/>
      <c r="J360" s="56"/>
    </row>
    <row r="361" spans="1:10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100.00000000000001</v>
      </c>
      <c r="F361" s="71">
        <f>IF($G360=0,0,F360/$G360%)</f>
        <v>0</v>
      </c>
      <c r="G361" s="73">
        <f t="shared" si="6"/>
        <v>100.00000000000001</v>
      </c>
      <c r="I361" s="36"/>
      <c r="J361" s="56"/>
    </row>
    <row r="362" spans="1:10" ht="16.05" customHeight="1" x14ac:dyDescent="0.2">
      <c r="A362" s="8"/>
      <c r="B362" s="8"/>
      <c r="C362" s="59" t="s">
        <v>13</v>
      </c>
      <c r="D362" s="73">
        <v>0</v>
      </c>
      <c r="E362" s="73">
        <v>655.79999999999984</v>
      </c>
      <c r="F362" s="73">
        <v>0</v>
      </c>
      <c r="G362" s="73">
        <f t="shared" si="6"/>
        <v>655.79999999999984</v>
      </c>
      <c r="I362" s="36"/>
      <c r="J362" s="56"/>
    </row>
    <row r="363" spans="1:10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100</v>
      </c>
      <c r="F363" s="71">
        <f>IF($G362=0,0,F362/$G362%)</f>
        <v>0</v>
      </c>
      <c r="G363" s="73">
        <f t="shared" si="6"/>
        <v>100</v>
      </c>
      <c r="I363" s="36"/>
      <c r="J363" s="56"/>
    </row>
    <row r="364" spans="1:10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757.29999999999984</v>
      </c>
      <c r="F364" s="73">
        <f>SUM(F360,F362)</f>
        <v>0</v>
      </c>
      <c r="G364" s="73">
        <f t="shared" si="6"/>
        <v>757.29999999999984</v>
      </c>
      <c r="I364" s="36"/>
      <c r="J364" s="56"/>
    </row>
    <row r="365" spans="1:10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100</v>
      </c>
      <c r="F365" s="71">
        <f>IF($G364=0,0,F364/$G364%)</f>
        <v>0</v>
      </c>
      <c r="G365" s="73">
        <f t="shared" si="6"/>
        <v>100</v>
      </c>
      <c r="I365" s="36"/>
      <c r="J365" s="56"/>
    </row>
    <row r="366" spans="1:10" ht="16.05" customHeight="1" x14ac:dyDescent="0.2">
      <c r="A366" s="8"/>
      <c r="B366" s="8" t="s">
        <v>74</v>
      </c>
      <c r="C366" s="59" t="s">
        <v>11</v>
      </c>
      <c r="D366" s="73">
        <v>0</v>
      </c>
      <c r="E366" s="73">
        <v>114.6</v>
      </c>
      <c r="F366" s="73">
        <v>0</v>
      </c>
      <c r="G366" s="73">
        <f t="shared" si="6"/>
        <v>114.6</v>
      </c>
      <c r="I366" s="36"/>
      <c r="J366" s="56"/>
    </row>
    <row r="367" spans="1:10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100</v>
      </c>
      <c r="F367" s="71">
        <f>IF($G366=0,0,F366/$G366%)</f>
        <v>0</v>
      </c>
      <c r="G367" s="73">
        <f t="shared" si="6"/>
        <v>100</v>
      </c>
      <c r="I367" s="36"/>
      <c r="J367" s="56"/>
    </row>
    <row r="368" spans="1:10" ht="16.05" customHeight="1" x14ac:dyDescent="0.2">
      <c r="A368" s="8"/>
      <c r="B368" s="8"/>
      <c r="C368" s="59" t="s">
        <v>13</v>
      </c>
      <c r="D368" s="73">
        <v>0</v>
      </c>
      <c r="E368" s="73">
        <v>732.49999999999989</v>
      </c>
      <c r="F368" s="73">
        <v>0</v>
      </c>
      <c r="G368" s="73">
        <f t="shared" si="6"/>
        <v>732.49999999999989</v>
      </c>
      <c r="I368" s="36"/>
      <c r="J368" s="56"/>
    </row>
    <row r="369" spans="1:10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100</v>
      </c>
      <c r="F369" s="71">
        <f>IF($G368=0,0,F368/$G368%)</f>
        <v>0</v>
      </c>
      <c r="G369" s="73">
        <f t="shared" si="6"/>
        <v>100</v>
      </c>
      <c r="I369" s="36"/>
      <c r="J369" s="56"/>
    </row>
    <row r="370" spans="1:10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847.09999999999991</v>
      </c>
      <c r="F370" s="73">
        <f>SUM(F366,F368)</f>
        <v>0</v>
      </c>
      <c r="G370" s="73">
        <f t="shared" si="6"/>
        <v>847.09999999999991</v>
      </c>
      <c r="I370" s="36"/>
      <c r="J370" s="56"/>
    </row>
    <row r="371" spans="1:10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100.00000000000001</v>
      </c>
      <c r="F371" s="71">
        <f>IF($G370=0,0,F370/$G370%)</f>
        <v>0</v>
      </c>
      <c r="G371" s="73">
        <f t="shared" si="6"/>
        <v>100.00000000000001</v>
      </c>
      <c r="I371" s="36"/>
      <c r="J371" s="56"/>
    </row>
    <row r="372" spans="1:10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6"/>
        <v>0</v>
      </c>
      <c r="I372" s="36"/>
      <c r="J372" s="56"/>
    </row>
    <row r="373" spans="1:10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6"/>
        <v>0</v>
      </c>
      <c r="I373" s="36"/>
      <c r="J373" s="56"/>
    </row>
    <row r="374" spans="1:10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6"/>
        <v>0</v>
      </c>
      <c r="I374" s="36"/>
      <c r="J374" s="56"/>
    </row>
    <row r="375" spans="1:10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6"/>
        <v>0</v>
      </c>
      <c r="I375" s="36"/>
      <c r="J375" s="56"/>
    </row>
    <row r="376" spans="1:10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6"/>
        <v>0</v>
      </c>
      <c r="I376" s="36"/>
      <c r="J376" s="56"/>
    </row>
    <row r="377" spans="1:10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6"/>
        <v>0</v>
      </c>
      <c r="I377" s="36"/>
      <c r="J377" s="56"/>
    </row>
    <row r="378" spans="1:10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6"/>
        <v>0</v>
      </c>
      <c r="I378" s="36"/>
      <c r="J378" s="56"/>
    </row>
    <row r="379" spans="1:10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6"/>
        <v>0</v>
      </c>
      <c r="I379" s="36"/>
      <c r="J379" s="56"/>
    </row>
    <row r="380" spans="1:10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6"/>
        <v>0</v>
      </c>
      <c r="I380" s="36"/>
      <c r="J380" s="56"/>
    </row>
    <row r="381" spans="1:10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6"/>
        <v>0</v>
      </c>
      <c r="I381" s="36"/>
      <c r="J381" s="56"/>
    </row>
    <row r="382" spans="1:10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6"/>
        <v>0</v>
      </c>
      <c r="I382" s="36"/>
      <c r="J382" s="56"/>
    </row>
    <row r="383" spans="1:10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6"/>
        <v>0</v>
      </c>
      <c r="I383" s="36"/>
      <c r="J383" s="56"/>
    </row>
    <row r="384" spans="1:10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3808.9057879377433</v>
      </c>
      <c r="E384" s="73">
        <f>SUM(E372,E312,E306,E228,E36,E6)</f>
        <v>2835.4514105058365</v>
      </c>
      <c r="F384" s="73">
        <f>SUM(F372,F312,F306,F228,F36,F6)</f>
        <v>19.542801556420233</v>
      </c>
      <c r="G384" s="73">
        <f t="shared" si="6"/>
        <v>6663.9000000000005</v>
      </c>
      <c r="I384" s="36"/>
      <c r="J384" s="56"/>
    </row>
    <row r="385" spans="1:10" ht="16.05" customHeight="1" x14ac:dyDescent="0.2">
      <c r="A385" s="8"/>
      <c r="B385" s="16"/>
      <c r="C385" s="62" t="s">
        <v>12</v>
      </c>
      <c r="D385" s="71">
        <f>IF($G384=0,0,D384/$G384%)</f>
        <v>57.157307101513268</v>
      </c>
      <c r="E385" s="71">
        <f>IF($G384=0,0,E384/$G384%)</f>
        <v>42.549429170693379</v>
      </c>
      <c r="F385" s="71">
        <f>IF($G384=0,0,F384/$G384%)</f>
        <v>0.2932637277933377</v>
      </c>
      <c r="G385" s="73">
        <f t="shared" si="6"/>
        <v>99.999999999999986</v>
      </c>
      <c r="I385" s="36"/>
      <c r="J385" s="56"/>
    </row>
    <row r="386" spans="1:10" ht="16.05" customHeight="1" x14ac:dyDescent="0.2">
      <c r="A386" s="8"/>
      <c r="B386" s="16"/>
      <c r="C386" s="61" t="s">
        <v>13</v>
      </c>
      <c r="D386" s="73">
        <f>SUM(D374,D314,D308,D230,D38,D8)</f>
        <v>14460.067793207294</v>
      </c>
      <c r="E386" s="73">
        <f>SUM(E374,E314,E308,E230,E38,E8)</f>
        <v>5901.8322067927047</v>
      </c>
      <c r="F386" s="73">
        <f>SUM(F374,F314,F308,F230,F38,F8)</f>
        <v>0</v>
      </c>
      <c r="G386" s="73">
        <f t="shared" si="6"/>
        <v>20361.899999999998</v>
      </c>
      <c r="I386" s="36"/>
      <c r="J386" s="56"/>
    </row>
    <row r="387" spans="1:10" ht="16.05" customHeight="1" x14ac:dyDescent="0.2">
      <c r="A387" s="8"/>
      <c r="B387" s="16"/>
      <c r="C387" s="62" t="s">
        <v>12</v>
      </c>
      <c r="D387" s="71">
        <f>IF($G386=0,0,D386/$G386%)</f>
        <v>71.01531680838869</v>
      </c>
      <c r="E387" s="71">
        <f>IF($G386=0,0,E386/$G386%)</f>
        <v>28.984683191611321</v>
      </c>
      <c r="F387" s="71">
        <f>IF($G386=0,0,F386/$G386%)</f>
        <v>0</v>
      </c>
      <c r="G387" s="73">
        <f t="shared" si="6"/>
        <v>100.00000000000001</v>
      </c>
      <c r="I387" s="36"/>
      <c r="J387" s="56"/>
    </row>
    <row r="388" spans="1:10" ht="16.05" customHeight="1" x14ac:dyDescent="0.2">
      <c r="A388" s="8"/>
      <c r="B388" s="16"/>
      <c r="C388" s="61" t="s">
        <v>14</v>
      </c>
      <c r="D388" s="73">
        <f>SUM(D384,D386)</f>
        <v>18268.973581145037</v>
      </c>
      <c r="E388" s="73">
        <f>SUM(E384,E386)</f>
        <v>8737.2836172985408</v>
      </c>
      <c r="F388" s="73">
        <f>SUM(F384,F386)</f>
        <v>19.542801556420233</v>
      </c>
      <c r="G388" s="73">
        <f t="shared" si="6"/>
        <v>27025.8</v>
      </c>
      <c r="I388" s="36"/>
      <c r="J388" s="56"/>
    </row>
    <row r="389" spans="1:10" ht="16.05" customHeight="1" x14ac:dyDescent="0.2">
      <c r="A389" s="12"/>
      <c r="B389" s="14"/>
      <c r="C389" s="62" t="s">
        <v>12</v>
      </c>
      <c r="D389" s="71">
        <f>IF($G388=0,0,D388/$G388%)</f>
        <v>67.598271211749662</v>
      </c>
      <c r="E389" s="71">
        <f>IF($G388=0,0,E388/$G388%)</f>
        <v>32.329417139542741</v>
      </c>
      <c r="F389" s="71">
        <f>IF($G388=0,0,F388/$G388%)</f>
        <v>7.2311648707606188E-2</v>
      </c>
      <c r="G389" s="73">
        <f t="shared" si="6"/>
        <v>100.00000000000001</v>
      </c>
      <c r="I389" s="36"/>
      <c r="J389" s="56"/>
    </row>
    <row r="390" spans="1:10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2436.1999999999998</v>
      </c>
      <c r="G390" s="73">
        <f t="shared" si="6"/>
        <v>2436.1999999999998</v>
      </c>
      <c r="I390" s="36"/>
    </row>
    <row r="391" spans="1:10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6"/>
        <v>100</v>
      </c>
      <c r="I391" s="36"/>
    </row>
    <row r="392" spans="1:10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>
        <v>3897.3</v>
      </c>
      <c r="G392" s="73">
        <f t="shared" si="6"/>
        <v>3897.3</v>
      </c>
      <c r="I392" s="36"/>
    </row>
    <row r="393" spans="1:10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100.00000000000001</v>
      </c>
      <c r="G393" s="73">
        <f t="shared" si="6"/>
        <v>100.00000000000001</v>
      </c>
      <c r="I393" s="36"/>
    </row>
    <row r="394" spans="1:10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6333.5</v>
      </c>
      <c r="G394" s="73">
        <f t="shared" si="6"/>
        <v>6333.5</v>
      </c>
      <c r="I394" s="36"/>
    </row>
    <row r="395" spans="1:10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6"/>
        <v>100</v>
      </c>
    </row>
    <row r="396" spans="1:10" x14ac:dyDescent="0.2">
      <c r="D396" s="74"/>
      <c r="E396" s="74"/>
      <c r="F396" s="74"/>
      <c r="G396" s="74"/>
    </row>
    <row r="397" spans="1:10" x14ac:dyDescent="0.2">
      <c r="D397" s="74"/>
      <c r="E397" s="74"/>
      <c r="F397" s="74"/>
      <c r="G397" s="74"/>
    </row>
    <row r="398" spans="1:10" x14ac:dyDescent="0.2">
      <c r="D398" s="74"/>
      <c r="E398" s="74"/>
      <c r="F398" s="74"/>
      <c r="G398" s="74"/>
    </row>
    <row r="399" spans="1:10" x14ac:dyDescent="0.2">
      <c r="D399" s="74"/>
      <c r="E399" s="74"/>
      <c r="F399" s="74"/>
      <c r="G399" s="74"/>
    </row>
    <row r="400" spans="1:10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9" max="9" width="12.6640625" style="2" bestFit="1" customWidth="1"/>
    <col min="10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>
      <c r="C2" s="56"/>
      <c r="D2" s="56"/>
      <c r="E2" s="56"/>
      <c r="F2" s="56"/>
      <c r="G2" s="56"/>
    </row>
    <row r="3" spans="1:9" ht="16.05" customHeight="1" x14ac:dyDescent="0.2">
      <c r="A3" s="3" t="s">
        <v>1</v>
      </c>
      <c r="B3" s="24" t="s">
        <v>110</v>
      </c>
      <c r="C3" s="56"/>
      <c r="D3" s="56"/>
      <c r="E3" s="56"/>
      <c r="F3" s="56"/>
      <c r="G3" s="56"/>
    </row>
    <row r="4" spans="1:9" ht="16.05" customHeight="1" x14ac:dyDescent="0.2">
      <c r="C4" s="56"/>
      <c r="D4" s="56"/>
      <c r="E4" s="56"/>
      <c r="F4" s="56"/>
      <c r="G4" s="57" t="s">
        <v>3</v>
      </c>
    </row>
    <row r="5" spans="1:9" ht="16.05" customHeight="1" x14ac:dyDescent="0.2">
      <c r="A5" s="80"/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9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4.7</v>
      </c>
      <c r="F6" s="73">
        <f t="shared" si="0"/>
        <v>0</v>
      </c>
      <c r="G6" s="73">
        <f>SUM(D6:F6)</f>
        <v>4.7</v>
      </c>
    </row>
    <row r="7" spans="1:9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100</v>
      </c>
      <c r="F7" s="71">
        <f>IF($G6=0,0,F6/$G6%)</f>
        <v>0</v>
      </c>
      <c r="G7" s="73">
        <f t="shared" ref="G7:G70" si="1">SUM(D7:F7)</f>
        <v>100</v>
      </c>
    </row>
    <row r="8" spans="1:9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</row>
    <row r="9" spans="1:9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</row>
    <row r="10" spans="1:9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4.7</v>
      </c>
      <c r="F10" s="73">
        <f t="shared" si="0"/>
        <v>0</v>
      </c>
      <c r="G10" s="73">
        <f t="shared" si="1"/>
        <v>4.7</v>
      </c>
    </row>
    <row r="11" spans="1:9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100</v>
      </c>
      <c r="F11" s="71">
        <f>IF($G10=0,0,F10/$G10%)</f>
        <v>0</v>
      </c>
      <c r="G11" s="73">
        <f t="shared" si="1"/>
        <v>100</v>
      </c>
    </row>
    <row r="12" spans="1:9" ht="16.05" customHeight="1" x14ac:dyDescent="0.2">
      <c r="A12" s="8"/>
      <c r="B12" s="8" t="s">
        <v>15</v>
      </c>
      <c r="C12" s="59" t="s">
        <v>11</v>
      </c>
      <c r="D12" s="73">
        <v>0</v>
      </c>
      <c r="E12" s="73"/>
      <c r="F12" s="73"/>
      <c r="G12" s="73">
        <f t="shared" si="1"/>
        <v>0</v>
      </c>
      <c r="I12" s="36"/>
    </row>
    <row r="13" spans="1:9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  <c r="I13" s="36"/>
    </row>
    <row r="14" spans="1:9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I14" s="36"/>
    </row>
    <row r="15" spans="1:9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I15" s="36"/>
    </row>
    <row r="16" spans="1:9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  <c r="I16" s="36"/>
    </row>
    <row r="17" spans="1:9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  <c r="I17" s="36"/>
    </row>
    <row r="18" spans="1:9" ht="16.05" customHeight="1" x14ac:dyDescent="0.2">
      <c r="A18" s="8"/>
      <c r="B18" s="8" t="s">
        <v>16</v>
      </c>
      <c r="C18" s="59" t="s">
        <v>11</v>
      </c>
      <c r="D18" s="73">
        <v>0</v>
      </c>
      <c r="E18" s="73">
        <v>4.7</v>
      </c>
      <c r="F18" s="73">
        <v>0</v>
      </c>
      <c r="G18" s="73">
        <f t="shared" si="1"/>
        <v>4.7</v>
      </c>
      <c r="I18" s="36"/>
    </row>
    <row r="19" spans="1:9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100</v>
      </c>
      <c r="F19" s="71">
        <f>IF($G18=0,0,F18/$G18%)</f>
        <v>0</v>
      </c>
      <c r="G19" s="73">
        <f t="shared" si="1"/>
        <v>100</v>
      </c>
      <c r="I19" s="36"/>
    </row>
    <row r="20" spans="1:9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  <c r="I20" s="36"/>
    </row>
    <row r="21" spans="1:9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  <c r="I21" s="36"/>
    </row>
    <row r="22" spans="1:9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4.7</v>
      </c>
      <c r="F22" s="73">
        <f>SUM(F18,F20)</f>
        <v>0</v>
      </c>
      <c r="G22" s="73">
        <f t="shared" si="1"/>
        <v>4.7</v>
      </c>
      <c r="I22" s="36"/>
    </row>
    <row r="23" spans="1:9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100</v>
      </c>
      <c r="F23" s="71">
        <f>IF($G22=0,0,F22/$G22%)</f>
        <v>0</v>
      </c>
      <c r="G23" s="73">
        <f t="shared" si="1"/>
        <v>100</v>
      </c>
      <c r="I23" s="36"/>
    </row>
    <row r="24" spans="1:9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I24" s="36"/>
    </row>
    <row r="25" spans="1:9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36"/>
    </row>
    <row r="26" spans="1:9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  <c r="I26" s="36"/>
    </row>
    <row r="27" spans="1:9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  <c r="I27" s="36"/>
    </row>
    <row r="28" spans="1:9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  <c r="I28" s="36"/>
    </row>
    <row r="29" spans="1:9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  <c r="I29" s="36"/>
    </row>
    <row r="30" spans="1:9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36"/>
    </row>
    <row r="31" spans="1:9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36"/>
    </row>
    <row r="32" spans="1:9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36"/>
    </row>
    <row r="33" spans="1:9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36"/>
    </row>
    <row r="34" spans="1:9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36"/>
    </row>
    <row r="35" spans="1:9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I35" s="36"/>
    </row>
    <row r="36" spans="1:9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890.19999999999993</v>
      </c>
      <c r="E36" s="73">
        <f>SUMIF($C$42:$C$227,"道内",E$42:E$227)</f>
        <v>561.19999999999993</v>
      </c>
      <c r="F36" s="73">
        <f>SUMIF($C$42:$C$227,"道内",F$42:F$227)</f>
        <v>58.8</v>
      </c>
      <c r="G36" s="73">
        <f t="shared" si="1"/>
        <v>1510.1999999999998</v>
      </c>
      <c r="I36" s="36"/>
    </row>
    <row r="37" spans="1:9" ht="16.05" customHeight="1" x14ac:dyDescent="0.2">
      <c r="A37" s="8"/>
      <c r="B37" s="6"/>
      <c r="C37" s="60" t="s">
        <v>12</v>
      </c>
      <c r="D37" s="71">
        <f>IF($G36=0,0,D36/$G36%)</f>
        <v>58.945834988743215</v>
      </c>
      <c r="E37" s="71">
        <f>IF($G36=0,0,E36/$G36%)</f>
        <v>37.160640974705338</v>
      </c>
      <c r="F37" s="71">
        <f>IF($G36=0,0,F36/$G36%)</f>
        <v>3.8935240365514505</v>
      </c>
      <c r="G37" s="73">
        <f t="shared" si="1"/>
        <v>100.00000000000001</v>
      </c>
      <c r="I37" s="36"/>
    </row>
    <row r="38" spans="1:9" ht="16.05" customHeight="1" x14ac:dyDescent="0.2">
      <c r="A38" s="8"/>
      <c r="B38" s="6"/>
      <c r="C38" s="59" t="s">
        <v>13</v>
      </c>
      <c r="D38" s="73">
        <f>SUMIF($C$42:$C$227,"道外",D$42:D$227)</f>
        <v>8886.2999999999993</v>
      </c>
      <c r="E38" s="73">
        <f t="shared" ref="E38:F38" si="2">SUMIF($C$42:$C$227,"道外",E$42:E$227)</f>
        <v>4823.2</v>
      </c>
      <c r="F38" s="73">
        <f t="shared" si="2"/>
        <v>0</v>
      </c>
      <c r="G38" s="73">
        <f t="shared" si="1"/>
        <v>13709.5</v>
      </c>
      <c r="I38" s="36"/>
    </row>
    <row r="39" spans="1:9" ht="16.05" customHeight="1" x14ac:dyDescent="0.2">
      <c r="A39" s="8"/>
      <c r="B39" s="6"/>
      <c r="C39" s="60" t="s">
        <v>12</v>
      </c>
      <c r="D39" s="71">
        <f>IF($G38=0,0,D38/$G38%)</f>
        <v>64.818556475436736</v>
      </c>
      <c r="E39" s="71">
        <f>IF($G38=0,0,E38/$G38%)</f>
        <v>35.181443524563257</v>
      </c>
      <c r="F39" s="71">
        <f>IF($G38=0,0,F38/$G38%)</f>
        <v>0</v>
      </c>
      <c r="G39" s="73">
        <f t="shared" si="1"/>
        <v>100</v>
      </c>
      <c r="I39" s="36"/>
    </row>
    <row r="40" spans="1:9" ht="16.05" customHeight="1" x14ac:dyDescent="0.2">
      <c r="A40" s="8"/>
      <c r="B40" s="6"/>
      <c r="C40" s="59" t="s">
        <v>14</v>
      </c>
      <c r="D40" s="73">
        <f>SUM(D38,D36)</f>
        <v>9776.5</v>
      </c>
      <c r="E40" s="73">
        <f>SUM(E38,E36)</f>
        <v>5384.4</v>
      </c>
      <c r="F40" s="73">
        <f>SUM(F38,F36)</f>
        <v>58.8</v>
      </c>
      <c r="G40" s="73">
        <f t="shared" si="1"/>
        <v>15219.699999999999</v>
      </c>
      <c r="I40" s="36"/>
    </row>
    <row r="41" spans="1:9" ht="16.05" customHeight="1" x14ac:dyDescent="0.2">
      <c r="A41" s="8"/>
      <c r="B41" s="14"/>
      <c r="C41" s="60" t="s">
        <v>12</v>
      </c>
      <c r="D41" s="71">
        <f>IF($G40=0,0,D40/$G40%)</f>
        <v>64.235825936122268</v>
      </c>
      <c r="E41" s="71">
        <f>IF($G40=0,0,E40/$G40%)</f>
        <v>35.377832677385229</v>
      </c>
      <c r="F41" s="71">
        <f>IF($G40=0,0,F40/$G40%)</f>
        <v>0.38634138649250638</v>
      </c>
      <c r="G41" s="73">
        <f t="shared" si="1"/>
        <v>100</v>
      </c>
      <c r="I41" s="36"/>
    </row>
    <row r="42" spans="1:9" ht="16.05" customHeight="1" x14ac:dyDescent="0.2">
      <c r="A42" s="8"/>
      <c r="B42" s="8" t="s">
        <v>20</v>
      </c>
      <c r="C42" s="59" t="s">
        <v>11</v>
      </c>
      <c r="D42" s="73">
        <v>63.699999999999996</v>
      </c>
      <c r="E42" s="73">
        <v>301.39999999999998</v>
      </c>
      <c r="F42" s="73">
        <v>0</v>
      </c>
      <c r="G42" s="73">
        <f t="shared" si="1"/>
        <v>365.09999999999997</v>
      </c>
      <c r="I42" s="56"/>
    </row>
    <row r="43" spans="1:9" ht="16.05" customHeight="1" x14ac:dyDescent="0.2">
      <c r="A43" s="8"/>
      <c r="B43" s="8"/>
      <c r="C43" s="60" t="s">
        <v>12</v>
      </c>
      <c r="D43" s="71">
        <f>IF($G42=0,0,D42/$G42%)</f>
        <v>17.447274719254999</v>
      </c>
      <c r="E43" s="71">
        <f>IF($G42=0,0,E42/$G42%)</f>
        <v>82.552725280744994</v>
      </c>
      <c r="F43" s="71">
        <f>IF($G42=0,0,F42/$G42%)</f>
        <v>0</v>
      </c>
      <c r="G43" s="73">
        <f t="shared" si="1"/>
        <v>100</v>
      </c>
      <c r="I43" s="56"/>
    </row>
    <row r="44" spans="1:9" ht="16.05" customHeight="1" x14ac:dyDescent="0.2">
      <c r="A44" s="8"/>
      <c r="B44" s="8"/>
      <c r="C44" s="59" t="s">
        <v>13</v>
      </c>
      <c r="D44" s="73">
        <v>3149.4</v>
      </c>
      <c r="E44" s="73">
        <v>2978.7999999999997</v>
      </c>
      <c r="F44" s="73">
        <v>0</v>
      </c>
      <c r="G44" s="73">
        <f t="shared" si="1"/>
        <v>6128.2</v>
      </c>
      <c r="I44" s="56"/>
    </row>
    <row r="45" spans="1:9" ht="16.05" customHeight="1" x14ac:dyDescent="0.2">
      <c r="A45" s="8"/>
      <c r="B45" s="8"/>
      <c r="C45" s="60" t="s">
        <v>12</v>
      </c>
      <c r="D45" s="71">
        <f>IF($G44=0,0,D44/$G44%)</f>
        <v>51.391925850983981</v>
      </c>
      <c r="E45" s="71">
        <f>IF($G44=0,0,E44/$G44%)</f>
        <v>48.608074149016019</v>
      </c>
      <c r="F45" s="71">
        <f>IF($G44=0,0,F44/$G44%)</f>
        <v>0</v>
      </c>
      <c r="G45" s="73">
        <f t="shared" si="1"/>
        <v>100</v>
      </c>
      <c r="I45" s="56"/>
    </row>
    <row r="46" spans="1:9" ht="16.05" customHeight="1" x14ac:dyDescent="0.2">
      <c r="A46" s="8"/>
      <c r="B46" s="8"/>
      <c r="C46" s="59" t="s">
        <v>14</v>
      </c>
      <c r="D46" s="73">
        <f>SUM(D42,D44)</f>
        <v>3213.1</v>
      </c>
      <c r="E46" s="73">
        <f>SUM(E42,E44)</f>
        <v>3280.2</v>
      </c>
      <c r="F46" s="73">
        <f>SUM(F42,F44)</f>
        <v>0</v>
      </c>
      <c r="G46" s="73">
        <f t="shared" si="1"/>
        <v>6493.2999999999993</v>
      </c>
      <c r="I46" s="56"/>
    </row>
    <row r="47" spans="1:9" ht="16.05" customHeight="1" x14ac:dyDescent="0.2">
      <c r="A47" s="8"/>
      <c r="B47" s="12"/>
      <c r="C47" s="60" t="s">
        <v>12</v>
      </c>
      <c r="D47" s="71">
        <f>IF($G46=0,0,D46/$G46%)</f>
        <v>49.483313569371511</v>
      </c>
      <c r="E47" s="71">
        <f>IF($G46=0,0,E46/$G46%)</f>
        <v>50.516686430628496</v>
      </c>
      <c r="F47" s="71">
        <f>IF($G46=0,0,F46/$G46%)</f>
        <v>0</v>
      </c>
      <c r="G47" s="73">
        <f t="shared" si="1"/>
        <v>100</v>
      </c>
      <c r="I47" s="56"/>
    </row>
    <row r="48" spans="1:9" ht="16.05" customHeight="1" x14ac:dyDescent="0.2">
      <c r="A48" s="8"/>
      <c r="B48" s="8" t="s">
        <v>21</v>
      </c>
      <c r="C48" s="59" t="s">
        <v>11</v>
      </c>
      <c r="D48" s="73"/>
      <c r="E48" s="73"/>
      <c r="F48" s="73"/>
      <c r="G48" s="73">
        <f t="shared" si="1"/>
        <v>0</v>
      </c>
      <c r="I48" s="56"/>
    </row>
    <row r="49" spans="1:9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  <c r="I49" s="56"/>
    </row>
    <row r="50" spans="1:9" ht="16.05" customHeight="1" x14ac:dyDescent="0.2">
      <c r="A50" s="8"/>
      <c r="B50" s="8"/>
      <c r="C50" s="59" t="s">
        <v>13</v>
      </c>
      <c r="D50" s="73"/>
      <c r="E50" s="73"/>
      <c r="F50" s="73"/>
      <c r="G50" s="73">
        <f t="shared" si="1"/>
        <v>0</v>
      </c>
      <c r="I50" s="56"/>
    </row>
    <row r="51" spans="1:9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1"/>
        <v>0</v>
      </c>
      <c r="I51" s="56"/>
    </row>
    <row r="52" spans="1:9" ht="16.05" customHeight="1" x14ac:dyDescent="0.2">
      <c r="A52" s="8"/>
      <c r="B52" s="8"/>
      <c r="C52" s="59" t="s">
        <v>14</v>
      </c>
      <c r="D52" s="73">
        <f>SUM(D48,D50)</f>
        <v>0</v>
      </c>
      <c r="E52" s="73">
        <f>SUM(E48,E50)</f>
        <v>0</v>
      </c>
      <c r="F52" s="73">
        <f>SUM(F48,F50)</f>
        <v>0</v>
      </c>
      <c r="G52" s="73">
        <f t="shared" si="1"/>
        <v>0</v>
      </c>
      <c r="I52" s="56"/>
    </row>
    <row r="53" spans="1:9" ht="16.05" customHeight="1" x14ac:dyDescent="0.2">
      <c r="A53" s="8"/>
      <c r="B53" s="12"/>
      <c r="C53" s="60" t="s">
        <v>12</v>
      </c>
      <c r="D53" s="71">
        <f>IF($G52=0,0,D52/$G52%)</f>
        <v>0</v>
      </c>
      <c r="E53" s="71">
        <f>IF($G52=0,0,E52/$G52%)</f>
        <v>0</v>
      </c>
      <c r="F53" s="71">
        <f>IF($G52=0,0,F52/$G52%)</f>
        <v>0</v>
      </c>
      <c r="G53" s="73">
        <f t="shared" si="1"/>
        <v>0</v>
      </c>
      <c r="I53" s="56"/>
    </row>
    <row r="54" spans="1:9" ht="16.05" customHeight="1" x14ac:dyDescent="0.2">
      <c r="A54" s="8"/>
      <c r="B54" s="8" t="s">
        <v>22</v>
      </c>
      <c r="C54" s="59" t="s">
        <v>11</v>
      </c>
      <c r="D54" s="73">
        <v>190.39999999999998</v>
      </c>
      <c r="E54" s="73">
        <v>40.700000000000003</v>
      </c>
      <c r="F54" s="73">
        <v>58.8</v>
      </c>
      <c r="G54" s="73">
        <f t="shared" si="1"/>
        <v>289.89999999999998</v>
      </c>
      <c r="I54" s="56"/>
    </row>
    <row r="55" spans="1:9" ht="16.05" customHeight="1" x14ac:dyDescent="0.2">
      <c r="A55" s="8"/>
      <c r="B55" s="8"/>
      <c r="C55" s="60" t="s">
        <v>12</v>
      </c>
      <c r="D55" s="71">
        <f>IF($G54=0,0,D54/$G54%)</f>
        <v>65.677819937909632</v>
      </c>
      <c r="E55" s="71">
        <f>IF($G54=0,0,E54/$G54%)</f>
        <v>14.03932390479476</v>
      </c>
      <c r="F55" s="71">
        <f>IF($G54=0,0,F54/$G54%)</f>
        <v>20.282856157295623</v>
      </c>
      <c r="G55" s="73">
        <f t="shared" si="1"/>
        <v>100.00000000000001</v>
      </c>
      <c r="I55" s="56"/>
    </row>
    <row r="56" spans="1:9" ht="16.05" customHeight="1" x14ac:dyDescent="0.2">
      <c r="A56" s="8"/>
      <c r="B56" s="8"/>
      <c r="C56" s="59" t="s">
        <v>13</v>
      </c>
      <c r="D56" s="73">
        <v>2042.7000000000003</v>
      </c>
      <c r="E56" s="73">
        <v>523.79999999999995</v>
      </c>
      <c r="F56" s="73">
        <v>0</v>
      </c>
      <c r="G56" s="73">
        <f t="shared" si="1"/>
        <v>2566.5</v>
      </c>
      <c r="I56" s="56"/>
    </row>
    <row r="57" spans="1:9" ht="16.05" customHeight="1" x14ac:dyDescent="0.2">
      <c r="A57" s="8"/>
      <c r="B57" s="8"/>
      <c r="C57" s="60" t="s">
        <v>12</v>
      </c>
      <c r="D57" s="71">
        <f>IF($G56=0,0,D56/$G56%)</f>
        <v>79.590882524839287</v>
      </c>
      <c r="E57" s="71">
        <f>IF($G56=0,0,E56/$G56%)</f>
        <v>20.409117475160723</v>
      </c>
      <c r="F57" s="71">
        <f>IF($G56=0,0,F56/$G56%)</f>
        <v>0</v>
      </c>
      <c r="G57" s="73">
        <f t="shared" si="1"/>
        <v>100.00000000000001</v>
      </c>
      <c r="I57" s="56"/>
    </row>
    <row r="58" spans="1:9" ht="16.05" customHeight="1" x14ac:dyDescent="0.2">
      <c r="A58" s="8"/>
      <c r="B58" s="8"/>
      <c r="C58" s="59" t="s">
        <v>14</v>
      </c>
      <c r="D58" s="73">
        <f>SUM(D54,D56)</f>
        <v>2233.1000000000004</v>
      </c>
      <c r="E58" s="73">
        <f>SUM(E54,E56)</f>
        <v>564.5</v>
      </c>
      <c r="F58" s="73">
        <f>SUM(F54,F56)</f>
        <v>58.8</v>
      </c>
      <c r="G58" s="73">
        <f t="shared" si="1"/>
        <v>2856.4000000000005</v>
      </c>
      <c r="I58" s="56"/>
    </row>
    <row r="59" spans="1:9" ht="16.05" customHeight="1" x14ac:dyDescent="0.2">
      <c r="A59" s="8"/>
      <c r="B59" s="12"/>
      <c r="C59" s="60" t="s">
        <v>12</v>
      </c>
      <c r="D59" s="71">
        <f>IF($G58=0,0,D58/$G58%)</f>
        <v>78.178826494888668</v>
      </c>
      <c r="E59" s="71">
        <f>IF($G58=0,0,E58/$G58%)</f>
        <v>19.762638285954342</v>
      </c>
      <c r="F59" s="71">
        <f>IF($G58=0,0,F58/$G58%)</f>
        <v>2.0585352191569801</v>
      </c>
      <c r="G59" s="73">
        <f t="shared" si="1"/>
        <v>99.999999999999986</v>
      </c>
      <c r="I59" s="56"/>
    </row>
    <row r="60" spans="1:9" ht="16.05" customHeight="1" x14ac:dyDescent="0.2">
      <c r="A60" s="8"/>
      <c r="B60" s="8" t="s">
        <v>23</v>
      </c>
      <c r="C60" s="59" t="s">
        <v>11</v>
      </c>
      <c r="D60" s="73"/>
      <c r="E60" s="73"/>
      <c r="F60" s="73">
        <v>0</v>
      </c>
      <c r="G60" s="73">
        <f t="shared" si="1"/>
        <v>0</v>
      </c>
      <c r="I60" s="56"/>
    </row>
    <row r="61" spans="1:9" ht="16.05" customHeight="1" x14ac:dyDescent="0.2">
      <c r="A61" s="8"/>
      <c r="B61" s="8"/>
      <c r="C61" s="60" t="s">
        <v>12</v>
      </c>
      <c r="D61" s="71">
        <f>IF($G60=0,0,D60/$G60%)</f>
        <v>0</v>
      </c>
      <c r="E61" s="71">
        <f>IF($G60=0,0,E60/$G60%)</f>
        <v>0</v>
      </c>
      <c r="F61" s="71">
        <f>IF($G60=0,0,F60/$G60%)</f>
        <v>0</v>
      </c>
      <c r="G61" s="73">
        <f t="shared" si="1"/>
        <v>0</v>
      </c>
      <c r="I61" s="56"/>
    </row>
    <row r="62" spans="1:9" ht="16.05" customHeight="1" x14ac:dyDescent="0.2">
      <c r="A62" s="8"/>
      <c r="B62" s="8"/>
      <c r="C62" s="59" t="s">
        <v>13</v>
      </c>
      <c r="D62" s="73">
        <v>168.4</v>
      </c>
      <c r="E62" s="73">
        <v>0</v>
      </c>
      <c r="F62" s="73">
        <v>0</v>
      </c>
      <c r="G62" s="73">
        <f t="shared" si="1"/>
        <v>168.4</v>
      </c>
      <c r="I62" s="56"/>
    </row>
    <row r="63" spans="1:9" ht="16.05" customHeight="1" x14ac:dyDescent="0.2">
      <c r="B63" s="8"/>
      <c r="C63" s="60" t="s">
        <v>12</v>
      </c>
      <c r="D63" s="71">
        <f>IF($G62=0,0,D62/$G62%)</f>
        <v>100</v>
      </c>
      <c r="E63" s="71">
        <f>IF($G62=0,0,E62/$G62%)</f>
        <v>0</v>
      </c>
      <c r="F63" s="71">
        <f>IF($G62=0,0,F62/$G62%)</f>
        <v>0</v>
      </c>
      <c r="G63" s="73">
        <f t="shared" si="1"/>
        <v>100</v>
      </c>
      <c r="I63" s="56"/>
    </row>
    <row r="64" spans="1:9" ht="16.05" customHeight="1" x14ac:dyDescent="0.2">
      <c r="A64" s="8"/>
      <c r="B64" s="8"/>
      <c r="C64" s="59" t="s">
        <v>14</v>
      </c>
      <c r="D64" s="73">
        <f>SUM(D60,D62)</f>
        <v>168.4</v>
      </c>
      <c r="E64" s="73">
        <f>SUM(E60,E62)</f>
        <v>0</v>
      </c>
      <c r="F64" s="73">
        <f>SUM(F60,F62)</f>
        <v>0</v>
      </c>
      <c r="G64" s="73">
        <f t="shared" si="1"/>
        <v>168.4</v>
      </c>
      <c r="I64" s="56"/>
    </row>
    <row r="65" spans="1:9" ht="16.05" customHeight="1" x14ac:dyDescent="0.2">
      <c r="A65" s="8"/>
      <c r="B65" s="12"/>
      <c r="C65" s="60" t="s">
        <v>12</v>
      </c>
      <c r="D65" s="71">
        <f>IF($G64=0,0,D64/$G64%)</f>
        <v>100</v>
      </c>
      <c r="E65" s="71">
        <f>IF($G64=0,0,E64/$G64%)</f>
        <v>0</v>
      </c>
      <c r="F65" s="71">
        <f>IF($G64=0,0,F64/$G64%)</f>
        <v>0</v>
      </c>
      <c r="G65" s="73">
        <f t="shared" si="1"/>
        <v>100</v>
      </c>
      <c r="I65" s="56"/>
    </row>
    <row r="66" spans="1:9" ht="16.05" customHeight="1" x14ac:dyDescent="0.2">
      <c r="A66" s="8"/>
      <c r="B66" s="8" t="s">
        <v>24</v>
      </c>
      <c r="C66" s="59" t="s">
        <v>11</v>
      </c>
      <c r="D66" s="73">
        <v>431.5</v>
      </c>
      <c r="E66" s="73">
        <v>82.2</v>
      </c>
      <c r="F66" s="73">
        <v>0</v>
      </c>
      <c r="G66" s="73">
        <f t="shared" si="1"/>
        <v>513.70000000000005</v>
      </c>
      <c r="I66" s="56"/>
    </row>
    <row r="67" spans="1:9" ht="16.05" customHeight="1" x14ac:dyDescent="0.2">
      <c r="A67" s="8"/>
      <c r="B67" s="8"/>
      <c r="C67" s="60" t="s">
        <v>12</v>
      </c>
      <c r="D67" s="71">
        <f>IF($G66=0,0,D66/$G66%)</f>
        <v>83.998442670819543</v>
      </c>
      <c r="E67" s="71">
        <f>IF($G66=0,0,E66/$G66%)</f>
        <v>16.001557329180454</v>
      </c>
      <c r="F67" s="71">
        <f>IF($G66=0,0,F66/$G66%)</f>
        <v>0</v>
      </c>
      <c r="G67" s="73">
        <f t="shared" si="1"/>
        <v>100</v>
      </c>
      <c r="I67" s="56"/>
    </row>
    <row r="68" spans="1:9" ht="16.05" customHeight="1" x14ac:dyDescent="0.2">
      <c r="A68" s="8"/>
      <c r="B68" s="8"/>
      <c r="C68" s="59" t="s">
        <v>13</v>
      </c>
      <c r="D68" s="73">
        <v>2782.3999999999996</v>
      </c>
      <c r="E68" s="73">
        <v>413.8</v>
      </c>
      <c r="F68" s="73">
        <v>0</v>
      </c>
      <c r="G68" s="73">
        <f t="shared" si="1"/>
        <v>3196.2</v>
      </c>
      <c r="I68" s="56"/>
    </row>
    <row r="69" spans="1:9" ht="16.05" customHeight="1" x14ac:dyDescent="0.2">
      <c r="A69" s="8"/>
      <c r="B69" s="8"/>
      <c r="C69" s="60" t="s">
        <v>12</v>
      </c>
      <c r="D69" s="71">
        <f>IF($G68=0,0,D68/$G68%)</f>
        <v>87.053375883862074</v>
      </c>
      <c r="E69" s="71">
        <f>IF($G68=0,0,E68/$G68%)</f>
        <v>12.946624116137913</v>
      </c>
      <c r="F69" s="71">
        <f>IF($G68=0,0,F68/$G68%)</f>
        <v>0</v>
      </c>
      <c r="G69" s="73">
        <f t="shared" si="1"/>
        <v>99.999999999999986</v>
      </c>
      <c r="I69" s="56"/>
    </row>
    <row r="70" spans="1:9" ht="16.05" customHeight="1" x14ac:dyDescent="0.2">
      <c r="A70" s="8"/>
      <c r="B70" s="8"/>
      <c r="C70" s="59" t="s">
        <v>14</v>
      </c>
      <c r="D70" s="73">
        <f>SUM(D66,D68)</f>
        <v>3213.8999999999996</v>
      </c>
      <c r="E70" s="73">
        <f>SUM(E66,E68)</f>
        <v>496</v>
      </c>
      <c r="F70" s="73">
        <f>SUM(F66,F68)</f>
        <v>0</v>
      </c>
      <c r="G70" s="73">
        <f t="shared" si="1"/>
        <v>3709.8999999999996</v>
      </c>
      <c r="I70" s="56"/>
    </row>
    <row r="71" spans="1:9" ht="16.05" customHeight="1" x14ac:dyDescent="0.2">
      <c r="A71" s="8"/>
      <c r="B71" s="12"/>
      <c r="C71" s="60" t="s">
        <v>12</v>
      </c>
      <c r="D71" s="71">
        <f>IF($G70=0,0,D70/$G70%)</f>
        <v>86.630367395347577</v>
      </c>
      <c r="E71" s="71">
        <f>IF($G70=0,0,E70/$G70%)</f>
        <v>13.369632604652418</v>
      </c>
      <c r="F71" s="71">
        <f>IF($G70=0,0,F70/$G70%)</f>
        <v>0</v>
      </c>
      <c r="G71" s="73">
        <f t="shared" ref="G71:G134" si="3">SUM(D71:F71)</f>
        <v>100</v>
      </c>
      <c r="I71" s="56"/>
    </row>
    <row r="72" spans="1:9" ht="16.05" customHeight="1" x14ac:dyDescent="0.2">
      <c r="A72" s="8"/>
      <c r="B72" s="8" t="s">
        <v>25</v>
      </c>
      <c r="C72" s="59" t="s">
        <v>11</v>
      </c>
      <c r="D72" s="73"/>
      <c r="E72" s="73"/>
      <c r="F72" s="73"/>
      <c r="G72" s="73">
        <f t="shared" si="3"/>
        <v>0</v>
      </c>
      <c r="I72" s="56"/>
    </row>
    <row r="73" spans="1:9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3"/>
        <v>0</v>
      </c>
      <c r="I73" s="56"/>
    </row>
    <row r="74" spans="1:9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  <c r="I74" s="56"/>
    </row>
    <row r="75" spans="1:9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  <c r="I75" s="56"/>
    </row>
    <row r="76" spans="1:9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3"/>
        <v>0</v>
      </c>
      <c r="I76" s="56"/>
    </row>
    <row r="77" spans="1:9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3"/>
        <v>0</v>
      </c>
      <c r="I77" s="56"/>
    </row>
    <row r="78" spans="1:9" ht="16.05" customHeight="1" x14ac:dyDescent="0.2">
      <c r="A78" s="8"/>
      <c r="B78" s="8" t="s">
        <v>26</v>
      </c>
      <c r="C78" s="59" t="s">
        <v>11</v>
      </c>
      <c r="D78" s="73">
        <v>61.6</v>
      </c>
      <c r="E78" s="73">
        <v>0</v>
      </c>
      <c r="F78" s="73">
        <v>0</v>
      </c>
      <c r="G78" s="73">
        <f t="shared" si="3"/>
        <v>61.6</v>
      </c>
      <c r="I78" s="56"/>
    </row>
    <row r="79" spans="1:9" ht="16.05" customHeight="1" x14ac:dyDescent="0.2">
      <c r="A79" s="8"/>
      <c r="B79" s="8"/>
      <c r="C79" s="60" t="s">
        <v>12</v>
      </c>
      <c r="D79" s="71">
        <f>IF($G78=0,0,D78/$G78%)</f>
        <v>100</v>
      </c>
      <c r="E79" s="71">
        <f>IF($G78=0,0,E78/$G78%)</f>
        <v>0</v>
      </c>
      <c r="F79" s="71">
        <f>IF($G78=0,0,F78/$G78%)</f>
        <v>0</v>
      </c>
      <c r="G79" s="73">
        <f t="shared" si="3"/>
        <v>100</v>
      </c>
      <c r="I79" s="56"/>
    </row>
    <row r="80" spans="1:9" ht="16.05" customHeight="1" x14ac:dyDescent="0.2">
      <c r="A80" s="8"/>
      <c r="B80" s="8"/>
      <c r="C80" s="59" t="s">
        <v>13</v>
      </c>
      <c r="D80" s="73">
        <v>0</v>
      </c>
      <c r="E80" s="73">
        <v>906.8</v>
      </c>
      <c r="F80" s="73">
        <v>0</v>
      </c>
      <c r="G80" s="73">
        <f t="shared" si="3"/>
        <v>906.8</v>
      </c>
      <c r="I80" s="56"/>
    </row>
    <row r="81" spans="1:9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100</v>
      </c>
      <c r="F81" s="71">
        <f>IF($G80=0,0,F80/$G80%)</f>
        <v>0</v>
      </c>
      <c r="G81" s="73">
        <f t="shared" si="3"/>
        <v>100</v>
      </c>
      <c r="I81" s="56"/>
    </row>
    <row r="82" spans="1:9" ht="16.05" customHeight="1" x14ac:dyDescent="0.2">
      <c r="A82" s="8"/>
      <c r="B82" s="8"/>
      <c r="C82" s="59" t="s">
        <v>14</v>
      </c>
      <c r="D82" s="73">
        <f>SUM(D78,D80)</f>
        <v>61.6</v>
      </c>
      <c r="E82" s="73">
        <f>SUM(E78,E80)</f>
        <v>906.8</v>
      </c>
      <c r="F82" s="73">
        <f>SUM(F78,F80)</f>
        <v>0</v>
      </c>
      <c r="G82" s="73">
        <f t="shared" si="3"/>
        <v>968.4</v>
      </c>
      <c r="I82" s="56"/>
    </row>
    <row r="83" spans="1:9" ht="16.05" customHeight="1" x14ac:dyDescent="0.2">
      <c r="A83" s="8"/>
      <c r="B83" s="12"/>
      <c r="C83" s="60" t="s">
        <v>12</v>
      </c>
      <c r="D83" s="71">
        <f>IF($G82=0,0,D82/$G82%)</f>
        <v>6.3610078479966958</v>
      </c>
      <c r="E83" s="71">
        <f>IF($G82=0,0,E82/$G82%)</f>
        <v>93.638992152003311</v>
      </c>
      <c r="F83" s="71">
        <f>IF($G82=0,0,F82/$G82%)</f>
        <v>0</v>
      </c>
      <c r="G83" s="73">
        <f t="shared" si="3"/>
        <v>100</v>
      </c>
      <c r="I83" s="56"/>
    </row>
    <row r="84" spans="1:9" ht="16.05" customHeight="1" x14ac:dyDescent="0.2">
      <c r="A84" s="8"/>
      <c r="B84" s="8" t="s">
        <v>27</v>
      </c>
      <c r="C84" s="59" t="s">
        <v>11</v>
      </c>
      <c r="D84" s="73"/>
      <c r="E84" s="73">
        <v>0</v>
      </c>
      <c r="F84" s="73">
        <v>0</v>
      </c>
      <c r="G84" s="73">
        <f t="shared" si="3"/>
        <v>0</v>
      </c>
      <c r="I84" s="56"/>
    </row>
    <row r="85" spans="1:9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3"/>
        <v>0</v>
      </c>
      <c r="I85" s="56"/>
    </row>
    <row r="86" spans="1:9" ht="16.05" customHeight="1" x14ac:dyDescent="0.2">
      <c r="A86" s="8"/>
      <c r="B86" s="8"/>
      <c r="C86" s="59" t="s">
        <v>13</v>
      </c>
      <c r="D86" s="73"/>
      <c r="E86" s="73">
        <v>0</v>
      </c>
      <c r="F86" s="73">
        <v>0</v>
      </c>
      <c r="G86" s="73">
        <f t="shared" si="3"/>
        <v>0</v>
      </c>
      <c r="I86" s="56"/>
    </row>
    <row r="87" spans="1:9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  <c r="I87" s="56"/>
    </row>
    <row r="88" spans="1:9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3"/>
        <v>0</v>
      </c>
      <c r="I88" s="56"/>
    </row>
    <row r="89" spans="1:9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3"/>
        <v>0</v>
      </c>
      <c r="I89" s="56"/>
    </row>
    <row r="90" spans="1:9" ht="16.05" customHeight="1" x14ac:dyDescent="0.2">
      <c r="A90" s="8"/>
      <c r="B90" s="8" t="s">
        <v>28</v>
      </c>
      <c r="C90" s="59" t="s">
        <v>11</v>
      </c>
      <c r="D90" s="73"/>
      <c r="E90" s="73"/>
      <c r="F90" s="73">
        <v>0</v>
      </c>
      <c r="G90" s="73">
        <f t="shared" si="3"/>
        <v>0</v>
      </c>
      <c r="I90" s="56"/>
    </row>
    <row r="91" spans="1:9" ht="16.05" customHeight="1" x14ac:dyDescent="0.2">
      <c r="A91" s="8"/>
      <c r="B91" s="8"/>
      <c r="C91" s="60" t="s">
        <v>12</v>
      </c>
      <c r="D91" s="71">
        <f>IF($G90=0,0,D90/$G90%)</f>
        <v>0</v>
      </c>
      <c r="E91" s="71">
        <f>IF($G90=0,0,E90/$G90%)</f>
        <v>0</v>
      </c>
      <c r="F91" s="71">
        <f>IF($G90=0,0,F90/$G90%)</f>
        <v>0</v>
      </c>
      <c r="G91" s="73">
        <f t="shared" si="3"/>
        <v>0</v>
      </c>
      <c r="I91" s="56"/>
    </row>
    <row r="92" spans="1:9" ht="16.05" customHeight="1" x14ac:dyDescent="0.2">
      <c r="A92" s="8"/>
      <c r="B92" s="8"/>
      <c r="C92" s="59" t="s">
        <v>13</v>
      </c>
      <c r="D92" s="73"/>
      <c r="E92" s="73">
        <v>0</v>
      </c>
      <c r="F92" s="73">
        <v>0</v>
      </c>
      <c r="G92" s="73">
        <f t="shared" si="3"/>
        <v>0</v>
      </c>
      <c r="I92" s="56"/>
    </row>
    <row r="93" spans="1:9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  <c r="I93" s="56"/>
    </row>
    <row r="94" spans="1:9" ht="16.05" customHeight="1" x14ac:dyDescent="0.2">
      <c r="A94" s="8"/>
      <c r="B94" s="8"/>
      <c r="C94" s="59" t="s">
        <v>14</v>
      </c>
      <c r="D94" s="73">
        <f>SUM(D90,D92)</f>
        <v>0</v>
      </c>
      <c r="E94" s="73">
        <f>SUM(E90,E92)</f>
        <v>0</v>
      </c>
      <c r="F94" s="73">
        <f>SUM(F90,F92)</f>
        <v>0</v>
      </c>
      <c r="G94" s="73">
        <f t="shared" si="3"/>
        <v>0</v>
      </c>
      <c r="I94" s="56"/>
    </row>
    <row r="95" spans="1:9" ht="16.05" customHeight="1" x14ac:dyDescent="0.2">
      <c r="A95" s="8"/>
      <c r="B95" s="12"/>
      <c r="C95" s="60" t="s">
        <v>12</v>
      </c>
      <c r="D95" s="71">
        <f>IF($G94=0,0,D94/$G94%)</f>
        <v>0</v>
      </c>
      <c r="E95" s="71">
        <f>IF($G94=0,0,E94/$G94%)</f>
        <v>0</v>
      </c>
      <c r="F95" s="71">
        <f>IF($G94=0,0,F94/$G94%)</f>
        <v>0</v>
      </c>
      <c r="G95" s="73">
        <f t="shared" si="3"/>
        <v>0</v>
      </c>
      <c r="I95" s="56"/>
    </row>
    <row r="96" spans="1:9" ht="16.05" customHeight="1" x14ac:dyDescent="0.2">
      <c r="A96" s="8"/>
      <c r="B96" s="8" t="s">
        <v>29</v>
      </c>
      <c r="C96" s="59" t="s">
        <v>11</v>
      </c>
      <c r="D96" s="73">
        <v>113</v>
      </c>
      <c r="E96" s="73">
        <v>0</v>
      </c>
      <c r="F96" s="73">
        <v>0</v>
      </c>
      <c r="G96" s="73">
        <f t="shared" si="3"/>
        <v>113</v>
      </c>
      <c r="I96" s="56"/>
    </row>
    <row r="97" spans="1:9" ht="16.05" customHeight="1" x14ac:dyDescent="0.2">
      <c r="A97" s="8"/>
      <c r="B97" s="8"/>
      <c r="C97" s="60" t="s">
        <v>12</v>
      </c>
      <c r="D97" s="71">
        <f>IF($G96=0,0,D96/$G96%)</f>
        <v>100.00000000000001</v>
      </c>
      <c r="E97" s="71">
        <f>IF($G96=0,0,E96/$G96%)</f>
        <v>0</v>
      </c>
      <c r="F97" s="71">
        <f>IF($G96=0,0,F96/$G96%)</f>
        <v>0</v>
      </c>
      <c r="G97" s="73">
        <f t="shared" si="3"/>
        <v>100.00000000000001</v>
      </c>
      <c r="I97" s="56"/>
    </row>
    <row r="98" spans="1:9" ht="16.05" customHeight="1" x14ac:dyDescent="0.2">
      <c r="A98" s="8"/>
      <c r="B98" s="8"/>
      <c r="C98" s="59" t="s">
        <v>13</v>
      </c>
      <c r="D98" s="73">
        <v>221.5</v>
      </c>
      <c r="E98" s="73">
        <v>0</v>
      </c>
      <c r="F98" s="73">
        <v>0</v>
      </c>
      <c r="G98" s="73">
        <f t="shared" si="3"/>
        <v>221.5</v>
      </c>
      <c r="I98" s="56"/>
    </row>
    <row r="99" spans="1:9" ht="16.05" customHeight="1" x14ac:dyDescent="0.2">
      <c r="A99" s="8"/>
      <c r="B99" s="8"/>
      <c r="C99" s="60" t="s">
        <v>12</v>
      </c>
      <c r="D99" s="71">
        <f>IF($G98=0,0,D98/$G98%)</f>
        <v>100</v>
      </c>
      <c r="E99" s="71">
        <f>IF($G98=0,0,E98/$G98%)</f>
        <v>0</v>
      </c>
      <c r="F99" s="71">
        <f>IF($G98=0,0,F98/$G98%)</f>
        <v>0</v>
      </c>
      <c r="G99" s="73">
        <f t="shared" si="3"/>
        <v>100</v>
      </c>
      <c r="I99" s="56"/>
    </row>
    <row r="100" spans="1:9" ht="16.05" customHeight="1" x14ac:dyDescent="0.2">
      <c r="A100" s="8"/>
      <c r="B100" s="8"/>
      <c r="C100" s="59" t="s">
        <v>14</v>
      </c>
      <c r="D100" s="73">
        <f>SUM(D96,D98)</f>
        <v>334.5</v>
      </c>
      <c r="E100" s="73">
        <f>SUM(E96,E98)</f>
        <v>0</v>
      </c>
      <c r="F100" s="73">
        <f>SUM(F96,F98)</f>
        <v>0</v>
      </c>
      <c r="G100" s="73">
        <f t="shared" si="3"/>
        <v>334.5</v>
      </c>
      <c r="I100" s="56"/>
    </row>
    <row r="101" spans="1:9" ht="16.05" customHeight="1" x14ac:dyDescent="0.2">
      <c r="A101" s="8"/>
      <c r="B101" s="12"/>
      <c r="C101" s="60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3"/>
        <v>100</v>
      </c>
      <c r="I101" s="56"/>
    </row>
    <row r="102" spans="1:9" ht="16.05" customHeight="1" x14ac:dyDescent="0.2">
      <c r="A102" s="8"/>
      <c r="B102" s="8" t="s">
        <v>30</v>
      </c>
      <c r="C102" s="59" t="s">
        <v>11</v>
      </c>
      <c r="D102" s="73">
        <v>2.5</v>
      </c>
      <c r="E102" s="73">
        <v>136.9</v>
      </c>
      <c r="F102" s="73">
        <v>0</v>
      </c>
      <c r="G102" s="73">
        <f t="shared" si="3"/>
        <v>139.4</v>
      </c>
      <c r="I102" s="56"/>
    </row>
    <row r="103" spans="1:9" ht="16.05" customHeight="1" x14ac:dyDescent="0.2">
      <c r="A103" s="8"/>
      <c r="B103" s="8"/>
      <c r="C103" s="60" t="s">
        <v>12</v>
      </c>
      <c r="D103" s="71">
        <f>IF($G102=0,0,D102/$G102%)</f>
        <v>1.7934002869440457</v>
      </c>
      <c r="E103" s="71">
        <f>IF($G102=0,0,E102/$G102%)</f>
        <v>98.206599713055951</v>
      </c>
      <c r="F103" s="71">
        <f>IF($G102=0,0,F102/$G102%)</f>
        <v>0</v>
      </c>
      <c r="G103" s="73">
        <f t="shared" si="3"/>
        <v>100</v>
      </c>
      <c r="I103" s="56"/>
    </row>
    <row r="104" spans="1:9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  <c r="I104" s="56"/>
    </row>
    <row r="105" spans="1:9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  <c r="I105" s="56"/>
    </row>
    <row r="106" spans="1:9" ht="16.05" customHeight="1" x14ac:dyDescent="0.2">
      <c r="A106" s="8"/>
      <c r="B106" s="8"/>
      <c r="C106" s="59" t="s">
        <v>14</v>
      </c>
      <c r="D106" s="73">
        <f>SUM(D102,D104)</f>
        <v>2.5</v>
      </c>
      <c r="E106" s="73">
        <f>SUM(E102,E104)</f>
        <v>136.9</v>
      </c>
      <c r="F106" s="73">
        <f>SUM(F102,F104)</f>
        <v>0</v>
      </c>
      <c r="G106" s="73">
        <f t="shared" si="3"/>
        <v>139.4</v>
      </c>
      <c r="I106" s="56"/>
    </row>
    <row r="107" spans="1:9" ht="16.05" customHeight="1" x14ac:dyDescent="0.2">
      <c r="A107" s="8"/>
      <c r="B107" s="12"/>
      <c r="C107" s="60" t="s">
        <v>12</v>
      </c>
      <c r="D107" s="71">
        <f>IF($G106=0,0,D106/$G106%)</f>
        <v>1.7934002869440457</v>
      </c>
      <c r="E107" s="71">
        <f>IF($G106=0,0,E106/$G106%)</f>
        <v>98.206599713055951</v>
      </c>
      <c r="F107" s="71">
        <f>IF($G106=0,0,F106/$G106%)</f>
        <v>0</v>
      </c>
      <c r="G107" s="73">
        <f t="shared" si="3"/>
        <v>100</v>
      </c>
      <c r="I107" s="56"/>
    </row>
    <row r="108" spans="1:9" ht="16.05" customHeight="1" x14ac:dyDescent="0.2">
      <c r="A108" s="8"/>
      <c r="B108" s="8" t="s">
        <v>31</v>
      </c>
      <c r="C108" s="59" t="s">
        <v>11</v>
      </c>
      <c r="D108" s="73"/>
      <c r="E108" s="73">
        <v>0</v>
      </c>
      <c r="F108" s="73"/>
      <c r="G108" s="73">
        <f t="shared" si="3"/>
        <v>0</v>
      </c>
      <c r="I108" s="56"/>
    </row>
    <row r="109" spans="1:9" ht="16.05" customHeight="1" x14ac:dyDescent="0.2">
      <c r="A109" s="8"/>
      <c r="B109" s="8"/>
      <c r="C109" s="60" t="s">
        <v>12</v>
      </c>
      <c r="D109" s="71">
        <f>IF($G108=0,0,D108/$G108%)</f>
        <v>0</v>
      </c>
      <c r="E109" s="71">
        <f>IF($G108=0,0,E108/$G108%)</f>
        <v>0</v>
      </c>
      <c r="F109" s="71">
        <f>IF($G108=0,0,F108/$G108%)</f>
        <v>0</v>
      </c>
      <c r="G109" s="73">
        <f t="shared" si="3"/>
        <v>0</v>
      </c>
      <c r="I109" s="56"/>
    </row>
    <row r="110" spans="1:9" ht="16.05" customHeight="1" x14ac:dyDescent="0.2">
      <c r="A110" s="8"/>
      <c r="B110" s="8"/>
      <c r="C110" s="59" t="s">
        <v>13</v>
      </c>
      <c r="D110" s="73"/>
      <c r="E110" s="73">
        <v>0</v>
      </c>
      <c r="F110" s="73">
        <v>0</v>
      </c>
      <c r="G110" s="73">
        <f t="shared" si="3"/>
        <v>0</v>
      </c>
      <c r="I110" s="56"/>
    </row>
    <row r="111" spans="1:9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  <c r="I111" s="56"/>
    </row>
    <row r="112" spans="1:9" ht="16.05" customHeight="1" x14ac:dyDescent="0.2">
      <c r="A112" s="8"/>
      <c r="B112" s="8"/>
      <c r="C112" s="59" t="s">
        <v>14</v>
      </c>
      <c r="D112" s="73">
        <f>SUM(D108,D110)</f>
        <v>0</v>
      </c>
      <c r="E112" s="73">
        <f>SUM(E108,E110)</f>
        <v>0</v>
      </c>
      <c r="F112" s="73">
        <f>SUM(F108,F110)</f>
        <v>0</v>
      </c>
      <c r="G112" s="73">
        <f t="shared" si="3"/>
        <v>0</v>
      </c>
      <c r="I112" s="56"/>
    </row>
    <row r="113" spans="1:9" ht="16.05" customHeight="1" x14ac:dyDescent="0.2">
      <c r="A113" s="8"/>
      <c r="B113" s="12"/>
      <c r="C113" s="60" t="s">
        <v>12</v>
      </c>
      <c r="D113" s="71">
        <f>IF($G112=0,0,D112/$G112%)</f>
        <v>0</v>
      </c>
      <c r="E113" s="71">
        <f>IF($G112=0,0,E112/$G112%)</f>
        <v>0</v>
      </c>
      <c r="F113" s="71">
        <f>IF($G112=0,0,F112/$G112%)</f>
        <v>0</v>
      </c>
      <c r="G113" s="73">
        <f t="shared" si="3"/>
        <v>0</v>
      </c>
      <c r="I113" s="56"/>
    </row>
    <row r="114" spans="1:9" ht="16.05" customHeight="1" x14ac:dyDescent="0.2">
      <c r="A114" s="8"/>
      <c r="B114" s="8" t="s">
        <v>32</v>
      </c>
      <c r="C114" s="59" t="s">
        <v>11</v>
      </c>
      <c r="D114" s="73"/>
      <c r="E114" s="73">
        <v>0</v>
      </c>
      <c r="F114" s="73">
        <v>0</v>
      </c>
      <c r="G114" s="73">
        <f t="shared" si="3"/>
        <v>0</v>
      </c>
      <c r="I114" s="56"/>
    </row>
    <row r="115" spans="1:9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3"/>
        <v>0</v>
      </c>
      <c r="I115" s="56"/>
    </row>
    <row r="116" spans="1:9" ht="16.05" customHeight="1" x14ac:dyDescent="0.2">
      <c r="A116" s="8"/>
      <c r="B116" s="8"/>
      <c r="C116" s="59" t="s">
        <v>13</v>
      </c>
      <c r="D116" s="73"/>
      <c r="E116" s="73">
        <v>0</v>
      </c>
      <c r="F116" s="73">
        <v>0</v>
      </c>
      <c r="G116" s="73">
        <f t="shared" si="3"/>
        <v>0</v>
      </c>
      <c r="I116" s="56"/>
    </row>
    <row r="117" spans="1:9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3"/>
        <v>0</v>
      </c>
      <c r="I117" s="56"/>
    </row>
    <row r="118" spans="1:9" ht="16.05" customHeight="1" x14ac:dyDescent="0.2">
      <c r="A118" s="8"/>
      <c r="B118" s="8"/>
      <c r="C118" s="59" t="s">
        <v>14</v>
      </c>
      <c r="D118" s="73">
        <f>SUM(D114,D116)</f>
        <v>0</v>
      </c>
      <c r="E118" s="73">
        <f>SUM(E114,E116)</f>
        <v>0</v>
      </c>
      <c r="F118" s="73">
        <f>SUM(F114,F116)</f>
        <v>0</v>
      </c>
      <c r="G118" s="73">
        <f t="shared" si="3"/>
        <v>0</v>
      </c>
      <c r="I118" s="56"/>
    </row>
    <row r="119" spans="1:9" ht="16.05" customHeight="1" x14ac:dyDescent="0.2">
      <c r="A119" s="8"/>
      <c r="B119" s="12"/>
      <c r="C119" s="60" t="s">
        <v>12</v>
      </c>
      <c r="D119" s="71">
        <f>IF($G118=0,0,D118/$G118%)</f>
        <v>0</v>
      </c>
      <c r="E119" s="71">
        <f>IF($G118=0,0,E118/$G118%)</f>
        <v>0</v>
      </c>
      <c r="F119" s="71">
        <f>IF($G118=0,0,F118/$G118%)</f>
        <v>0</v>
      </c>
      <c r="G119" s="73">
        <f t="shared" si="3"/>
        <v>0</v>
      </c>
      <c r="I119" s="56"/>
    </row>
    <row r="120" spans="1:9" ht="16.05" customHeight="1" x14ac:dyDescent="0.2">
      <c r="A120" s="8"/>
      <c r="B120" s="8" t="s">
        <v>33</v>
      </c>
      <c r="C120" s="59" t="s">
        <v>11</v>
      </c>
      <c r="D120" s="73"/>
      <c r="E120" s="73">
        <v>0</v>
      </c>
      <c r="F120" s="73">
        <v>0</v>
      </c>
      <c r="G120" s="73">
        <f>SUM(D120:F120)</f>
        <v>0</v>
      </c>
      <c r="I120" s="56"/>
    </row>
    <row r="121" spans="1:9" ht="16.05" customHeight="1" x14ac:dyDescent="0.2">
      <c r="A121" s="8"/>
      <c r="B121" s="8"/>
      <c r="C121" s="60" t="s">
        <v>12</v>
      </c>
      <c r="D121" s="71">
        <f>IF($G120=0,0,D120/$G120%)</f>
        <v>0</v>
      </c>
      <c r="E121" s="71">
        <f>IF($G120=0,0,E120/$G120%)</f>
        <v>0</v>
      </c>
      <c r="F121" s="71">
        <f>IF($G120=0,0,F120/$G120%)</f>
        <v>0</v>
      </c>
      <c r="G121" s="73">
        <f t="shared" si="3"/>
        <v>0</v>
      </c>
      <c r="I121" s="56"/>
    </row>
    <row r="122" spans="1:9" ht="16.05" customHeight="1" x14ac:dyDescent="0.2">
      <c r="A122" s="8"/>
      <c r="B122" s="8"/>
      <c r="C122" s="59" t="s">
        <v>13</v>
      </c>
      <c r="D122" s="73"/>
      <c r="E122" s="73">
        <v>0</v>
      </c>
      <c r="F122" s="73">
        <v>0</v>
      </c>
      <c r="G122" s="73">
        <f t="shared" si="3"/>
        <v>0</v>
      </c>
      <c r="I122" s="56"/>
    </row>
    <row r="123" spans="1:9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3"/>
        <v>0</v>
      </c>
      <c r="I123" s="56"/>
    </row>
    <row r="124" spans="1:9" ht="16.05" customHeight="1" x14ac:dyDescent="0.2">
      <c r="A124" s="8"/>
      <c r="B124" s="8"/>
      <c r="C124" s="59" t="s">
        <v>14</v>
      </c>
      <c r="D124" s="73">
        <f>SUM(D120,D122)</f>
        <v>0</v>
      </c>
      <c r="E124" s="73">
        <f>SUM(E120,E122)</f>
        <v>0</v>
      </c>
      <c r="F124" s="73">
        <f>SUM(F120,F122)</f>
        <v>0</v>
      </c>
      <c r="G124" s="73">
        <f t="shared" si="3"/>
        <v>0</v>
      </c>
      <c r="I124" s="56"/>
    </row>
    <row r="125" spans="1:9" ht="16.05" customHeight="1" x14ac:dyDescent="0.2">
      <c r="A125" s="8"/>
      <c r="B125" s="12"/>
      <c r="C125" s="60" t="s">
        <v>12</v>
      </c>
      <c r="D125" s="71">
        <f>IF($G124=0,0,D124/$G124%)</f>
        <v>0</v>
      </c>
      <c r="E125" s="71">
        <f>IF($G124=0,0,E124/$G124%)</f>
        <v>0</v>
      </c>
      <c r="F125" s="71">
        <f>IF($G124=0,0,F124/$G124%)</f>
        <v>0</v>
      </c>
      <c r="G125" s="73">
        <f t="shared" si="3"/>
        <v>0</v>
      </c>
      <c r="I125" s="56"/>
    </row>
    <row r="126" spans="1:9" ht="16.05" customHeight="1" x14ac:dyDescent="0.2">
      <c r="A126" s="8"/>
      <c r="B126" s="8" t="s">
        <v>34</v>
      </c>
      <c r="C126" s="59" t="s">
        <v>11</v>
      </c>
      <c r="D126" s="73">
        <v>7.6</v>
      </c>
      <c r="E126" s="73">
        <v>0</v>
      </c>
      <c r="F126" s="73">
        <v>0</v>
      </c>
      <c r="G126" s="73">
        <f t="shared" si="3"/>
        <v>7.6</v>
      </c>
      <c r="I126" s="56"/>
    </row>
    <row r="127" spans="1:9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3"/>
        <v>100</v>
      </c>
      <c r="I127" s="56"/>
    </row>
    <row r="128" spans="1:9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  <c r="I128" s="56"/>
    </row>
    <row r="129" spans="1:9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  <c r="I129" s="56"/>
    </row>
    <row r="130" spans="1:9" ht="16.05" customHeight="1" x14ac:dyDescent="0.2">
      <c r="A130" s="8"/>
      <c r="B130" s="8"/>
      <c r="C130" s="59" t="s">
        <v>14</v>
      </c>
      <c r="D130" s="73">
        <f>SUM(D126,D128)</f>
        <v>7.6</v>
      </c>
      <c r="E130" s="73">
        <f>SUM(E126,E128)</f>
        <v>0</v>
      </c>
      <c r="F130" s="73">
        <f>SUM(F126,F128)</f>
        <v>0</v>
      </c>
      <c r="G130" s="73">
        <f t="shared" si="3"/>
        <v>7.6</v>
      </c>
      <c r="I130" s="56"/>
    </row>
    <row r="131" spans="1:9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  <c r="I131" s="56"/>
    </row>
    <row r="132" spans="1:9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  <c r="I132" s="56"/>
    </row>
    <row r="133" spans="1:9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  <c r="I133" s="56"/>
    </row>
    <row r="134" spans="1:9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  <c r="I134" s="56"/>
    </row>
    <row r="135" spans="1:9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  <c r="I135" s="56"/>
    </row>
    <row r="136" spans="1:9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  <c r="I136" s="56"/>
    </row>
    <row r="137" spans="1:9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  <c r="I137" s="56"/>
    </row>
    <row r="138" spans="1:9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4"/>
        <v>0</v>
      </c>
      <c r="I138" s="56"/>
    </row>
    <row r="139" spans="1:9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4"/>
        <v>0</v>
      </c>
      <c r="I139" s="56"/>
    </row>
    <row r="140" spans="1:9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  <c r="I140" s="56"/>
    </row>
    <row r="141" spans="1:9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  <c r="I141" s="56"/>
    </row>
    <row r="142" spans="1:9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4"/>
        <v>0</v>
      </c>
      <c r="I142" s="56"/>
    </row>
    <row r="143" spans="1:9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4"/>
        <v>0</v>
      </c>
      <c r="I143" s="56"/>
    </row>
    <row r="144" spans="1:9" ht="16.05" customHeight="1" x14ac:dyDescent="0.2">
      <c r="A144" s="8"/>
      <c r="B144" s="8" t="s">
        <v>37</v>
      </c>
      <c r="C144" s="59" t="s">
        <v>11</v>
      </c>
      <c r="D144" s="73"/>
      <c r="E144" s="73"/>
      <c r="F144" s="73">
        <v>0</v>
      </c>
      <c r="G144" s="73">
        <f t="shared" si="4"/>
        <v>0</v>
      </c>
      <c r="I144" s="56"/>
    </row>
    <row r="145" spans="1:9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4"/>
        <v>0</v>
      </c>
      <c r="I145" s="56"/>
    </row>
    <row r="146" spans="1:9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  <c r="I146" s="56"/>
    </row>
    <row r="147" spans="1:9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  <c r="I147" s="56"/>
    </row>
    <row r="148" spans="1:9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4"/>
        <v>0</v>
      </c>
      <c r="I148" s="56"/>
    </row>
    <row r="149" spans="1:9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4"/>
        <v>0</v>
      </c>
      <c r="I149" s="56"/>
    </row>
    <row r="150" spans="1:9" ht="16.05" customHeight="1" x14ac:dyDescent="0.2">
      <c r="A150" s="8"/>
      <c r="B150" s="8" t="s">
        <v>38</v>
      </c>
      <c r="C150" s="59" t="s">
        <v>11</v>
      </c>
      <c r="D150" s="73">
        <v>19.899999999999999</v>
      </c>
      <c r="E150" s="73">
        <v>0</v>
      </c>
      <c r="F150" s="73">
        <v>0</v>
      </c>
      <c r="G150" s="73">
        <f t="shared" si="4"/>
        <v>19.899999999999999</v>
      </c>
      <c r="I150" s="56"/>
    </row>
    <row r="151" spans="1:9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  <c r="I151" s="56"/>
    </row>
    <row r="152" spans="1:9" ht="16.05" customHeight="1" x14ac:dyDescent="0.2">
      <c r="A152" s="8"/>
      <c r="B152" s="8"/>
      <c r="C152" s="59" t="s">
        <v>13</v>
      </c>
      <c r="D152" s="73">
        <v>521.9</v>
      </c>
      <c r="E152" s="73">
        <v>0</v>
      </c>
      <c r="F152" s="73">
        <v>0</v>
      </c>
      <c r="G152" s="73">
        <f t="shared" si="4"/>
        <v>521.9</v>
      </c>
      <c r="I152" s="56"/>
    </row>
    <row r="153" spans="1:9" ht="16.05" customHeight="1" x14ac:dyDescent="0.2">
      <c r="A153" s="8"/>
      <c r="B153" s="8"/>
      <c r="C153" s="60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4"/>
        <v>100</v>
      </c>
      <c r="I153" s="56"/>
    </row>
    <row r="154" spans="1:9" ht="16.05" customHeight="1" x14ac:dyDescent="0.2">
      <c r="A154" s="8"/>
      <c r="B154" s="8"/>
      <c r="C154" s="59" t="s">
        <v>14</v>
      </c>
      <c r="D154" s="73">
        <f>SUM(D150,D152)</f>
        <v>541.79999999999995</v>
      </c>
      <c r="E154" s="73">
        <f>SUM(E150,E152)</f>
        <v>0</v>
      </c>
      <c r="F154" s="73">
        <f>SUM(F150,F152)</f>
        <v>0</v>
      </c>
      <c r="G154" s="73">
        <f t="shared" si="4"/>
        <v>541.79999999999995</v>
      </c>
      <c r="I154" s="56"/>
    </row>
    <row r="155" spans="1:9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4"/>
        <v>100</v>
      </c>
      <c r="I155" s="56"/>
    </row>
    <row r="156" spans="1:9" ht="16.05" customHeight="1" x14ac:dyDescent="0.2">
      <c r="A156" s="8"/>
      <c r="B156" s="8" t="s">
        <v>39</v>
      </c>
      <c r="C156" s="59" t="s">
        <v>11</v>
      </c>
      <c r="D156" s="73"/>
      <c r="E156" s="73"/>
      <c r="F156" s="73"/>
      <c r="G156" s="73">
        <f t="shared" si="4"/>
        <v>0</v>
      </c>
      <c r="I156" s="56"/>
    </row>
    <row r="157" spans="1:9" ht="16.05" customHeight="1" x14ac:dyDescent="0.2">
      <c r="A157" s="8"/>
      <c r="B157" s="8"/>
      <c r="C157" s="60" t="s">
        <v>12</v>
      </c>
      <c r="D157" s="71">
        <f>IF($G156=0,0,D156/$G156%)</f>
        <v>0</v>
      </c>
      <c r="E157" s="71">
        <f>IF($G156=0,0,E156/$G156%)</f>
        <v>0</v>
      </c>
      <c r="F157" s="71">
        <f>IF($G156=0,0,F156/$G156%)</f>
        <v>0</v>
      </c>
      <c r="G157" s="73">
        <f t="shared" si="4"/>
        <v>0</v>
      </c>
      <c r="I157" s="56"/>
    </row>
    <row r="158" spans="1:9" ht="16.05" customHeight="1" x14ac:dyDescent="0.2">
      <c r="A158" s="8"/>
      <c r="B158" s="8"/>
      <c r="C158" s="59" t="s">
        <v>13</v>
      </c>
      <c r="D158" s="73"/>
      <c r="E158" s="73"/>
      <c r="F158" s="73"/>
      <c r="G158" s="73">
        <f t="shared" si="4"/>
        <v>0</v>
      </c>
      <c r="I158" s="56"/>
    </row>
    <row r="159" spans="1:9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  <c r="I159" s="56"/>
    </row>
    <row r="160" spans="1:9" ht="16.05" customHeight="1" x14ac:dyDescent="0.2">
      <c r="A160" s="8"/>
      <c r="B160" s="8"/>
      <c r="C160" s="59" t="s">
        <v>14</v>
      </c>
      <c r="D160" s="73">
        <f>SUM(D156,D158)</f>
        <v>0</v>
      </c>
      <c r="E160" s="73">
        <f>SUM(E156,E158)</f>
        <v>0</v>
      </c>
      <c r="F160" s="73">
        <f>SUM(F156,F158)</f>
        <v>0</v>
      </c>
      <c r="G160" s="73">
        <f t="shared" si="4"/>
        <v>0</v>
      </c>
      <c r="I160" s="56"/>
    </row>
    <row r="161" spans="1:9" ht="16.05" customHeight="1" x14ac:dyDescent="0.2">
      <c r="A161" s="8"/>
      <c r="B161" s="12"/>
      <c r="C161" s="60" t="s">
        <v>12</v>
      </c>
      <c r="D161" s="71">
        <f>IF($G160=0,0,D160/$G160%)</f>
        <v>0</v>
      </c>
      <c r="E161" s="71">
        <f>IF($G160=0,0,E160/$G160%)</f>
        <v>0</v>
      </c>
      <c r="F161" s="71">
        <f>IF($G160=0,0,F160/$G160%)</f>
        <v>0</v>
      </c>
      <c r="G161" s="73">
        <f t="shared" si="4"/>
        <v>0</v>
      </c>
      <c r="I161" s="56"/>
    </row>
    <row r="162" spans="1:9" ht="16.05" customHeight="1" x14ac:dyDescent="0.2">
      <c r="A162" s="8"/>
      <c r="B162" s="8" t="s">
        <v>40</v>
      </c>
      <c r="C162" s="59" t="s">
        <v>11</v>
      </c>
      <c r="D162" s="73"/>
      <c r="E162" s="73"/>
      <c r="F162" s="73"/>
      <c r="G162" s="73">
        <f t="shared" si="4"/>
        <v>0</v>
      </c>
      <c r="I162" s="56"/>
    </row>
    <row r="163" spans="1:9" ht="16.05" customHeight="1" x14ac:dyDescent="0.2">
      <c r="A163" s="8"/>
      <c r="B163" s="8"/>
      <c r="C163" s="60" t="s">
        <v>12</v>
      </c>
      <c r="D163" s="71">
        <f>IF($G162=0,0,D162/$G162%)</f>
        <v>0</v>
      </c>
      <c r="E163" s="71">
        <f>IF($G162=0,0,E162/$G162%)</f>
        <v>0</v>
      </c>
      <c r="F163" s="71">
        <f>IF($G162=0,0,F162/$G162%)</f>
        <v>0</v>
      </c>
      <c r="G163" s="73">
        <f t="shared" si="4"/>
        <v>0</v>
      </c>
      <c r="I163" s="56"/>
    </row>
    <row r="164" spans="1:9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4"/>
        <v>0</v>
      </c>
      <c r="I164" s="56"/>
    </row>
    <row r="165" spans="1:9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4"/>
        <v>0</v>
      </c>
      <c r="I165" s="56"/>
    </row>
    <row r="166" spans="1:9" ht="16.05" customHeight="1" x14ac:dyDescent="0.2">
      <c r="A166" s="8"/>
      <c r="B166" s="8"/>
      <c r="C166" s="59" t="s">
        <v>14</v>
      </c>
      <c r="D166" s="73">
        <f>SUM(D162,D164)</f>
        <v>0</v>
      </c>
      <c r="E166" s="73">
        <f>SUM(E162,E164)</f>
        <v>0</v>
      </c>
      <c r="F166" s="73">
        <f>SUM(F162,F164)</f>
        <v>0</v>
      </c>
      <c r="G166" s="73">
        <f t="shared" si="4"/>
        <v>0</v>
      </c>
      <c r="I166" s="56"/>
    </row>
    <row r="167" spans="1:9" ht="16.05" customHeight="1" x14ac:dyDescent="0.2">
      <c r="A167" s="8"/>
      <c r="B167" s="12"/>
      <c r="C167" s="60" t="s">
        <v>12</v>
      </c>
      <c r="D167" s="71">
        <f>IF($G166=0,0,D166/$G166%)</f>
        <v>0</v>
      </c>
      <c r="E167" s="71">
        <f>IF($G166=0,0,E166/$G166%)</f>
        <v>0</v>
      </c>
      <c r="F167" s="71">
        <f>IF($G166=0,0,F166/$G166%)</f>
        <v>0</v>
      </c>
      <c r="G167" s="73">
        <f t="shared" si="4"/>
        <v>0</v>
      </c>
      <c r="I167" s="56"/>
    </row>
    <row r="168" spans="1:9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  <c r="I168" s="56"/>
    </row>
    <row r="169" spans="1:9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  <c r="I169" s="56"/>
    </row>
    <row r="170" spans="1:9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  <c r="I170" s="56"/>
    </row>
    <row r="171" spans="1:9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  <c r="I171" s="56"/>
    </row>
    <row r="172" spans="1:9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  <c r="I172" s="56"/>
    </row>
    <row r="173" spans="1:9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  <c r="I173" s="56"/>
    </row>
    <row r="174" spans="1:9" ht="16.05" customHeight="1" x14ac:dyDescent="0.2">
      <c r="A174" s="8"/>
      <c r="B174" s="8" t="s">
        <v>42</v>
      </c>
      <c r="C174" s="59" t="s">
        <v>11</v>
      </c>
      <c r="D174" s="73"/>
      <c r="E174" s="73"/>
      <c r="F174" s="73"/>
      <c r="G174" s="73">
        <f t="shared" si="4"/>
        <v>0</v>
      </c>
      <c r="I174" s="56"/>
    </row>
    <row r="175" spans="1:9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  <c r="I175" s="56"/>
    </row>
    <row r="176" spans="1:9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56"/>
    </row>
    <row r="177" spans="1:9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56"/>
    </row>
    <row r="178" spans="1:9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  <c r="I178" s="56"/>
    </row>
    <row r="179" spans="1:9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  <c r="I179" s="56"/>
    </row>
    <row r="180" spans="1:9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  <c r="I180" s="56"/>
    </row>
    <row r="181" spans="1:9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  <c r="I181" s="56"/>
    </row>
    <row r="182" spans="1:9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  <c r="I182" s="56"/>
    </row>
    <row r="183" spans="1:9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  <c r="I183" s="56"/>
    </row>
    <row r="184" spans="1:9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  <c r="I184" s="56"/>
    </row>
    <row r="185" spans="1:9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  <c r="I185" s="56"/>
    </row>
    <row r="186" spans="1:9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  <c r="I186" s="56"/>
    </row>
    <row r="187" spans="1:9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  <c r="I187" s="56"/>
    </row>
    <row r="188" spans="1:9" ht="16.05" customHeight="1" x14ac:dyDescent="0.2">
      <c r="A188" s="8"/>
      <c r="B188" s="8"/>
      <c r="C188" s="59" t="s">
        <v>13</v>
      </c>
      <c r="D188" s="73"/>
      <c r="E188" s="73"/>
      <c r="F188" s="73">
        <v>0</v>
      </c>
      <c r="G188" s="73">
        <f t="shared" si="4"/>
        <v>0</v>
      </c>
      <c r="I188" s="56"/>
    </row>
    <row r="189" spans="1:9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  <c r="I189" s="56"/>
    </row>
    <row r="190" spans="1:9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  <c r="I190" s="56"/>
    </row>
    <row r="191" spans="1:9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  <c r="I191" s="56"/>
    </row>
    <row r="192" spans="1:9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  <c r="I192" s="56"/>
    </row>
    <row r="193" spans="1:9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  <c r="I193" s="56"/>
    </row>
    <row r="194" spans="1:9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56"/>
    </row>
    <row r="195" spans="1:9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56"/>
    </row>
    <row r="196" spans="1:9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  <c r="I196" s="56"/>
    </row>
    <row r="197" spans="1:9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  <c r="I197" s="56"/>
    </row>
    <row r="198" spans="1:9" ht="16.05" customHeight="1" x14ac:dyDescent="0.2">
      <c r="A198" s="8"/>
      <c r="B198" s="8" t="s">
        <v>46</v>
      </c>
      <c r="C198" s="59" t="s">
        <v>11</v>
      </c>
      <c r="D198" s="73"/>
      <c r="E198" s="73">
        <v>0</v>
      </c>
      <c r="F198" s="73">
        <v>0</v>
      </c>
      <c r="G198" s="73">
        <f t="shared" si="4"/>
        <v>0</v>
      </c>
      <c r="I198" s="56"/>
    </row>
    <row r="199" spans="1:9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0</v>
      </c>
      <c r="I199" s="56"/>
    </row>
    <row r="200" spans="1:9" ht="16.05" customHeight="1" x14ac:dyDescent="0.2">
      <c r="A200" s="8"/>
      <c r="B200" s="8"/>
      <c r="C200" s="59" t="s">
        <v>13</v>
      </c>
      <c r="D200" s="73"/>
      <c r="E200" s="73"/>
      <c r="F200" s="73"/>
      <c r="G200" s="73">
        <f t="shared" si="5"/>
        <v>0</v>
      </c>
      <c r="I200" s="56"/>
    </row>
    <row r="201" spans="1:9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5"/>
        <v>0</v>
      </c>
      <c r="I201" s="56"/>
    </row>
    <row r="202" spans="1:9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5"/>
        <v>0</v>
      </c>
      <c r="I202" s="56"/>
    </row>
    <row r="203" spans="1:9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5"/>
        <v>0</v>
      </c>
      <c r="I203" s="56"/>
    </row>
    <row r="204" spans="1:9" ht="16.05" customHeight="1" x14ac:dyDescent="0.2">
      <c r="A204" s="8"/>
      <c r="B204" s="8" t="s">
        <v>47</v>
      </c>
      <c r="C204" s="59" t="s">
        <v>11</v>
      </c>
      <c r="D204" s="73"/>
      <c r="E204" s="73"/>
      <c r="F204" s="73"/>
      <c r="G204" s="73">
        <f t="shared" si="5"/>
        <v>0</v>
      </c>
      <c r="I204" s="56"/>
    </row>
    <row r="205" spans="1:9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  <c r="I205" s="56"/>
    </row>
    <row r="206" spans="1:9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  <c r="I206" s="56"/>
    </row>
    <row r="207" spans="1:9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  <c r="I207" s="56"/>
    </row>
    <row r="208" spans="1:9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  <c r="I208" s="56"/>
    </row>
    <row r="209" spans="1:9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  <c r="I209" s="56"/>
    </row>
    <row r="210" spans="1:9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  <c r="I210" s="56"/>
    </row>
    <row r="211" spans="1:9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  <c r="I211" s="56"/>
    </row>
    <row r="212" spans="1:9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56"/>
    </row>
    <row r="213" spans="1:9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56"/>
    </row>
    <row r="214" spans="1:9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  <c r="I214" s="56"/>
    </row>
    <row r="215" spans="1:9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  <c r="I215" s="56"/>
    </row>
    <row r="216" spans="1:9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  <c r="I216" s="56"/>
    </row>
    <row r="217" spans="1:9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  <c r="I217" s="56"/>
    </row>
    <row r="218" spans="1:9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  <c r="I218" s="56"/>
    </row>
    <row r="219" spans="1:9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  <c r="I219" s="56"/>
    </row>
    <row r="220" spans="1:9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  <c r="I220" s="56"/>
    </row>
    <row r="221" spans="1:9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  <c r="I221" s="56"/>
    </row>
    <row r="222" spans="1:9" ht="16.05" customHeight="1" x14ac:dyDescent="0.2">
      <c r="A222" s="8"/>
      <c r="B222" s="8" t="s">
        <v>50</v>
      </c>
      <c r="C222" s="59" t="s">
        <v>11</v>
      </c>
      <c r="D222" s="73"/>
      <c r="E222" s="73"/>
      <c r="F222" s="73"/>
      <c r="G222" s="73">
        <f t="shared" si="5"/>
        <v>0</v>
      </c>
      <c r="I222" s="56"/>
    </row>
    <row r="223" spans="1:9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5"/>
        <v>0</v>
      </c>
      <c r="I223" s="56"/>
    </row>
    <row r="224" spans="1:9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5"/>
        <v>0</v>
      </c>
      <c r="I224" s="56"/>
    </row>
    <row r="225" spans="1:9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5"/>
        <v>0</v>
      </c>
      <c r="I225" s="56"/>
    </row>
    <row r="226" spans="1:9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5"/>
        <v>0</v>
      </c>
      <c r="I226" s="56"/>
    </row>
    <row r="227" spans="1:9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5"/>
        <v>0</v>
      </c>
      <c r="I227" s="56"/>
    </row>
    <row r="228" spans="1:9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  <c r="I228" s="56"/>
    </row>
    <row r="229" spans="1:9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  <c r="I229" s="56"/>
    </row>
    <row r="230" spans="1:9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ref="E230:F230" si="8">SUM(E236,E242,E248,E254,E260,E266,E272,E278,E284,E290)</f>
        <v>0</v>
      </c>
      <c r="F230" s="73">
        <f t="shared" si="8"/>
        <v>0</v>
      </c>
      <c r="G230" s="73">
        <f t="shared" si="6"/>
        <v>0</v>
      </c>
      <c r="I230" s="56"/>
    </row>
    <row r="231" spans="1:9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  <c r="I231" s="56"/>
    </row>
    <row r="232" spans="1:9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  <c r="I232" s="56"/>
    </row>
    <row r="233" spans="1:9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  <c r="I233" s="56"/>
    </row>
    <row r="234" spans="1:9" ht="16.05" customHeight="1" x14ac:dyDescent="0.2">
      <c r="A234" s="8"/>
      <c r="B234" s="8" t="s">
        <v>54</v>
      </c>
      <c r="C234" s="59" t="s">
        <v>11</v>
      </c>
      <c r="D234" s="73"/>
      <c r="E234" s="73"/>
      <c r="F234" s="73">
        <v>0</v>
      </c>
      <c r="G234" s="73">
        <f t="shared" si="7"/>
        <v>0</v>
      </c>
      <c r="I234" s="56"/>
    </row>
    <row r="235" spans="1:9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  <c r="I235" s="56"/>
    </row>
    <row r="236" spans="1:9" ht="16.05" customHeight="1" x14ac:dyDescent="0.2">
      <c r="A236" s="8"/>
      <c r="B236" s="8"/>
      <c r="C236" s="59" t="s">
        <v>13</v>
      </c>
      <c r="D236" s="73"/>
      <c r="E236" s="73">
        <v>0</v>
      </c>
      <c r="F236" s="73">
        <v>0</v>
      </c>
      <c r="G236" s="73">
        <f t="shared" si="7"/>
        <v>0</v>
      </c>
      <c r="I236" s="56"/>
    </row>
    <row r="237" spans="1:9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56"/>
    </row>
    <row r="238" spans="1:9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  <c r="I238" s="56"/>
    </row>
    <row r="239" spans="1:9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  <c r="I239" s="56"/>
    </row>
    <row r="240" spans="1:9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56"/>
    </row>
    <row r="241" spans="1:9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56"/>
    </row>
    <row r="242" spans="1:9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56"/>
    </row>
    <row r="243" spans="1:9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56"/>
    </row>
    <row r="244" spans="1:9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56"/>
    </row>
    <row r="245" spans="1:9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56"/>
    </row>
    <row r="246" spans="1:9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  <c r="I246" s="56"/>
    </row>
    <row r="247" spans="1:9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  <c r="I247" s="56"/>
    </row>
    <row r="248" spans="1:9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  <c r="I248" s="56"/>
    </row>
    <row r="249" spans="1:9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  <c r="I249" s="56"/>
    </row>
    <row r="250" spans="1:9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  <c r="I250" s="56"/>
    </row>
    <row r="251" spans="1:9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  <c r="I251" s="56"/>
    </row>
    <row r="252" spans="1:9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  <c r="I252" s="56"/>
    </row>
    <row r="253" spans="1:9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  <c r="I253" s="56"/>
    </row>
    <row r="254" spans="1:9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  <c r="I254" s="56"/>
    </row>
    <row r="255" spans="1:9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  <c r="I255" s="56"/>
    </row>
    <row r="256" spans="1:9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  <c r="I256" s="56"/>
    </row>
    <row r="257" spans="1:9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  <c r="I257" s="56"/>
    </row>
    <row r="258" spans="1:9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  <c r="I258" s="56"/>
    </row>
    <row r="259" spans="1:9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  <c r="I259" s="56"/>
    </row>
    <row r="260" spans="1:9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56"/>
    </row>
    <row r="261" spans="1:9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56"/>
    </row>
    <row r="262" spans="1:9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  <c r="I262" s="56"/>
    </row>
    <row r="263" spans="1:9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  <c r="I263" s="56"/>
    </row>
    <row r="264" spans="1:9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  <c r="I264" s="56"/>
    </row>
    <row r="265" spans="1:9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  <c r="I265" s="56"/>
    </row>
    <row r="266" spans="1:9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56"/>
    </row>
    <row r="267" spans="1:9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56"/>
    </row>
    <row r="268" spans="1:9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  <c r="I268" s="56"/>
    </row>
    <row r="269" spans="1:9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  <c r="I269" s="56"/>
    </row>
    <row r="270" spans="1:9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56"/>
    </row>
    <row r="271" spans="1:9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56"/>
    </row>
    <row r="272" spans="1:9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56"/>
    </row>
    <row r="273" spans="1:9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56"/>
    </row>
    <row r="274" spans="1:9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56"/>
    </row>
    <row r="275" spans="1:9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56"/>
    </row>
    <row r="276" spans="1:9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56"/>
    </row>
    <row r="277" spans="1:9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56"/>
    </row>
    <row r="278" spans="1:9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56"/>
    </row>
    <row r="279" spans="1:9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56"/>
    </row>
    <row r="280" spans="1:9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56"/>
    </row>
    <row r="281" spans="1:9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56"/>
    </row>
    <row r="282" spans="1:9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56"/>
    </row>
    <row r="283" spans="1:9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56"/>
    </row>
    <row r="284" spans="1:9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56"/>
    </row>
    <row r="285" spans="1:9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56"/>
    </row>
    <row r="286" spans="1:9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56"/>
    </row>
    <row r="287" spans="1:9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56"/>
    </row>
    <row r="288" spans="1:9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56"/>
    </row>
    <row r="289" spans="1:9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56"/>
    </row>
    <row r="290" spans="1:9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56"/>
    </row>
    <row r="291" spans="1:9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56"/>
    </row>
    <row r="292" spans="1:9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56"/>
    </row>
    <row r="293" spans="1:9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56"/>
    </row>
    <row r="294" spans="1:9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9">SUM(D294:F294)</f>
        <v>0</v>
      </c>
      <c r="I294" s="56"/>
    </row>
    <row r="295" spans="1:9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9"/>
        <v>0</v>
      </c>
      <c r="I295" s="56"/>
    </row>
    <row r="296" spans="1:9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9"/>
        <v>0</v>
      </c>
      <c r="I296" s="56"/>
    </row>
    <row r="297" spans="1:9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9"/>
        <v>0</v>
      </c>
      <c r="I297" s="56"/>
    </row>
    <row r="298" spans="1:9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9"/>
        <v>0</v>
      </c>
      <c r="I298" s="56"/>
    </row>
    <row r="299" spans="1:9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9"/>
        <v>0</v>
      </c>
      <c r="I299" s="56"/>
    </row>
    <row r="300" spans="1:9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9"/>
        <v>0</v>
      </c>
      <c r="I300" s="56"/>
    </row>
    <row r="301" spans="1:9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9"/>
        <v>0</v>
      </c>
      <c r="I301" s="56"/>
    </row>
    <row r="302" spans="1:9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9"/>
        <v>0</v>
      </c>
      <c r="I302" s="56"/>
    </row>
    <row r="303" spans="1:9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9"/>
        <v>0</v>
      </c>
      <c r="I303" s="56"/>
    </row>
    <row r="304" spans="1:9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9"/>
        <v>0</v>
      </c>
      <c r="I304" s="56"/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9"/>
        <v>0</v>
      </c>
      <c r="I305" s="56"/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/>
      <c r="F306" s="73">
        <v>0</v>
      </c>
      <c r="G306" s="73">
        <f t="shared" si="7"/>
        <v>0</v>
      </c>
      <c r="I306" s="5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0</v>
      </c>
      <c r="F307" s="71">
        <f>IF($G306=0,0,F306/$G306%)</f>
        <v>0</v>
      </c>
      <c r="G307" s="73">
        <f t="shared" si="7"/>
        <v>0</v>
      </c>
      <c r="I307" s="56"/>
    </row>
    <row r="308" spans="1:9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7"/>
        <v>0</v>
      </c>
      <c r="I308" s="5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5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0</v>
      </c>
      <c r="F310" s="73">
        <f>SUM(F306,F308)</f>
        <v>0</v>
      </c>
      <c r="G310" s="73">
        <f t="shared" si="7"/>
        <v>0</v>
      </c>
      <c r="I310" s="56"/>
    </row>
    <row r="311" spans="1:9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0</v>
      </c>
      <c r="F311" s="71">
        <f>IF($G310=0,0,F310/$G310%)</f>
        <v>0</v>
      </c>
      <c r="G311" s="73">
        <f t="shared" si="7"/>
        <v>0</v>
      </c>
      <c r="I311" s="56"/>
    </row>
    <row r="312" spans="1:9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2346.3000000000002</v>
      </c>
      <c r="E312" s="73">
        <f>SUM(E318,E324,E330,E336,E342,E348,E354,E360,E366)</f>
        <v>6080.7</v>
      </c>
      <c r="F312" s="73">
        <f>SUM(F318,F324,F330,F336,F342,F348,F354,F360,F366)</f>
        <v>0</v>
      </c>
      <c r="G312" s="73">
        <f t="shared" si="7"/>
        <v>8427</v>
      </c>
      <c r="I312" s="5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27.842648629405485</v>
      </c>
      <c r="E313" s="71">
        <f>IF($G312=0,0,E312/$G312%)</f>
        <v>72.157351370594512</v>
      </c>
      <c r="F313" s="71">
        <f>IF($G312=0,0,F312/$G312%)</f>
        <v>0</v>
      </c>
      <c r="G313" s="73">
        <f t="shared" si="7"/>
        <v>100</v>
      </c>
      <c r="I313" s="5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57243.6</v>
      </c>
      <c r="E314" s="73">
        <f>SUM(E320,E326,E332,E338,E344,E350,E356,E362,E368)</f>
        <v>29435.199999999997</v>
      </c>
      <c r="F314" s="73">
        <f>SUM(F320,F326,F332,F338,F344,F350,F356,F362,F368)</f>
        <v>0</v>
      </c>
      <c r="G314" s="73">
        <f t="shared" si="7"/>
        <v>86678.799999999988</v>
      </c>
      <c r="I314" s="5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66.041061943635583</v>
      </c>
      <c r="E315" s="71">
        <f>IF($G314=0,0,E314/$G314%)</f>
        <v>33.958938056364417</v>
      </c>
      <c r="F315" s="71">
        <f>IF($G314=0,0,F314/$G314%)</f>
        <v>0</v>
      </c>
      <c r="G315" s="73">
        <f t="shared" si="7"/>
        <v>100</v>
      </c>
      <c r="I315" s="5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59589.9</v>
      </c>
      <c r="E316" s="73">
        <f>SUM(E322,E328,E334,E340,E346,E352,E358,E364,E370)</f>
        <v>35515.899999999994</v>
      </c>
      <c r="F316" s="73">
        <f>SUM(F322,F328,F334,F340,F346,F352,F358,F364,F370)</f>
        <v>0</v>
      </c>
      <c r="G316" s="73">
        <f t="shared" si="7"/>
        <v>95105.799999999988</v>
      </c>
      <c r="I316" s="5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62.656431048369299</v>
      </c>
      <c r="E317" s="71">
        <f>IF($G316=0,0,E316/$G316%)</f>
        <v>37.343568951630708</v>
      </c>
      <c r="F317" s="71">
        <f>IF($G316=0,0,F316/$G316%)</f>
        <v>0</v>
      </c>
      <c r="G317" s="73">
        <f t="shared" si="7"/>
        <v>100</v>
      </c>
      <c r="I317" s="56"/>
    </row>
    <row r="318" spans="1:9" ht="16.05" customHeight="1" x14ac:dyDescent="0.2">
      <c r="A318" s="8"/>
      <c r="B318" s="8" t="s">
        <v>66</v>
      </c>
      <c r="C318" s="59" t="s">
        <v>11</v>
      </c>
      <c r="D318" s="73">
        <v>0</v>
      </c>
      <c r="E318" s="73">
        <v>274.10000000000002</v>
      </c>
      <c r="F318" s="73">
        <v>0</v>
      </c>
      <c r="G318" s="73">
        <f t="shared" si="7"/>
        <v>274.10000000000002</v>
      </c>
      <c r="I318" s="5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100</v>
      </c>
      <c r="F319" s="71">
        <f>IF($G318=0,0,F318/$G318%)</f>
        <v>0</v>
      </c>
      <c r="G319" s="73">
        <f t="shared" si="7"/>
        <v>100</v>
      </c>
      <c r="I319" s="56"/>
    </row>
    <row r="320" spans="1:9" ht="16.05" customHeight="1" x14ac:dyDescent="0.2">
      <c r="A320" s="8"/>
      <c r="B320" s="8"/>
      <c r="C320" s="59" t="s">
        <v>13</v>
      </c>
      <c r="D320" s="73">
        <v>0</v>
      </c>
      <c r="E320" s="73">
        <v>834.89999999999986</v>
      </c>
      <c r="F320" s="73">
        <v>0</v>
      </c>
      <c r="G320" s="73">
        <f t="shared" si="7"/>
        <v>834.89999999999986</v>
      </c>
      <c r="I320" s="5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100</v>
      </c>
      <c r="F321" s="71">
        <f>IF($G320=0,0,F320/$G320%)</f>
        <v>0</v>
      </c>
      <c r="G321" s="73">
        <f t="shared" si="7"/>
        <v>100</v>
      </c>
      <c r="I321" s="56"/>
    </row>
    <row r="322" spans="1:9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1109</v>
      </c>
      <c r="F322" s="73">
        <f>SUM(F318,F320)</f>
        <v>0</v>
      </c>
      <c r="G322" s="73">
        <f t="shared" si="7"/>
        <v>1109</v>
      </c>
      <c r="I322" s="5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100</v>
      </c>
      <c r="F323" s="71">
        <f>IF($G322=0,0,F322/$G322%)</f>
        <v>0</v>
      </c>
      <c r="G323" s="73">
        <f t="shared" si="7"/>
        <v>100</v>
      </c>
      <c r="I323" s="56"/>
    </row>
    <row r="324" spans="1:9" ht="16.05" customHeight="1" x14ac:dyDescent="0.2">
      <c r="A324" s="8"/>
      <c r="B324" s="8" t="s">
        <v>67</v>
      </c>
      <c r="C324" s="59" t="s">
        <v>11</v>
      </c>
      <c r="D324" s="73">
        <v>2280</v>
      </c>
      <c r="E324" s="73">
        <v>5101.3999999999996</v>
      </c>
      <c r="F324" s="73">
        <v>0</v>
      </c>
      <c r="G324" s="73">
        <f t="shared" si="7"/>
        <v>7381.4</v>
      </c>
      <c r="I324" s="5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30.888449345652589</v>
      </c>
      <c r="E325" s="71">
        <f>IF($G324=0,0,E324/$G324%)</f>
        <v>69.111550654347411</v>
      </c>
      <c r="F325" s="71">
        <f>IF($G324=0,0,F324/$G324%)</f>
        <v>0</v>
      </c>
      <c r="G325" s="73">
        <f t="shared" si="7"/>
        <v>100</v>
      </c>
      <c r="I325" s="56"/>
    </row>
    <row r="326" spans="1:9" ht="16.05" customHeight="1" x14ac:dyDescent="0.2">
      <c r="A326" s="8"/>
      <c r="B326" s="8"/>
      <c r="C326" s="59" t="s">
        <v>13</v>
      </c>
      <c r="D326" s="73">
        <v>55507.100000000006</v>
      </c>
      <c r="E326" s="73">
        <v>10674.3</v>
      </c>
      <c r="F326" s="73">
        <v>0</v>
      </c>
      <c r="G326" s="73">
        <f t="shared" si="7"/>
        <v>66181.400000000009</v>
      </c>
      <c r="I326" s="5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83.87114808692472</v>
      </c>
      <c r="E327" s="71">
        <f>IF($G326=0,0,E326/$G326%)</f>
        <v>16.128851913075273</v>
      </c>
      <c r="F327" s="71">
        <f>IF($G326=0,0,F326/$G326%)</f>
        <v>0</v>
      </c>
      <c r="G327" s="73">
        <f t="shared" si="7"/>
        <v>100</v>
      </c>
      <c r="I327" s="56"/>
    </row>
    <row r="328" spans="1:9" ht="16.05" customHeight="1" x14ac:dyDescent="0.2">
      <c r="A328" s="8"/>
      <c r="B328" s="8"/>
      <c r="C328" s="59" t="s">
        <v>14</v>
      </c>
      <c r="D328" s="73">
        <f>SUM(D324,D326)</f>
        <v>57787.100000000006</v>
      </c>
      <c r="E328" s="73">
        <f>SUM(E324,E326)</f>
        <v>15775.699999999999</v>
      </c>
      <c r="F328" s="73">
        <f>SUM(F324,F326)</f>
        <v>0</v>
      </c>
      <c r="G328" s="73">
        <f t="shared" si="7"/>
        <v>73562.8</v>
      </c>
      <c r="I328" s="5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78.554785842844481</v>
      </c>
      <c r="E329" s="71">
        <f>IF($G328=0,0,E328/$G328%)</f>
        <v>21.445214157155515</v>
      </c>
      <c r="F329" s="71">
        <f>IF($G328=0,0,F328/$G328%)</f>
        <v>0</v>
      </c>
      <c r="G329" s="73">
        <f t="shared" si="7"/>
        <v>100</v>
      </c>
      <c r="I329" s="56"/>
    </row>
    <row r="330" spans="1:9" ht="16.05" customHeight="1" x14ac:dyDescent="0.2">
      <c r="A330" s="8"/>
      <c r="B330" s="8" t="s">
        <v>68</v>
      </c>
      <c r="C330" s="59" t="s">
        <v>11</v>
      </c>
      <c r="D330" s="73">
        <v>47.1</v>
      </c>
      <c r="E330" s="73">
        <v>381.4</v>
      </c>
      <c r="F330" s="73">
        <v>0</v>
      </c>
      <c r="G330" s="73">
        <f t="shared" si="7"/>
        <v>428.5</v>
      </c>
      <c r="I330" s="5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10.991831971995332</v>
      </c>
      <c r="E331" s="71">
        <f>IF($G330=0,0,E330/$G330%)</f>
        <v>89.008168028004661</v>
      </c>
      <c r="F331" s="71">
        <f>IF($G330=0,0,F330/$G330%)</f>
        <v>0</v>
      </c>
      <c r="G331" s="73">
        <f t="shared" si="7"/>
        <v>100</v>
      </c>
      <c r="I331" s="56"/>
    </row>
    <row r="332" spans="1:9" ht="16.05" customHeight="1" x14ac:dyDescent="0.2">
      <c r="A332" s="8"/>
      <c r="B332" s="8"/>
      <c r="C332" s="59" t="s">
        <v>13</v>
      </c>
      <c r="D332" s="73">
        <v>1090.0999999999999</v>
      </c>
      <c r="E332" s="73">
        <v>9810.4</v>
      </c>
      <c r="F332" s="73">
        <v>0</v>
      </c>
      <c r="G332" s="73">
        <f t="shared" si="7"/>
        <v>10900.5</v>
      </c>
      <c r="I332" s="5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10.000458694555295</v>
      </c>
      <c r="E333" s="71">
        <f>IF($G332=0,0,E332/$G332%)</f>
        <v>89.999541305444708</v>
      </c>
      <c r="F333" s="71">
        <f>IF($G332=0,0,F332/$G332%)</f>
        <v>0</v>
      </c>
      <c r="G333" s="73">
        <f t="shared" si="7"/>
        <v>100</v>
      </c>
      <c r="I333" s="56"/>
    </row>
    <row r="334" spans="1:9" ht="16.05" customHeight="1" x14ac:dyDescent="0.2">
      <c r="A334" s="8"/>
      <c r="B334" s="8"/>
      <c r="C334" s="59" t="s">
        <v>14</v>
      </c>
      <c r="D334" s="73">
        <f>SUM(D330,D332)</f>
        <v>1137.1999999999998</v>
      </c>
      <c r="E334" s="73">
        <f>SUM(E330,E332)</f>
        <v>10191.799999999999</v>
      </c>
      <c r="F334" s="73">
        <f>SUM(F330,F332)</f>
        <v>0</v>
      </c>
      <c r="G334" s="73">
        <f t="shared" si="7"/>
        <v>11329</v>
      </c>
      <c r="I334" s="5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10.037955688939887</v>
      </c>
      <c r="E335" s="71">
        <f>IF($G334=0,0,E334/$G334%)</f>
        <v>89.962044311060097</v>
      </c>
      <c r="F335" s="71">
        <f>IF($G334=0,0,F334/$G334%)</f>
        <v>0</v>
      </c>
      <c r="G335" s="73">
        <f t="shared" si="7"/>
        <v>99.999999999999986</v>
      </c>
      <c r="I335" s="56"/>
    </row>
    <row r="336" spans="1:9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5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56"/>
    </row>
    <row r="338" spans="1:9" ht="16.05" customHeight="1" x14ac:dyDescent="0.2">
      <c r="A338" s="8"/>
      <c r="B338" s="8"/>
      <c r="C338" s="59" t="s">
        <v>13</v>
      </c>
      <c r="D338" s="73">
        <v>0</v>
      </c>
      <c r="E338" s="73">
        <v>448</v>
      </c>
      <c r="F338" s="73">
        <v>0</v>
      </c>
      <c r="G338" s="73">
        <f t="shared" si="7"/>
        <v>448</v>
      </c>
      <c r="I338" s="5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99.999999999999986</v>
      </c>
      <c r="F339" s="71">
        <f>IF($G338=0,0,F338/$G338%)</f>
        <v>0</v>
      </c>
      <c r="G339" s="73">
        <f t="shared" si="7"/>
        <v>99.999999999999986</v>
      </c>
      <c r="I339" s="5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448</v>
      </c>
      <c r="F340" s="73">
        <f>SUM(F336,F338)</f>
        <v>0</v>
      </c>
      <c r="G340" s="73">
        <f t="shared" si="7"/>
        <v>448</v>
      </c>
      <c r="I340" s="5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99.999999999999986</v>
      </c>
      <c r="F341" s="71">
        <f>IF($G340=0,0,F340/$G340%)</f>
        <v>0</v>
      </c>
      <c r="G341" s="73">
        <f t="shared" si="7"/>
        <v>99.999999999999986</v>
      </c>
      <c r="I341" s="56"/>
    </row>
    <row r="342" spans="1:9" ht="16.05" customHeight="1" x14ac:dyDescent="0.2">
      <c r="A342" s="8"/>
      <c r="B342" s="8" t="s">
        <v>70</v>
      </c>
      <c r="C342" s="59" t="s">
        <v>11</v>
      </c>
      <c r="D342" s="73">
        <v>0</v>
      </c>
      <c r="E342" s="73">
        <v>15.3</v>
      </c>
      <c r="F342" s="73">
        <v>0</v>
      </c>
      <c r="G342" s="73">
        <f t="shared" si="7"/>
        <v>15.3</v>
      </c>
      <c r="I342" s="5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100</v>
      </c>
      <c r="F343" s="71">
        <f>IF($G342=0,0,F342/$G342%)</f>
        <v>0</v>
      </c>
      <c r="G343" s="73">
        <f t="shared" si="7"/>
        <v>100</v>
      </c>
      <c r="I343" s="56"/>
    </row>
    <row r="344" spans="1:9" ht="16.05" customHeight="1" x14ac:dyDescent="0.2">
      <c r="A344" s="8"/>
      <c r="B344" s="8"/>
      <c r="C344" s="59" t="s">
        <v>13</v>
      </c>
      <c r="D344" s="73">
        <v>0</v>
      </c>
      <c r="E344" s="73">
        <v>3581.7</v>
      </c>
      <c r="F344" s="73">
        <v>0</v>
      </c>
      <c r="G344" s="73">
        <f t="shared" si="7"/>
        <v>3581.7</v>
      </c>
      <c r="I344" s="5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100</v>
      </c>
      <c r="F345" s="71">
        <f>IF($G344=0,0,F344/$G344%)</f>
        <v>0</v>
      </c>
      <c r="G345" s="73">
        <f t="shared" si="7"/>
        <v>100</v>
      </c>
      <c r="I345" s="5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3597</v>
      </c>
      <c r="F346" s="73">
        <f>SUM(F342,F344)</f>
        <v>0</v>
      </c>
      <c r="G346" s="73">
        <f t="shared" si="7"/>
        <v>3597</v>
      </c>
      <c r="I346" s="5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100</v>
      </c>
      <c r="F347" s="71">
        <f>IF($G346=0,0,F346/$G346%)</f>
        <v>0</v>
      </c>
      <c r="G347" s="73">
        <f t="shared" si="7"/>
        <v>100</v>
      </c>
      <c r="I347" s="56"/>
    </row>
    <row r="348" spans="1:9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7"/>
        <v>0</v>
      </c>
      <c r="I348" s="5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7"/>
        <v>0</v>
      </c>
      <c r="I349" s="56"/>
    </row>
    <row r="350" spans="1:9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5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5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7"/>
        <v>0</v>
      </c>
      <c r="I352" s="5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7"/>
        <v>0</v>
      </c>
      <c r="I353" s="56"/>
    </row>
    <row r="354" spans="1:9" ht="16.05" customHeight="1" x14ac:dyDescent="0.2">
      <c r="A354" s="8"/>
      <c r="B354" s="8" t="s">
        <v>72</v>
      </c>
      <c r="C354" s="59" t="s">
        <v>11</v>
      </c>
      <c r="D354" s="73">
        <v>6.3</v>
      </c>
      <c r="E354" s="73">
        <v>0</v>
      </c>
      <c r="F354" s="73">
        <v>0</v>
      </c>
      <c r="G354" s="73">
        <f t="shared" si="7"/>
        <v>6.3</v>
      </c>
      <c r="I354" s="5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100</v>
      </c>
      <c r="E355" s="71">
        <f>IF($G354=0,0,E354/$G354%)</f>
        <v>0</v>
      </c>
      <c r="F355" s="71">
        <f>IF($G354=0,0,F354/$G354%)</f>
        <v>0</v>
      </c>
      <c r="G355" s="73">
        <f t="shared" si="7"/>
        <v>100</v>
      </c>
      <c r="I355" s="56"/>
    </row>
    <row r="356" spans="1:9" ht="16.05" customHeight="1" x14ac:dyDescent="0.2">
      <c r="A356" s="8"/>
      <c r="B356" s="8"/>
      <c r="C356" s="59" t="s">
        <v>13</v>
      </c>
      <c r="D356" s="73">
        <v>306.7</v>
      </c>
      <c r="E356" s="73">
        <v>0</v>
      </c>
      <c r="F356" s="73">
        <v>0</v>
      </c>
      <c r="G356" s="73">
        <f t="shared" si="7"/>
        <v>306.7</v>
      </c>
      <c r="I356" s="5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100</v>
      </c>
      <c r="E357" s="71">
        <f>IF($G356=0,0,E356/$G356%)</f>
        <v>0</v>
      </c>
      <c r="F357" s="71">
        <f>IF($G356=0,0,F356/$G356%)</f>
        <v>0</v>
      </c>
      <c r="G357" s="73">
        <f t="shared" si="7"/>
        <v>100</v>
      </c>
      <c r="I357" s="56"/>
    </row>
    <row r="358" spans="1:9" ht="16.05" customHeight="1" x14ac:dyDescent="0.2">
      <c r="A358" s="8"/>
      <c r="B358" s="8"/>
      <c r="C358" s="59" t="s">
        <v>14</v>
      </c>
      <c r="D358" s="73">
        <f>SUM(D354,D356)</f>
        <v>313</v>
      </c>
      <c r="E358" s="73">
        <f>SUM(E354,E356)</f>
        <v>0</v>
      </c>
      <c r="F358" s="73">
        <f>SUM(F354,F356)</f>
        <v>0</v>
      </c>
      <c r="G358" s="73">
        <f t="shared" si="7"/>
        <v>313</v>
      </c>
      <c r="I358" s="5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100</v>
      </c>
      <c r="E359" s="71">
        <f>IF($G358=0,0,E358/$G358%)</f>
        <v>0</v>
      </c>
      <c r="F359" s="71">
        <f>IF($G358=0,0,F358/$G358%)</f>
        <v>0</v>
      </c>
      <c r="G359" s="73">
        <f t="shared" si="7"/>
        <v>100</v>
      </c>
      <c r="I359" s="56"/>
    </row>
    <row r="360" spans="1:9" ht="16.05" customHeight="1" x14ac:dyDescent="0.2">
      <c r="A360" s="8"/>
      <c r="B360" s="8" t="s">
        <v>73</v>
      </c>
      <c r="C360" s="59" t="s">
        <v>11</v>
      </c>
      <c r="D360" s="73">
        <v>12.9</v>
      </c>
      <c r="E360" s="73">
        <v>201.8</v>
      </c>
      <c r="F360" s="73">
        <v>0</v>
      </c>
      <c r="G360" s="73">
        <f t="shared" si="7"/>
        <v>214.70000000000002</v>
      </c>
      <c r="I360" s="5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6.0083837913367484</v>
      </c>
      <c r="E361" s="71">
        <f>IF($G360=0,0,E360/$G360%)</f>
        <v>93.991616208663245</v>
      </c>
      <c r="F361" s="71">
        <f>IF($G360=0,0,F360/$G360%)</f>
        <v>0</v>
      </c>
      <c r="G361" s="73">
        <f t="shared" si="7"/>
        <v>100</v>
      </c>
      <c r="I361" s="56"/>
    </row>
    <row r="362" spans="1:9" ht="16.05" customHeight="1" x14ac:dyDescent="0.2">
      <c r="A362" s="8"/>
      <c r="B362" s="8"/>
      <c r="C362" s="59" t="s">
        <v>13</v>
      </c>
      <c r="D362" s="73">
        <v>339.7</v>
      </c>
      <c r="E362" s="73">
        <v>1358.6</v>
      </c>
      <c r="F362" s="73">
        <v>0</v>
      </c>
      <c r="G362" s="73">
        <f t="shared" si="7"/>
        <v>1698.3</v>
      </c>
      <c r="I362" s="5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20.002355296472942</v>
      </c>
      <c r="E363" s="71">
        <f>IF($G362=0,0,E362/$G362%)</f>
        <v>79.997644703527044</v>
      </c>
      <c r="F363" s="71">
        <f>IF($G362=0,0,F362/$G362%)</f>
        <v>0</v>
      </c>
      <c r="G363" s="73">
        <f t="shared" si="7"/>
        <v>99.999999999999986</v>
      </c>
      <c r="I363" s="56"/>
    </row>
    <row r="364" spans="1:9" ht="16.05" customHeight="1" x14ac:dyDescent="0.2">
      <c r="A364" s="8"/>
      <c r="B364" s="8"/>
      <c r="C364" s="59" t="s">
        <v>14</v>
      </c>
      <c r="D364" s="73">
        <f>SUM(D360,D362)</f>
        <v>352.59999999999997</v>
      </c>
      <c r="E364" s="73">
        <f>SUM(E360,E362)</f>
        <v>1560.3999999999999</v>
      </c>
      <c r="F364" s="73">
        <f>SUM(F360,F362)</f>
        <v>0</v>
      </c>
      <c r="G364" s="73">
        <f t="shared" si="7"/>
        <v>1912.9999999999998</v>
      </c>
      <c r="I364" s="5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18.431782540512284</v>
      </c>
      <c r="E365" s="71">
        <f>IF($G364=0,0,E364/$G364%)</f>
        <v>81.568217459487713</v>
      </c>
      <c r="F365" s="71">
        <f>IF($G364=0,0,F364/$G364%)</f>
        <v>0</v>
      </c>
      <c r="G365" s="73">
        <f t="shared" si="7"/>
        <v>100</v>
      </c>
      <c r="I365" s="56"/>
    </row>
    <row r="366" spans="1:9" ht="16.05" customHeight="1" x14ac:dyDescent="0.2">
      <c r="A366" s="8"/>
      <c r="B366" s="8" t="s">
        <v>74</v>
      </c>
      <c r="C366" s="59" t="s">
        <v>11</v>
      </c>
      <c r="D366" s="73">
        <v>0</v>
      </c>
      <c r="E366" s="73">
        <v>106.69999999999999</v>
      </c>
      <c r="F366" s="73">
        <v>0</v>
      </c>
      <c r="G366" s="73">
        <f t="shared" si="7"/>
        <v>106.69999999999999</v>
      </c>
      <c r="I366" s="5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100</v>
      </c>
      <c r="F367" s="71">
        <f>IF($G366=0,0,F366/$G366%)</f>
        <v>0</v>
      </c>
      <c r="G367" s="73">
        <f t="shared" si="7"/>
        <v>100</v>
      </c>
      <c r="I367" s="56"/>
    </row>
    <row r="368" spans="1:9" ht="16.05" customHeight="1" x14ac:dyDescent="0.2">
      <c r="A368" s="8"/>
      <c r="B368" s="8"/>
      <c r="C368" s="59" t="s">
        <v>13</v>
      </c>
      <c r="D368" s="73">
        <v>0</v>
      </c>
      <c r="E368" s="73">
        <v>2727.2999999999997</v>
      </c>
      <c r="F368" s="73">
        <v>0</v>
      </c>
      <c r="G368" s="73">
        <f t="shared" si="7"/>
        <v>2727.2999999999997</v>
      </c>
      <c r="I368" s="5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100</v>
      </c>
      <c r="F369" s="71">
        <f>IF($G368=0,0,F368/$G368%)</f>
        <v>0</v>
      </c>
      <c r="G369" s="73">
        <f t="shared" si="7"/>
        <v>100</v>
      </c>
      <c r="I369" s="56"/>
    </row>
    <row r="370" spans="1:9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2833.9999999999995</v>
      </c>
      <c r="F370" s="73">
        <f>SUM(F366,F368)</f>
        <v>0</v>
      </c>
      <c r="G370" s="73">
        <f t="shared" si="7"/>
        <v>2833.9999999999995</v>
      </c>
      <c r="I370" s="5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100</v>
      </c>
      <c r="F371" s="71">
        <f>IF($G370=0,0,F370/$G370%)</f>
        <v>0</v>
      </c>
      <c r="G371" s="73">
        <f t="shared" si="7"/>
        <v>100</v>
      </c>
      <c r="I371" s="5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5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56"/>
    </row>
    <row r="374" spans="1:9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5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5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5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56"/>
    </row>
    <row r="378" spans="1:9" ht="16.05" hidden="1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56"/>
    </row>
    <row r="379" spans="1:9" ht="16.05" hidden="1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56"/>
    </row>
    <row r="380" spans="1:9" ht="16.05" hidden="1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56"/>
    </row>
    <row r="381" spans="1:9" ht="16.05" hidden="1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56"/>
    </row>
    <row r="382" spans="1:9" ht="16.05" hidden="1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56"/>
    </row>
    <row r="383" spans="1:9" ht="16.05" hidden="1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5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3236.5</v>
      </c>
      <c r="E384" s="73">
        <f>SUM(E372,E312,E306,E228,E36,E6)</f>
        <v>6646.5999999999995</v>
      </c>
      <c r="F384" s="73">
        <f>SUM(F372,F312,F306,F228,F36,F6)</f>
        <v>58.8</v>
      </c>
      <c r="G384" s="73">
        <f t="shared" si="7"/>
        <v>9941.8999999999978</v>
      </c>
      <c r="I384" s="5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32.554139550790097</v>
      </c>
      <c r="E385" s="71">
        <f>IF($G384=0,0,E384/$G384%)</f>
        <v>66.854424204628899</v>
      </c>
      <c r="F385" s="71">
        <f>IF($G384=0,0,F384/$G384%)</f>
        <v>0.59143624458101574</v>
      </c>
      <c r="G385" s="73">
        <f t="shared" si="7"/>
        <v>100.00000000000001</v>
      </c>
      <c r="I385" s="5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66129.899999999994</v>
      </c>
      <c r="E386" s="73">
        <f>SUM(E374,E314,E308,E230,E38,E8)</f>
        <v>34258.399999999994</v>
      </c>
      <c r="F386" s="73">
        <f>SUM(F374,F314,F308,F230,F38,F8)</f>
        <v>0</v>
      </c>
      <c r="G386" s="73">
        <f t="shared" si="7"/>
        <v>100388.29999999999</v>
      </c>
      <c r="I386" s="5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65.87411082765621</v>
      </c>
      <c r="E387" s="71">
        <f>IF($G386=0,0,E386/$G386%)</f>
        <v>34.125889172343783</v>
      </c>
      <c r="F387" s="71">
        <f>IF($G386=0,0,F386/$G386%)</f>
        <v>0</v>
      </c>
      <c r="G387" s="73">
        <f t="shared" si="7"/>
        <v>100</v>
      </c>
      <c r="I387" s="56"/>
    </row>
    <row r="388" spans="1:9" ht="16.05" customHeight="1" x14ac:dyDescent="0.2">
      <c r="A388" s="8"/>
      <c r="B388" s="16"/>
      <c r="C388" s="61" t="s">
        <v>14</v>
      </c>
      <c r="D388" s="73">
        <f>SUM(D384,D386)</f>
        <v>69366.399999999994</v>
      </c>
      <c r="E388" s="73">
        <f>SUM(E384,E386)</f>
        <v>40904.999999999993</v>
      </c>
      <c r="F388" s="73">
        <f>SUM(F384,F386)</f>
        <v>58.8</v>
      </c>
      <c r="G388" s="73">
        <f t="shared" si="7"/>
        <v>110330.2</v>
      </c>
      <c r="I388" s="5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62.871634421037939</v>
      </c>
      <c r="E389" s="71">
        <f>IF($G388=0,0,E388/$G388%)</f>
        <v>37.075071014101304</v>
      </c>
      <c r="F389" s="71">
        <f>IF($G388=0,0,F388/$G388%)</f>
        <v>5.3294564860754352E-2</v>
      </c>
      <c r="G389" s="73">
        <f t="shared" si="7"/>
        <v>100</v>
      </c>
      <c r="I389" s="5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/>
      <c r="G390" s="73">
        <f t="shared" si="7"/>
        <v>0</v>
      </c>
      <c r="I390" s="5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0</v>
      </c>
      <c r="G391" s="73">
        <f t="shared" si="7"/>
        <v>0</v>
      </c>
      <c r="I391" s="56"/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/>
      <c r="G392" s="73">
        <f t="shared" si="7"/>
        <v>0</v>
      </c>
      <c r="I392" s="5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  <c r="I393" s="5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0</v>
      </c>
      <c r="G394" s="73">
        <f t="shared" si="7"/>
        <v>0</v>
      </c>
      <c r="I394" s="5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0</v>
      </c>
      <c r="G395" s="73">
        <f t="shared" si="7"/>
        <v>0</v>
      </c>
      <c r="I395" s="5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>
    <tabColor rgb="FFFF0000"/>
  </sheetPr>
  <dimension ref="A1:I437"/>
  <sheetViews>
    <sheetView showGridLines="0" showZeros="0" view="pageBreakPreview" zoomScale="80" zoomScaleNormal="8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8" width="9" style="2"/>
    <col min="9" max="9" width="12.21875" style="2" customWidth="1"/>
    <col min="10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9" ht="16.05" customHeight="1" x14ac:dyDescent="0.2">
      <c r="A1" s="1" t="s">
        <v>0</v>
      </c>
    </row>
    <row r="2" spans="1:9" ht="16.05" customHeight="1" x14ac:dyDescent="0.2">
      <c r="C2" s="56"/>
      <c r="D2" s="56"/>
      <c r="E2" s="56"/>
      <c r="F2" s="56"/>
      <c r="G2" s="56"/>
    </row>
    <row r="3" spans="1:9" ht="16.05" customHeight="1" x14ac:dyDescent="0.2">
      <c r="A3" s="3" t="s">
        <v>1</v>
      </c>
      <c r="B3" s="24" t="s">
        <v>89</v>
      </c>
      <c r="C3" s="56"/>
      <c r="D3" s="56"/>
      <c r="E3" s="56"/>
      <c r="F3" s="56"/>
      <c r="G3" s="56"/>
    </row>
    <row r="4" spans="1:9" ht="16.05" customHeight="1" x14ac:dyDescent="0.2">
      <c r="C4" s="56"/>
      <c r="D4" s="56"/>
      <c r="E4" s="56"/>
      <c r="F4" s="56"/>
      <c r="G4" s="57" t="s">
        <v>3</v>
      </c>
    </row>
    <row r="5" spans="1:9" ht="16.05" customHeight="1" x14ac:dyDescent="0.2">
      <c r="A5" s="80"/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9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135.30000000000001</v>
      </c>
      <c r="F6" s="73">
        <f t="shared" si="0"/>
        <v>0</v>
      </c>
      <c r="G6" s="73">
        <f>SUM(D6:F6)</f>
        <v>135.30000000000001</v>
      </c>
      <c r="I6" s="56"/>
    </row>
    <row r="7" spans="1:9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100</v>
      </c>
      <c r="F7" s="71">
        <f>IF($G6=0,0,F6/$G6%)</f>
        <v>0</v>
      </c>
      <c r="G7" s="73">
        <f t="shared" ref="G7:G70" si="1">SUM(D7:F7)</f>
        <v>100</v>
      </c>
      <c r="I7" s="56"/>
    </row>
    <row r="8" spans="1:9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60.2</v>
      </c>
      <c r="F8" s="73">
        <f t="shared" si="0"/>
        <v>0</v>
      </c>
      <c r="G8" s="73">
        <f t="shared" si="1"/>
        <v>60.2</v>
      </c>
      <c r="I8" s="56"/>
    </row>
    <row r="9" spans="1:9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100.00000000000001</v>
      </c>
      <c r="F9" s="71">
        <f>IF($G8=0,0,F8/$G8%)</f>
        <v>0</v>
      </c>
      <c r="G9" s="73">
        <f t="shared" si="1"/>
        <v>100.00000000000001</v>
      </c>
      <c r="I9" s="56"/>
    </row>
    <row r="10" spans="1:9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195.5</v>
      </c>
      <c r="F10" s="73">
        <f t="shared" si="0"/>
        <v>0</v>
      </c>
      <c r="G10" s="73">
        <f t="shared" si="1"/>
        <v>195.5</v>
      </c>
      <c r="I10" s="56"/>
    </row>
    <row r="11" spans="1:9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100</v>
      </c>
      <c r="F11" s="71">
        <f>IF($G10=0,0,F10/$G10%)</f>
        <v>0</v>
      </c>
      <c r="G11" s="73">
        <f t="shared" si="1"/>
        <v>100</v>
      </c>
      <c r="I11" s="56"/>
    </row>
    <row r="12" spans="1:9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1"/>
        <v>0</v>
      </c>
      <c r="I12" s="56"/>
    </row>
    <row r="13" spans="1:9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  <c r="I13" s="56"/>
    </row>
    <row r="14" spans="1:9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  <c r="I14" s="56"/>
    </row>
    <row r="15" spans="1:9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  <c r="I15" s="56"/>
    </row>
    <row r="16" spans="1:9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  <c r="I16" s="56"/>
    </row>
    <row r="17" spans="1:9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  <c r="I17" s="56"/>
    </row>
    <row r="18" spans="1:9" ht="16.05" customHeight="1" x14ac:dyDescent="0.2">
      <c r="A18" s="8"/>
      <c r="B18" s="8" t="s">
        <v>16</v>
      </c>
      <c r="C18" s="59" t="s">
        <v>11</v>
      </c>
      <c r="D18" s="73">
        <v>0</v>
      </c>
      <c r="E18" s="73">
        <v>135.30000000000001</v>
      </c>
      <c r="F18" s="73">
        <v>0</v>
      </c>
      <c r="G18" s="73">
        <f t="shared" si="1"/>
        <v>135.30000000000001</v>
      </c>
      <c r="I18" s="56"/>
    </row>
    <row r="19" spans="1:9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100</v>
      </c>
      <c r="F19" s="71">
        <f>IF($G18=0,0,F18/$G18%)</f>
        <v>0</v>
      </c>
      <c r="G19" s="73">
        <f t="shared" si="1"/>
        <v>100</v>
      </c>
      <c r="I19" s="56"/>
    </row>
    <row r="20" spans="1:9" ht="16.05" customHeight="1" x14ac:dyDescent="0.2">
      <c r="A20" s="8"/>
      <c r="B20" s="8"/>
      <c r="C20" s="59" t="s">
        <v>13</v>
      </c>
      <c r="D20" s="73">
        <v>0</v>
      </c>
      <c r="E20" s="73">
        <v>59.1</v>
      </c>
      <c r="F20" s="73">
        <v>0</v>
      </c>
      <c r="G20" s="73">
        <f t="shared" si="1"/>
        <v>59.1</v>
      </c>
      <c r="I20" s="56"/>
    </row>
    <row r="21" spans="1:9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100.00000000000001</v>
      </c>
      <c r="F21" s="71">
        <f>IF($G20=0,0,F20/$G20%)</f>
        <v>0</v>
      </c>
      <c r="G21" s="73">
        <f t="shared" si="1"/>
        <v>100.00000000000001</v>
      </c>
      <c r="I21" s="56"/>
    </row>
    <row r="22" spans="1:9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194.4</v>
      </c>
      <c r="F22" s="73">
        <f>SUM(F18,F20)</f>
        <v>0</v>
      </c>
      <c r="G22" s="73">
        <f t="shared" si="1"/>
        <v>194.4</v>
      </c>
      <c r="I22" s="56"/>
    </row>
    <row r="23" spans="1:9" ht="16.05" customHeight="1" x14ac:dyDescent="0.2">
      <c r="B23" s="12"/>
      <c r="C23" s="60" t="s">
        <v>12</v>
      </c>
      <c r="D23" s="71">
        <f>IF($G22=0,0,D22/$G22%)</f>
        <v>0</v>
      </c>
      <c r="E23" s="71">
        <f>IF($G22=0,0,E22/$G22%)</f>
        <v>100</v>
      </c>
      <c r="F23" s="71">
        <f>IF($G22=0,0,F22/$G22%)</f>
        <v>0</v>
      </c>
      <c r="G23" s="73">
        <f t="shared" si="1"/>
        <v>100</v>
      </c>
      <c r="I23" s="56"/>
    </row>
    <row r="24" spans="1:9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  <c r="I24" s="56"/>
    </row>
    <row r="25" spans="1:9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  <c r="I25" s="56"/>
    </row>
    <row r="26" spans="1:9" ht="16.05" customHeight="1" x14ac:dyDescent="0.2">
      <c r="A26" s="8"/>
      <c r="B26" s="8"/>
      <c r="C26" s="59" t="s">
        <v>13</v>
      </c>
      <c r="D26" s="73">
        <v>0</v>
      </c>
      <c r="E26" s="73">
        <v>1.1000000000000001</v>
      </c>
      <c r="F26" s="73">
        <v>0</v>
      </c>
      <c r="G26" s="73">
        <f t="shared" si="1"/>
        <v>1.1000000000000001</v>
      </c>
      <c r="I26" s="56"/>
    </row>
    <row r="27" spans="1:9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100</v>
      </c>
      <c r="F27" s="71">
        <f>IF($G26=0,0,F26/$G26%)</f>
        <v>0</v>
      </c>
      <c r="G27" s="73">
        <f t="shared" si="1"/>
        <v>100</v>
      </c>
      <c r="I27" s="56"/>
    </row>
    <row r="28" spans="1:9" ht="16.05" customHeight="1" x14ac:dyDescent="0.2">
      <c r="B28" s="8"/>
      <c r="C28" s="59" t="s">
        <v>14</v>
      </c>
      <c r="D28" s="73">
        <f>SUM(D24,D26)</f>
        <v>0</v>
      </c>
      <c r="E28" s="73">
        <f>SUM(E24,E26)</f>
        <v>1.1000000000000001</v>
      </c>
      <c r="F28" s="73">
        <f>SUM(F24,F26)</f>
        <v>0</v>
      </c>
      <c r="G28" s="73">
        <f t="shared" si="1"/>
        <v>1.1000000000000001</v>
      </c>
      <c r="I28" s="56"/>
    </row>
    <row r="29" spans="1:9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100</v>
      </c>
      <c r="F29" s="71">
        <f>IF($G28=0,0,F28/$G28%)</f>
        <v>0</v>
      </c>
      <c r="G29" s="73">
        <f t="shared" si="1"/>
        <v>100</v>
      </c>
      <c r="I29" s="56"/>
    </row>
    <row r="30" spans="1:9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  <c r="I30" s="56"/>
    </row>
    <row r="31" spans="1:9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  <c r="I31" s="56"/>
    </row>
    <row r="32" spans="1:9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  <c r="I32" s="56"/>
    </row>
    <row r="33" spans="1:9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  <c r="I33" s="56"/>
    </row>
    <row r="34" spans="1:9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  <c r="I34" s="56"/>
    </row>
    <row r="35" spans="1:9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H35"/>
      <c r="I35" s="56"/>
    </row>
    <row r="36" spans="1:9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35585.599999999999</v>
      </c>
      <c r="E36" s="73">
        <f>SUMIF($C$42:$C$227,"道内",E$42:E$227)</f>
        <v>21842.700000000004</v>
      </c>
      <c r="F36" s="73">
        <f>SUMIF($C$42:$C$227,"道内",F$42:F$227)</f>
        <v>856</v>
      </c>
      <c r="G36" s="73">
        <f t="shared" si="1"/>
        <v>58284.3</v>
      </c>
      <c r="H36"/>
      <c r="I36" s="56"/>
    </row>
    <row r="37" spans="1:9" ht="16.05" customHeight="1" x14ac:dyDescent="0.2">
      <c r="A37" s="8"/>
      <c r="B37" s="6"/>
      <c r="C37" s="60" t="s">
        <v>12</v>
      </c>
      <c r="D37" s="71">
        <f>IF($G36=0,0,D36/$G36%)</f>
        <v>61.055206976835947</v>
      </c>
      <c r="E37" s="71">
        <f>IF($G36=0,0,E36/$G36%)</f>
        <v>37.476129935505789</v>
      </c>
      <c r="F37" s="71">
        <f>IF($G36=0,0,F36/$G36%)</f>
        <v>1.4686630876582543</v>
      </c>
      <c r="G37" s="73">
        <f t="shared" si="1"/>
        <v>100</v>
      </c>
      <c r="H37"/>
      <c r="I37" s="56"/>
    </row>
    <row r="38" spans="1:9" ht="16.05" customHeight="1" x14ac:dyDescent="0.2">
      <c r="A38" s="8"/>
      <c r="B38" s="6"/>
      <c r="C38" s="59" t="s">
        <v>13</v>
      </c>
      <c r="D38" s="73">
        <f>SUMIF($C$42:$C$227,"道外",D$42:D$227)</f>
        <v>119814.90000000001</v>
      </c>
      <c r="E38" s="73">
        <f t="shared" ref="E38:F38" si="2">SUMIF($C$42:$C$227,"道外",E$42:E$227)</f>
        <v>57071.200000000004</v>
      </c>
      <c r="F38" s="73">
        <f t="shared" si="2"/>
        <v>0</v>
      </c>
      <c r="G38" s="73">
        <f t="shared" si="1"/>
        <v>176886.1</v>
      </c>
      <c r="H38"/>
      <c r="I38" s="56"/>
    </row>
    <row r="39" spans="1:9" ht="16.05" customHeight="1" x14ac:dyDescent="0.2">
      <c r="A39" s="8"/>
      <c r="B39" s="6"/>
      <c r="C39" s="60" t="s">
        <v>12</v>
      </c>
      <c r="D39" s="71">
        <f>IF($G38=0,0,D38/$G38%)</f>
        <v>67.735621962381444</v>
      </c>
      <c r="E39" s="71">
        <f>IF($G38=0,0,E38/$G38%)</f>
        <v>32.264378037618556</v>
      </c>
      <c r="F39" s="71">
        <f>IF($G38=0,0,F38/$G38%)</f>
        <v>0</v>
      </c>
      <c r="G39" s="73">
        <f t="shared" si="1"/>
        <v>100</v>
      </c>
      <c r="H39"/>
      <c r="I39" s="56"/>
    </row>
    <row r="40" spans="1:9" ht="16.05" customHeight="1" x14ac:dyDescent="0.2">
      <c r="A40" s="8"/>
      <c r="B40" s="6"/>
      <c r="C40" s="59" t="s">
        <v>14</v>
      </c>
      <c r="D40" s="73">
        <f>SUM(D38,D36)</f>
        <v>155400.5</v>
      </c>
      <c r="E40" s="73">
        <f>SUM(E38,E36)</f>
        <v>78913.900000000009</v>
      </c>
      <c r="F40" s="73">
        <f>SUM(F38,F36)</f>
        <v>856</v>
      </c>
      <c r="G40" s="73">
        <f t="shared" si="1"/>
        <v>235170.40000000002</v>
      </c>
      <c r="H40"/>
      <c r="I40" s="56"/>
    </row>
    <row r="41" spans="1:9" ht="16.05" customHeight="1" x14ac:dyDescent="0.2">
      <c r="A41" s="8"/>
      <c r="B41" s="14"/>
      <c r="C41" s="60" t="s">
        <v>12</v>
      </c>
      <c r="D41" s="71">
        <f>IF($G40=0,0,D40/$G40%)</f>
        <v>66.079957341570193</v>
      </c>
      <c r="E41" s="71">
        <f>IF($G40=0,0,E40/$G40%)</f>
        <v>33.55605127175869</v>
      </c>
      <c r="F41" s="71">
        <f>IF($G40=0,0,F40/$G40%)</f>
        <v>0.36399138667111164</v>
      </c>
      <c r="G41" s="73">
        <f t="shared" si="1"/>
        <v>100</v>
      </c>
      <c r="I41" s="56"/>
    </row>
    <row r="42" spans="1:9" ht="16.05" customHeight="1" x14ac:dyDescent="0.2">
      <c r="A42" s="8"/>
      <c r="B42" s="8" t="s">
        <v>20</v>
      </c>
      <c r="C42" s="59" t="s">
        <v>11</v>
      </c>
      <c r="D42" s="73">
        <v>1432.6999999999998</v>
      </c>
      <c r="E42" s="73">
        <v>8047.8000000000011</v>
      </c>
      <c r="F42" s="73">
        <v>856</v>
      </c>
      <c r="G42" s="73">
        <f t="shared" si="1"/>
        <v>10336.5</v>
      </c>
      <c r="I42" s="56"/>
    </row>
    <row r="43" spans="1:9" ht="16.05" customHeight="1" x14ac:dyDescent="0.2">
      <c r="A43" s="8"/>
      <c r="B43" s="8"/>
      <c r="C43" s="60" t="s">
        <v>12</v>
      </c>
      <c r="D43" s="71">
        <f>IF($G42=0,0,D42/$G42%)</f>
        <v>13.86059110917622</v>
      </c>
      <c r="E43" s="71">
        <f>IF($G42=0,0,E42/$G42%)</f>
        <v>77.858075750979552</v>
      </c>
      <c r="F43" s="71">
        <f>IF($G42=0,0,F42/$G42%)</f>
        <v>8.2813331398442411</v>
      </c>
      <c r="G43" s="73">
        <f t="shared" si="1"/>
        <v>100</v>
      </c>
      <c r="I43" s="56"/>
    </row>
    <row r="44" spans="1:9" ht="16.05" customHeight="1" x14ac:dyDescent="0.2">
      <c r="A44" s="8"/>
      <c r="B44" s="8"/>
      <c r="C44" s="59" t="s">
        <v>13</v>
      </c>
      <c r="D44" s="73">
        <v>3449.2999999999997</v>
      </c>
      <c r="E44" s="73">
        <v>2203.6000000000004</v>
      </c>
      <c r="F44" s="73">
        <v>0</v>
      </c>
      <c r="G44" s="73">
        <f t="shared" si="1"/>
        <v>5652.9</v>
      </c>
      <c r="I44" s="56"/>
    </row>
    <row r="45" spans="1:9" ht="16.05" customHeight="1" x14ac:dyDescent="0.2">
      <c r="A45" s="8"/>
      <c r="B45" s="8"/>
      <c r="C45" s="60" t="s">
        <v>12</v>
      </c>
      <c r="D45" s="71">
        <f>IF($G44=0,0,D44/$G44%)</f>
        <v>61.018238426294467</v>
      </c>
      <c r="E45" s="71">
        <f>IF($G44=0,0,E44/$G44%)</f>
        <v>38.981761573705541</v>
      </c>
      <c r="F45" s="71">
        <f>IF($G44=0,0,F44/$G44%)</f>
        <v>0</v>
      </c>
      <c r="G45" s="73">
        <f t="shared" si="1"/>
        <v>100</v>
      </c>
      <c r="I45" s="56"/>
    </row>
    <row r="46" spans="1:9" ht="16.05" customHeight="1" x14ac:dyDescent="0.2">
      <c r="A46" s="8"/>
      <c r="B46" s="8"/>
      <c r="C46" s="59" t="s">
        <v>14</v>
      </c>
      <c r="D46" s="73">
        <f>SUM(D42,D44)</f>
        <v>4882</v>
      </c>
      <c r="E46" s="73">
        <f>SUM(E42,E44)</f>
        <v>10251.400000000001</v>
      </c>
      <c r="F46" s="73">
        <f>SUM(F42,F44)</f>
        <v>856</v>
      </c>
      <c r="G46" s="73">
        <f t="shared" si="1"/>
        <v>15989.400000000001</v>
      </c>
      <c r="I46" s="56"/>
    </row>
    <row r="47" spans="1:9" ht="16.05" customHeight="1" x14ac:dyDescent="0.2">
      <c r="A47" s="8"/>
      <c r="B47" s="12"/>
      <c r="C47" s="60" t="s">
        <v>12</v>
      </c>
      <c r="D47" s="71">
        <f>IF($G46=0,0,D46/$G46%)</f>
        <v>30.532727932255117</v>
      </c>
      <c r="E47" s="71">
        <f>IF($G46=0,0,E46/$G46%)</f>
        <v>64.113725343039775</v>
      </c>
      <c r="F47" s="71">
        <f>IF($G46=0,0,F46/$G46%)</f>
        <v>5.3535467247051169</v>
      </c>
      <c r="G47" s="73">
        <f t="shared" si="1"/>
        <v>100</v>
      </c>
      <c r="I47" s="56"/>
    </row>
    <row r="48" spans="1:9" ht="16.05" customHeight="1" x14ac:dyDescent="0.2">
      <c r="A48" s="8"/>
      <c r="B48" s="8" t="s">
        <v>21</v>
      </c>
      <c r="C48" s="59" t="s">
        <v>11</v>
      </c>
      <c r="D48" s="73">
        <v>10951.5</v>
      </c>
      <c r="E48" s="73">
        <v>8509.9</v>
      </c>
      <c r="F48" s="73">
        <v>0</v>
      </c>
      <c r="G48" s="73">
        <f t="shared" si="1"/>
        <v>19461.400000000001</v>
      </c>
      <c r="I48" s="56"/>
    </row>
    <row r="49" spans="1:9" ht="16.05" customHeight="1" x14ac:dyDescent="0.2">
      <c r="A49" s="8"/>
      <c r="B49" s="8"/>
      <c r="C49" s="60" t="s">
        <v>12</v>
      </c>
      <c r="D49" s="71">
        <f>IF($G48=0,0,D48/$G48%)</f>
        <v>56.272930005035604</v>
      </c>
      <c r="E49" s="71">
        <f>IF($G48=0,0,E48/$G48%)</f>
        <v>43.727069994964388</v>
      </c>
      <c r="F49" s="71">
        <f>IF($G48=0,0,F48/$G48%)</f>
        <v>0</v>
      </c>
      <c r="G49" s="73">
        <f t="shared" si="1"/>
        <v>100</v>
      </c>
      <c r="I49" s="56"/>
    </row>
    <row r="50" spans="1:9" ht="16.05" customHeight="1" x14ac:dyDescent="0.2">
      <c r="A50" s="8"/>
      <c r="B50" s="8"/>
      <c r="C50" s="59" t="s">
        <v>13</v>
      </c>
      <c r="D50" s="73">
        <v>94565</v>
      </c>
      <c r="E50" s="73">
        <v>52233.400000000009</v>
      </c>
      <c r="F50" s="73">
        <v>0</v>
      </c>
      <c r="G50" s="73">
        <f t="shared" si="1"/>
        <v>146798.40000000002</v>
      </c>
      <c r="I50" s="56"/>
    </row>
    <row r="51" spans="1:9" ht="16.05" customHeight="1" x14ac:dyDescent="0.2">
      <c r="A51" s="8"/>
      <c r="B51" s="8"/>
      <c r="C51" s="60" t="s">
        <v>12</v>
      </c>
      <c r="D51" s="71">
        <f>IF($G50=0,0,D50/$G50%)</f>
        <v>64.418277038441829</v>
      </c>
      <c r="E51" s="71">
        <f>IF($G50=0,0,E50/$G50%)</f>
        <v>35.581722961558164</v>
      </c>
      <c r="F51" s="71">
        <f>IF($G50=0,0,F50/$G50%)</f>
        <v>0</v>
      </c>
      <c r="G51" s="73">
        <f t="shared" si="1"/>
        <v>100</v>
      </c>
      <c r="I51" s="56"/>
    </row>
    <row r="52" spans="1:9" ht="16.05" customHeight="1" x14ac:dyDescent="0.2">
      <c r="A52" s="8"/>
      <c r="B52" s="8"/>
      <c r="C52" s="59" t="s">
        <v>14</v>
      </c>
      <c r="D52" s="73">
        <f>SUM(D48,D50)</f>
        <v>105516.5</v>
      </c>
      <c r="E52" s="73">
        <f>SUM(E48,E50)</f>
        <v>60743.30000000001</v>
      </c>
      <c r="F52" s="73">
        <f>SUM(F48,F50)</f>
        <v>0</v>
      </c>
      <c r="G52" s="73">
        <f t="shared" si="1"/>
        <v>166259.80000000002</v>
      </c>
      <c r="I52" s="56"/>
    </row>
    <row r="53" spans="1:9" ht="16.05" customHeight="1" x14ac:dyDescent="0.2">
      <c r="A53" s="8"/>
      <c r="B53" s="12"/>
      <c r="C53" s="60" t="s">
        <v>12</v>
      </c>
      <c r="D53" s="71">
        <f>IF($G52=0,0,D52/$G52%)</f>
        <v>63.464830343835366</v>
      </c>
      <c r="E53" s="71">
        <f>IF($G52=0,0,E52/$G52%)</f>
        <v>36.535169656164634</v>
      </c>
      <c r="F53" s="71">
        <f>IF($G52=0,0,F52/$G52%)</f>
        <v>0</v>
      </c>
      <c r="G53" s="73">
        <f t="shared" si="1"/>
        <v>100</v>
      </c>
      <c r="I53" s="56"/>
    </row>
    <row r="54" spans="1:9" ht="16.05" customHeight="1" x14ac:dyDescent="0.2">
      <c r="A54" s="8"/>
      <c r="B54" s="8" t="s">
        <v>22</v>
      </c>
      <c r="C54" s="59" t="s">
        <v>11</v>
      </c>
      <c r="D54" s="73">
        <v>650</v>
      </c>
      <c r="E54" s="73">
        <v>1873.7</v>
      </c>
      <c r="F54" s="73">
        <v>0</v>
      </c>
      <c r="G54" s="73">
        <f t="shared" si="1"/>
        <v>2523.6999999999998</v>
      </c>
      <c r="I54" s="56"/>
    </row>
    <row r="55" spans="1:9" ht="16.05" customHeight="1" x14ac:dyDescent="0.2">
      <c r="A55" s="8"/>
      <c r="B55" s="8"/>
      <c r="C55" s="60" t="s">
        <v>12</v>
      </c>
      <c r="D55" s="71">
        <f>IF($G54=0,0,D54/$G54%)</f>
        <v>25.75583468716567</v>
      </c>
      <c r="E55" s="71">
        <f>IF($G54=0,0,E54/$G54%)</f>
        <v>74.24416531283434</v>
      </c>
      <c r="F55" s="71">
        <f>IF($G54=0,0,F54/$G54%)</f>
        <v>0</v>
      </c>
      <c r="G55" s="73">
        <f t="shared" si="1"/>
        <v>100.00000000000001</v>
      </c>
      <c r="I55" s="56"/>
    </row>
    <row r="56" spans="1:9" ht="16.05" customHeight="1" x14ac:dyDescent="0.2">
      <c r="A56" s="8"/>
      <c r="B56" s="8"/>
      <c r="C56" s="59" t="s">
        <v>13</v>
      </c>
      <c r="D56" s="73">
        <v>1945</v>
      </c>
      <c r="E56" s="73">
        <v>904</v>
      </c>
      <c r="F56" s="73">
        <v>0</v>
      </c>
      <c r="G56" s="73">
        <f t="shared" si="1"/>
        <v>2849</v>
      </c>
      <c r="I56" s="56"/>
    </row>
    <row r="57" spans="1:9" ht="16.05" customHeight="1" x14ac:dyDescent="0.2">
      <c r="A57" s="8"/>
      <c r="B57" s="8"/>
      <c r="C57" s="60" t="s">
        <v>12</v>
      </c>
      <c r="D57" s="71">
        <f>IF($G56=0,0,D56/$G56%)</f>
        <v>68.269568269568268</v>
      </c>
      <c r="E57" s="71">
        <f>IF($G56=0,0,E56/$G56%)</f>
        <v>31.730431730431732</v>
      </c>
      <c r="F57" s="71">
        <f>IF($G56=0,0,F56/$G56%)</f>
        <v>0</v>
      </c>
      <c r="G57" s="73">
        <f t="shared" si="1"/>
        <v>100</v>
      </c>
      <c r="I57" s="56"/>
    </row>
    <row r="58" spans="1:9" ht="16.05" customHeight="1" x14ac:dyDescent="0.2">
      <c r="A58" s="8"/>
      <c r="B58" s="8"/>
      <c r="C58" s="59" t="s">
        <v>14</v>
      </c>
      <c r="D58" s="73">
        <f>SUM(D54,D56)</f>
        <v>2595</v>
      </c>
      <c r="E58" s="73">
        <f>SUM(E54,E56)</f>
        <v>2777.7</v>
      </c>
      <c r="F58" s="73">
        <f>SUM(F54,F56)</f>
        <v>0</v>
      </c>
      <c r="G58" s="73">
        <f t="shared" si="1"/>
        <v>5372.7</v>
      </c>
      <c r="I58" s="56"/>
    </row>
    <row r="59" spans="1:9" ht="16.05" customHeight="1" x14ac:dyDescent="0.2">
      <c r="A59" s="8"/>
      <c r="B59" s="12"/>
      <c r="C59" s="60" t="s">
        <v>12</v>
      </c>
      <c r="D59" s="71">
        <f>IF($G58=0,0,D58/$G58%)</f>
        <v>48.29973756211961</v>
      </c>
      <c r="E59" s="71">
        <f>IF($G58=0,0,E58/$G58%)</f>
        <v>51.700262437880397</v>
      </c>
      <c r="F59" s="71">
        <f>IF($G58=0,0,F58/$G58%)</f>
        <v>0</v>
      </c>
      <c r="G59" s="73">
        <f t="shared" si="1"/>
        <v>100</v>
      </c>
      <c r="I59" s="56"/>
    </row>
    <row r="60" spans="1:9" ht="16.05" customHeight="1" x14ac:dyDescent="0.2">
      <c r="A60" s="8"/>
      <c r="B60" s="8" t="s">
        <v>23</v>
      </c>
      <c r="C60" s="59" t="s">
        <v>11</v>
      </c>
      <c r="D60" s="73">
        <v>2804.4999999999995</v>
      </c>
      <c r="E60" s="73">
        <v>2914.2999999999997</v>
      </c>
      <c r="F60" s="73">
        <v>0</v>
      </c>
      <c r="G60" s="73">
        <f t="shared" si="1"/>
        <v>5718.7999999999993</v>
      </c>
      <c r="I60" s="56"/>
    </row>
    <row r="61" spans="1:9" ht="16.05" customHeight="1" x14ac:dyDescent="0.2">
      <c r="A61" s="8"/>
      <c r="B61" s="8"/>
      <c r="C61" s="60" t="s">
        <v>12</v>
      </c>
      <c r="D61" s="71">
        <f>IF($G60=0,0,D60/$G60%)</f>
        <v>49.040008393369234</v>
      </c>
      <c r="E61" s="71">
        <f>IF($G60=0,0,E60/$G60%)</f>
        <v>50.959991606630759</v>
      </c>
      <c r="F61" s="71">
        <f>IF($G60=0,0,F60/$G60%)</f>
        <v>0</v>
      </c>
      <c r="G61" s="73">
        <f t="shared" si="1"/>
        <v>100</v>
      </c>
      <c r="I61" s="56"/>
    </row>
    <row r="62" spans="1:9" ht="16.05" customHeight="1" x14ac:dyDescent="0.2">
      <c r="A62" s="8"/>
      <c r="B62" s="8"/>
      <c r="C62" s="59" t="s">
        <v>13</v>
      </c>
      <c r="D62" s="73">
        <v>6011.3</v>
      </c>
      <c r="E62" s="73">
        <v>1180.5999999999999</v>
      </c>
      <c r="F62" s="73">
        <v>0</v>
      </c>
      <c r="G62" s="73">
        <f t="shared" si="1"/>
        <v>7191.9</v>
      </c>
      <c r="I62" s="56"/>
    </row>
    <row r="63" spans="1:9" ht="16.05" customHeight="1" x14ac:dyDescent="0.2">
      <c r="A63" s="8"/>
      <c r="B63" s="8"/>
      <c r="C63" s="60" t="s">
        <v>12</v>
      </c>
      <c r="D63" s="71">
        <f>IF($G62=0,0,D62/$G62%)</f>
        <v>83.584310126670289</v>
      </c>
      <c r="E63" s="71">
        <f>IF($G62=0,0,E62/$G62%)</f>
        <v>16.415689873329718</v>
      </c>
      <c r="F63" s="71">
        <f>IF($G62=0,0,F62/$G62%)</f>
        <v>0</v>
      </c>
      <c r="G63" s="73">
        <f t="shared" si="1"/>
        <v>100</v>
      </c>
      <c r="I63" s="56"/>
    </row>
    <row r="64" spans="1:9" ht="16.05" customHeight="1" x14ac:dyDescent="0.2">
      <c r="A64" s="8"/>
      <c r="B64" s="8"/>
      <c r="C64" s="59" t="s">
        <v>14</v>
      </c>
      <c r="D64" s="73">
        <f>SUM(D60,D62)</f>
        <v>8815.7999999999993</v>
      </c>
      <c r="E64" s="73">
        <f>SUM(E60,E62)</f>
        <v>4094.8999999999996</v>
      </c>
      <c r="F64" s="73">
        <f>SUM(F60,F62)</f>
        <v>0</v>
      </c>
      <c r="G64" s="73">
        <f t="shared" si="1"/>
        <v>12910.699999999999</v>
      </c>
      <c r="I64" s="56"/>
    </row>
    <row r="65" spans="1:9" ht="16.05" customHeight="1" x14ac:dyDescent="0.2">
      <c r="A65" s="8"/>
      <c r="B65" s="12"/>
      <c r="C65" s="60" t="s">
        <v>12</v>
      </c>
      <c r="D65" s="71">
        <f>IF($G64=0,0,D64/$G64%)</f>
        <v>68.282897131836378</v>
      </c>
      <c r="E65" s="71">
        <f>IF($G64=0,0,E64/$G64%)</f>
        <v>31.717102868163614</v>
      </c>
      <c r="F65" s="71">
        <f>IF($G64=0,0,F64/$G64%)</f>
        <v>0</v>
      </c>
      <c r="G65" s="73">
        <f t="shared" si="1"/>
        <v>100</v>
      </c>
      <c r="I65" s="56"/>
    </row>
    <row r="66" spans="1:9" ht="16.05" customHeight="1" x14ac:dyDescent="0.2">
      <c r="A66" s="8"/>
      <c r="B66" s="8" t="s">
        <v>24</v>
      </c>
      <c r="C66" s="59" t="s">
        <v>11</v>
      </c>
      <c r="D66" s="73">
        <v>1194.3999999999999</v>
      </c>
      <c r="E66" s="73">
        <v>151.9</v>
      </c>
      <c r="F66" s="73">
        <v>0</v>
      </c>
      <c r="G66" s="73">
        <f t="shared" si="1"/>
        <v>1346.3</v>
      </c>
      <c r="I66" s="56"/>
    </row>
    <row r="67" spans="1:9" ht="16.05" customHeight="1" x14ac:dyDescent="0.2">
      <c r="A67" s="8"/>
      <c r="B67" s="8"/>
      <c r="C67" s="60" t="s">
        <v>12</v>
      </c>
      <c r="D67" s="71">
        <f>IF($G66=0,0,D66/$G66%)</f>
        <v>88.717224987001401</v>
      </c>
      <c r="E67" s="71">
        <f>IF($G66=0,0,E66/$G66%)</f>
        <v>11.28277501299859</v>
      </c>
      <c r="F67" s="71">
        <f>IF($G66=0,0,F66/$G66%)</f>
        <v>0</v>
      </c>
      <c r="G67" s="73">
        <f t="shared" si="1"/>
        <v>99.999999999999986</v>
      </c>
      <c r="I67" s="56"/>
    </row>
    <row r="68" spans="1:9" ht="16.05" customHeight="1" x14ac:dyDescent="0.2">
      <c r="A68" s="8"/>
      <c r="B68" s="8"/>
      <c r="C68" s="59" t="s">
        <v>13</v>
      </c>
      <c r="D68" s="73">
        <v>1586.6</v>
      </c>
      <c r="E68" s="73">
        <v>0</v>
      </c>
      <c r="F68" s="73">
        <v>0</v>
      </c>
      <c r="G68" s="73">
        <f t="shared" si="1"/>
        <v>1586.6</v>
      </c>
      <c r="I68" s="56"/>
    </row>
    <row r="69" spans="1:9" ht="16.05" customHeight="1" x14ac:dyDescent="0.2">
      <c r="A69" s="8"/>
      <c r="B69" s="8"/>
      <c r="C69" s="60" t="s">
        <v>12</v>
      </c>
      <c r="D69" s="71">
        <f>IF($G68=0,0,D68/$G68%)</f>
        <v>100</v>
      </c>
      <c r="E69" s="71">
        <f>IF($G68=0,0,E68/$G68%)</f>
        <v>0</v>
      </c>
      <c r="F69" s="71">
        <f>IF($G68=0,0,F68/$G68%)</f>
        <v>0</v>
      </c>
      <c r="G69" s="73">
        <f t="shared" si="1"/>
        <v>100</v>
      </c>
      <c r="I69" s="56"/>
    </row>
    <row r="70" spans="1:9" ht="16.05" customHeight="1" x14ac:dyDescent="0.2">
      <c r="A70" s="8"/>
      <c r="B70" s="8"/>
      <c r="C70" s="59" t="s">
        <v>14</v>
      </c>
      <c r="D70" s="73">
        <f>SUM(D66,D68)</f>
        <v>2781</v>
      </c>
      <c r="E70" s="73">
        <f>SUM(E66,E68)</f>
        <v>151.9</v>
      </c>
      <c r="F70" s="73">
        <f>SUM(F66,F68)</f>
        <v>0</v>
      </c>
      <c r="G70" s="73">
        <f t="shared" si="1"/>
        <v>2932.9</v>
      </c>
      <c r="I70" s="56"/>
    </row>
    <row r="71" spans="1:9" ht="16.05" customHeight="1" x14ac:dyDescent="0.2">
      <c r="A71" s="8"/>
      <c r="B71" s="12"/>
      <c r="C71" s="60" t="s">
        <v>12</v>
      </c>
      <c r="D71" s="71">
        <f>IF($G70=0,0,D70/$G70%)</f>
        <v>94.820825803811928</v>
      </c>
      <c r="E71" s="71">
        <f>IF($G70=0,0,E70/$G70%)</f>
        <v>5.1791741961880735</v>
      </c>
      <c r="F71" s="71">
        <f>IF($G70=0,0,F70/$G70%)</f>
        <v>0</v>
      </c>
      <c r="G71" s="73">
        <f t="shared" ref="G71:G134" si="3">SUM(D71:F71)</f>
        <v>100</v>
      </c>
      <c r="I71" s="56"/>
    </row>
    <row r="72" spans="1:9" ht="16.05" customHeight="1" x14ac:dyDescent="0.2">
      <c r="A72" s="8"/>
      <c r="B72" s="8" t="s">
        <v>25</v>
      </c>
      <c r="C72" s="59" t="s">
        <v>11</v>
      </c>
      <c r="D72" s="73"/>
      <c r="E72" s="73"/>
      <c r="F72" s="73"/>
      <c r="G72" s="73">
        <f t="shared" si="3"/>
        <v>0</v>
      </c>
      <c r="I72" s="56"/>
    </row>
    <row r="73" spans="1:9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3"/>
        <v>0</v>
      </c>
      <c r="I73" s="56"/>
    </row>
    <row r="74" spans="1:9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  <c r="I74" s="56"/>
    </row>
    <row r="75" spans="1:9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  <c r="I75" s="56"/>
    </row>
    <row r="76" spans="1:9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3"/>
        <v>0</v>
      </c>
      <c r="I76" s="56"/>
    </row>
    <row r="77" spans="1:9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3"/>
        <v>0</v>
      </c>
      <c r="I77" s="56"/>
    </row>
    <row r="78" spans="1:9" ht="16.05" customHeight="1" x14ac:dyDescent="0.2">
      <c r="B78" s="8" t="s">
        <v>26</v>
      </c>
      <c r="C78" s="59" t="s">
        <v>11</v>
      </c>
      <c r="D78" s="73">
        <v>1696.7</v>
      </c>
      <c r="E78" s="73">
        <v>5.9</v>
      </c>
      <c r="F78" s="73">
        <v>0</v>
      </c>
      <c r="G78" s="73">
        <f t="shared" si="3"/>
        <v>1702.6000000000001</v>
      </c>
      <c r="I78" s="56"/>
    </row>
    <row r="79" spans="1:9" ht="16.05" customHeight="1" x14ac:dyDescent="0.2">
      <c r="A79" s="8"/>
      <c r="B79" s="8"/>
      <c r="C79" s="60" t="s">
        <v>12</v>
      </c>
      <c r="D79" s="71">
        <f>IF($G78=0,0,D78/$G78%)</f>
        <v>99.65347116175262</v>
      </c>
      <c r="E79" s="71">
        <f>IF($G78=0,0,E78/$G78%)</f>
        <v>0.34652883824738639</v>
      </c>
      <c r="F79" s="71">
        <f>IF($G78=0,0,F78/$G78%)</f>
        <v>0</v>
      </c>
      <c r="G79" s="73">
        <f t="shared" si="3"/>
        <v>100</v>
      </c>
      <c r="I79" s="56"/>
    </row>
    <row r="80" spans="1:9" ht="16.05" customHeight="1" x14ac:dyDescent="0.2">
      <c r="A80" s="8"/>
      <c r="B80" s="8"/>
      <c r="C80" s="59" t="s">
        <v>13</v>
      </c>
      <c r="D80" s="73">
        <v>22</v>
      </c>
      <c r="E80" s="73">
        <v>549.6</v>
      </c>
      <c r="F80" s="73">
        <v>0</v>
      </c>
      <c r="G80" s="73">
        <f t="shared" si="3"/>
        <v>571.6</v>
      </c>
      <c r="I80" s="56"/>
    </row>
    <row r="81" spans="1:9" ht="16.05" customHeight="1" x14ac:dyDescent="0.2">
      <c r="A81" s="8"/>
      <c r="B81" s="8"/>
      <c r="C81" s="60" t="s">
        <v>12</v>
      </c>
      <c r="D81" s="71">
        <f>IF($G80=0,0,D80/$G80%)</f>
        <v>3.848845346396081</v>
      </c>
      <c r="E81" s="71">
        <f>IF($G80=0,0,E80/$G80%)</f>
        <v>96.151154653603925</v>
      </c>
      <c r="F81" s="71">
        <f>IF($G80=0,0,F80/$G80%)</f>
        <v>0</v>
      </c>
      <c r="G81" s="73">
        <f t="shared" si="3"/>
        <v>100</v>
      </c>
      <c r="I81" s="56"/>
    </row>
    <row r="82" spans="1:9" ht="16.05" customHeight="1" x14ac:dyDescent="0.2">
      <c r="A82" s="8"/>
      <c r="B82" s="8"/>
      <c r="C82" s="59" t="s">
        <v>14</v>
      </c>
      <c r="D82" s="73">
        <f>SUM(D78,D80)</f>
        <v>1718.7</v>
      </c>
      <c r="E82" s="73">
        <f>SUM(E78,E80)</f>
        <v>555.5</v>
      </c>
      <c r="F82" s="73">
        <f>SUM(F78,F80)</f>
        <v>0</v>
      </c>
      <c r="G82" s="73">
        <f t="shared" si="3"/>
        <v>2274.1999999999998</v>
      </c>
      <c r="I82" s="56"/>
    </row>
    <row r="83" spans="1:9" ht="16.05" customHeight="1" x14ac:dyDescent="0.2">
      <c r="A83" s="8"/>
      <c r="B83" s="12"/>
      <c r="C83" s="60" t="s">
        <v>12</v>
      </c>
      <c r="D83" s="71">
        <f>IF($G82=0,0,D82/$G82%)</f>
        <v>75.573828159352743</v>
      </c>
      <c r="E83" s="71">
        <f>IF($G82=0,0,E82/$G82%)</f>
        <v>24.426171840647264</v>
      </c>
      <c r="F83" s="71">
        <f>IF($G82=0,0,F82/$G82%)</f>
        <v>0</v>
      </c>
      <c r="G83" s="73">
        <f t="shared" si="3"/>
        <v>100</v>
      </c>
      <c r="I83" s="56"/>
    </row>
    <row r="84" spans="1:9" ht="16.05" customHeight="1" x14ac:dyDescent="0.2">
      <c r="A84" s="8"/>
      <c r="B84" s="8" t="s">
        <v>27</v>
      </c>
      <c r="C84" s="59" t="s">
        <v>11</v>
      </c>
      <c r="D84" s="73"/>
      <c r="E84" s="73"/>
      <c r="F84" s="73"/>
      <c r="G84" s="73">
        <f t="shared" si="3"/>
        <v>0</v>
      </c>
      <c r="I84" s="56"/>
    </row>
    <row r="85" spans="1:9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3"/>
        <v>0</v>
      </c>
      <c r="I85" s="56"/>
    </row>
    <row r="86" spans="1:9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3"/>
        <v>0</v>
      </c>
      <c r="I86" s="56"/>
    </row>
    <row r="87" spans="1:9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  <c r="I87" s="56"/>
    </row>
    <row r="88" spans="1:9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3"/>
        <v>0</v>
      </c>
      <c r="I88" s="56"/>
    </row>
    <row r="89" spans="1:9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3"/>
        <v>0</v>
      </c>
      <c r="I89" s="56"/>
    </row>
    <row r="90" spans="1:9" ht="16.05" customHeight="1" x14ac:dyDescent="0.2">
      <c r="A90" s="8"/>
      <c r="B90" s="8" t="s">
        <v>28</v>
      </c>
      <c r="C90" s="59" t="s">
        <v>11</v>
      </c>
      <c r="D90" s="73">
        <v>1516.3</v>
      </c>
      <c r="E90" s="73">
        <v>0</v>
      </c>
      <c r="F90" s="73">
        <v>0</v>
      </c>
      <c r="G90" s="73">
        <f t="shared" si="3"/>
        <v>1516.3</v>
      </c>
      <c r="I90" s="56"/>
    </row>
    <row r="91" spans="1:9" ht="16.05" customHeight="1" x14ac:dyDescent="0.2">
      <c r="A91" s="8"/>
      <c r="B91" s="8"/>
      <c r="C91" s="60" t="s">
        <v>12</v>
      </c>
      <c r="D91" s="71">
        <f>IF($G90=0,0,D90/$G90%)</f>
        <v>100</v>
      </c>
      <c r="E91" s="71">
        <f>IF($G90=0,0,E90/$G90%)</f>
        <v>0</v>
      </c>
      <c r="F91" s="71">
        <f>IF($G90=0,0,F90/$G90%)</f>
        <v>0</v>
      </c>
      <c r="G91" s="73">
        <f t="shared" si="3"/>
        <v>100</v>
      </c>
      <c r="I91" s="56"/>
    </row>
    <row r="92" spans="1:9" ht="16.05" customHeight="1" x14ac:dyDescent="0.2">
      <c r="A92" s="8"/>
      <c r="B92" s="8"/>
      <c r="C92" s="59" t="s">
        <v>13</v>
      </c>
      <c r="D92" s="73">
        <v>3519</v>
      </c>
      <c r="E92" s="73">
        <v>0</v>
      </c>
      <c r="F92" s="73">
        <v>0</v>
      </c>
      <c r="G92" s="73">
        <f t="shared" si="3"/>
        <v>3519</v>
      </c>
      <c r="I92" s="56"/>
    </row>
    <row r="93" spans="1:9" ht="16.05" customHeight="1" x14ac:dyDescent="0.2">
      <c r="A93" s="8"/>
      <c r="B93" s="8"/>
      <c r="C93" s="60" t="s">
        <v>12</v>
      </c>
      <c r="D93" s="71">
        <f>IF($G92=0,0,D92/$G92%)</f>
        <v>100</v>
      </c>
      <c r="E93" s="71">
        <f>IF($G92=0,0,E92/$G92%)</f>
        <v>0</v>
      </c>
      <c r="F93" s="71">
        <f>IF($G92=0,0,F92/$G92%)</f>
        <v>0</v>
      </c>
      <c r="G93" s="73">
        <f t="shared" si="3"/>
        <v>100</v>
      </c>
      <c r="I93" s="56"/>
    </row>
    <row r="94" spans="1:9" ht="16.05" customHeight="1" x14ac:dyDescent="0.2">
      <c r="A94" s="8"/>
      <c r="B94" s="8"/>
      <c r="C94" s="59" t="s">
        <v>14</v>
      </c>
      <c r="D94" s="73">
        <f>SUM(D90,D92)</f>
        <v>5035.3</v>
      </c>
      <c r="E94" s="73">
        <f>SUM(E90,E92)</f>
        <v>0</v>
      </c>
      <c r="F94" s="73">
        <f>SUM(F90,F92)</f>
        <v>0</v>
      </c>
      <c r="G94" s="73">
        <f t="shared" si="3"/>
        <v>5035.3</v>
      </c>
      <c r="I94" s="56"/>
    </row>
    <row r="95" spans="1:9" ht="16.05" customHeight="1" x14ac:dyDescent="0.2">
      <c r="A95" s="8"/>
      <c r="B95" s="12"/>
      <c r="C95" s="60" t="s">
        <v>12</v>
      </c>
      <c r="D95" s="71">
        <f>IF($G94=0,0,D94/$G94%)</f>
        <v>100</v>
      </c>
      <c r="E95" s="71">
        <f>IF($G94=0,0,E94/$G94%)</f>
        <v>0</v>
      </c>
      <c r="F95" s="71">
        <f>IF($G94=0,0,F94/$G94%)</f>
        <v>0</v>
      </c>
      <c r="G95" s="73">
        <f t="shared" si="3"/>
        <v>100</v>
      </c>
      <c r="I95" s="56"/>
    </row>
    <row r="96" spans="1:9" ht="16.05" customHeight="1" x14ac:dyDescent="0.2">
      <c r="A96" s="8"/>
      <c r="B96" s="8" t="s">
        <v>29</v>
      </c>
      <c r="C96" s="59" t="s">
        <v>11</v>
      </c>
      <c r="D96" s="73">
        <v>506.59999999999997</v>
      </c>
      <c r="E96" s="73"/>
      <c r="F96" s="73"/>
      <c r="G96" s="73">
        <f t="shared" si="3"/>
        <v>506.59999999999997</v>
      </c>
      <c r="I96" s="56"/>
    </row>
    <row r="97" spans="1:9" ht="16.05" customHeight="1" x14ac:dyDescent="0.2">
      <c r="A97" s="8"/>
      <c r="B97" s="8"/>
      <c r="C97" s="60" t="s">
        <v>12</v>
      </c>
      <c r="D97" s="71">
        <f>IF($G96=0,0,D96/$G96%)</f>
        <v>100</v>
      </c>
      <c r="E97" s="71">
        <f>IF($G96=0,0,E96/$G96%)</f>
        <v>0</v>
      </c>
      <c r="F97" s="71">
        <f>IF($G96=0,0,F96/$G96%)</f>
        <v>0</v>
      </c>
      <c r="G97" s="73">
        <f t="shared" si="3"/>
        <v>100</v>
      </c>
      <c r="I97" s="56"/>
    </row>
    <row r="98" spans="1:9" ht="16.05" customHeight="1" x14ac:dyDescent="0.2">
      <c r="A98" s="8"/>
      <c r="B98" s="8"/>
      <c r="C98" s="59" t="s">
        <v>13</v>
      </c>
      <c r="D98" s="73">
        <v>131.30000000000001</v>
      </c>
      <c r="E98" s="73"/>
      <c r="F98" s="73"/>
      <c r="G98" s="73">
        <f t="shared" si="3"/>
        <v>131.30000000000001</v>
      </c>
      <c r="I98" s="56"/>
    </row>
    <row r="99" spans="1:9" ht="16.05" customHeight="1" x14ac:dyDescent="0.2">
      <c r="A99" s="8"/>
      <c r="B99" s="8"/>
      <c r="C99" s="60" t="s">
        <v>12</v>
      </c>
      <c r="D99" s="71">
        <f>IF($G98=0,0,D98/$G98%)</f>
        <v>100</v>
      </c>
      <c r="E99" s="71">
        <f>IF($G98=0,0,E98/$G98%)</f>
        <v>0</v>
      </c>
      <c r="F99" s="71">
        <f>IF($G98=0,0,F98/$G98%)</f>
        <v>0</v>
      </c>
      <c r="G99" s="73">
        <f t="shared" si="3"/>
        <v>100</v>
      </c>
      <c r="I99" s="56"/>
    </row>
    <row r="100" spans="1:9" ht="16.05" customHeight="1" x14ac:dyDescent="0.2">
      <c r="A100" s="8"/>
      <c r="B100" s="8"/>
      <c r="C100" s="59" t="s">
        <v>14</v>
      </c>
      <c r="D100" s="73">
        <f>SUM(D96,D98)</f>
        <v>637.9</v>
      </c>
      <c r="E100" s="73">
        <f>SUM(E96,E98)</f>
        <v>0</v>
      </c>
      <c r="F100" s="73">
        <f>SUM(F96,F98)</f>
        <v>0</v>
      </c>
      <c r="G100" s="73">
        <f t="shared" si="3"/>
        <v>637.9</v>
      </c>
      <c r="I100" s="56"/>
    </row>
    <row r="101" spans="1:9" ht="16.05" customHeight="1" x14ac:dyDescent="0.2">
      <c r="A101" s="8"/>
      <c r="B101" s="12"/>
      <c r="C101" s="60" t="s">
        <v>12</v>
      </c>
      <c r="D101" s="71">
        <f>IF($G100=0,0,D100/$G100%)</f>
        <v>100</v>
      </c>
      <c r="E101" s="71">
        <f>IF($G100=0,0,E100/$G100%)</f>
        <v>0</v>
      </c>
      <c r="F101" s="71">
        <f>IF($G100=0,0,F100/$G100%)</f>
        <v>0</v>
      </c>
      <c r="G101" s="73">
        <f t="shared" si="3"/>
        <v>100</v>
      </c>
      <c r="I101" s="56"/>
    </row>
    <row r="102" spans="1:9" ht="16.05" customHeight="1" x14ac:dyDescent="0.2">
      <c r="A102" s="8"/>
      <c r="B102" s="8" t="s">
        <v>30</v>
      </c>
      <c r="C102" s="59" t="s">
        <v>11</v>
      </c>
      <c r="D102" s="73">
        <v>254.1</v>
      </c>
      <c r="E102" s="73"/>
      <c r="F102" s="73"/>
      <c r="G102" s="73">
        <f t="shared" si="3"/>
        <v>254.1</v>
      </c>
      <c r="I102" s="56"/>
    </row>
    <row r="103" spans="1:9" ht="16.05" customHeight="1" x14ac:dyDescent="0.2">
      <c r="A103" s="8"/>
      <c r="B103" s="8"/>
      <c r="C103" s="60" t="s">
        <v>12</v>
      </c>
      <c r="D103" s="71">
        <f>IF($G102=0,0,D102/$G102%)</f>
        <v>100</v>
      </c>
      <c r="E103" s="71">
        <f>IF($G102=0,0,E102/$G102%)</f>
        <v>0</v>
      </c>
      <c r="F103" s="71">
        <f>IF($G102=0,0,F102/$G102%)</f>
        <v>0</v>
      </c>
      <c r="G103" s="73">
        <f t="shared" si="3"/>
        <v>100</v>
      </c>
      <c r="I103" s="56"/>
    </row>
    <row r="104" spans="1:9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  <c r="I104" s="56"/>
    </row>
    <row r="105" spans="1:9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  <c r="I105" s="56"/>
    </row>
    <row r="106" spans="1:9" ht="16.05" customHeight="1" x14ac:dyDescent="0.2">
      <c r="A106" s="8"/>
      <c r="B106" s="8"/>
      <c r="C106" s="59" t="s">
        <v>14</v>
      </c>
      <c r="D106" s="73">
        <f>SUM(D102,D104)</f>
        <v>254.1</v>
      </c>
      <c r="E106" s="73">
        <f>SUM(E102,E104)</f>
        <v>0</v>
      </c>
      <c r="F106" s="73">
        <f>SUM(F102,F104)</f>
        <v>0</v>
      </c>
      <c r="G106" s="73">
        <f t="shared" si="3"/>
        <v>254.1</v>
      </c>
      <c r="I106" s="56"/>
    </row>
    <row r="107" spans="1:9" ht="16.05" customHeight="1" x14ac:dyDescent="0.2">
      <c r="A107" s="8"/>
      <c r="B107" s="12"/>
      <c r="C107" s="60" t="s">
        <v>12</v>
      </c>
      <c r="D107" s="71">
        <f>IF($G106=0,0,D106/$G106%)</f>
        <v>100</v>
      </c>
      <c r="E107" s="71">
        <f>IF($G106=0,0,E106/$G106%)</f>
        <v>0</v>
      </c>
      <c r="F107" s="71">
        <f>IF($G106=0,0,F106/$G106%)</f>
        <v>0</v>
      </c>
      <c r="G107" s="73">
        <f t="shared" si="3"/>
        <v>100</v>
      </c>
      <c r="I107" s="56"/>
    </row>
    <row r="108" spans="1:9" ht="16.05" customHeight="1" x14ac:dyDescent="0.2">
      <c r="A108" s="8"/>
      <c r="B108" s="8" t="s">
        <v>31</v>
      </c>
      <c r="C108" s="59" t="s">
        <v>11</v>
      </c>
      <c r="D108" s="73">
        <v>2701.2</v>
      </c>
      <c r="E108" s="73">
        <v>0</v>
      </c>
      <c r="F108" s="73">
        <v>0</v>
      </c>
      <c r="G108" s="73">
        <f t="shared" si="3"/>
        <v>2701.2</v>
      </c>
      <c r="I108" s="56"/>
    </row>
    <row r="109" spans="1:9" ht="16.05" customHeight="1" x14ac:dyDescent="0.2">
      <c r="A109" s="8"/>
      <c r="B109" s="8"/>
      <c r="C109" s="60" t="s">
        <v>12</v>
      </c>
      <c r="D109" s="71">
        <f>IF($G108=0,0,D108/$G108%)</f>
        <v>100</v>
      </c>
      <c r="E109" s="71">
        <f>IF($G108=0,0,E108/$G108%)</f>
        <v>0</v>
      </c>
      <c r="F109" s="71">
        <f>IF($G108=0,0,F108/$G108%)</f>
        <v>0</v>
      </c>
      <c r="G109" s="73">
        <f t="shared" si="3"/>
        <v>100</v>
      </c>
      <c r="I109" s="56"/>
    </row>
    <row r="110" spans="1:9" ht="16.05" customHeight="1" x14ac:dyDescent="0.2">
      <c r="A110" s="8"/>
      <c r="B110" s="8"/>
      <c r="C110" s="59" t="s">
        <v>13</v>
      </c>
      <c r="D110" s="73">
        <v>2987.1</v>
      </c>
      <c r="E110" s="73">
        <v>0</v>
      </c>
      <c r="F110" s="73">
        <v>0</v>
      </c>
      <c r="G110" s="73">
        <f t="shared" si="3"/>
        <v>2987.1</v>
      </c>
      <c r="I110" s="56"/>
    </row>
    <row r="111" spans="1:9" ht="16.05" customHeight="1" x14ac:dyDescent="0.2">
      <c r="A111" s="8"/>
      <c r="B111" s="8"/>
      <c r="C111" s="60" t="s">
        <v>12</v>
      </c>
      <c r="D111" s="71">
        <f>IF($G110=0,0,D110/$G110%)</f>
        <v>100</v>
      </c>
      <c r="E111" s="71">
        <f>IF($G110=0,0,E110/$G110%)</f>
        <v>0</v>
      </c>
      <c r="F111" s="71">
        <f>IF($G110=0,0,F110/$G110%)</f>
        <v>0</v>
      </c>
      <c r="G111" s="73">
        <f t="shared" si="3"/>
        <v>100</v>
      </c>
      <c r="I111" s="56"/>
    </row>
    <row r="112" spans="1:9" ht="16.05" customHeight="1" x14ac:dyDescent="0.2">
      <c r="A112" s="8"/>
      <c r="B112" s="8"/>
      <c r="C112" s="59" t="s">
        <v>14</v>
      </c>
      <c r="D112" s="73">
        <f>SUM(D108,D110)</f>
        <v>5688.2999999999993</v>
      </c>
      <c r="E112" s="73">
        <f>SUM(E108,E110)</f>
        <v>0</v>
      </c>
      <c r="F112" s="73">
        <f>SUM(F108,F110)</f>
        <v>0</v>
      </c>
      <c r="G112" s="73">
        <f t="shared" si="3"/>
        <v>5688.2999999999993</v>
      </c>
      <c r="I112" s="56"/>
    </row>
    <row r="113" spans="1:9" ht="16.05" customHeight="1" x14ac:dyDescent="0.2">
      <c r="A113" s="8"/>
      <c r="B113" s="12"/>
      <c r="C113" s="60" t="s">
        <v>12</v>
      </c>
      <c r="D113" s="71">
        <f>IF($G112=0,0,D112/$G112%)</f>
        <v>100</v>
      </c>
      <c r="E113" s="71">
        <f>IF($G112=0,0,E112/$G112%)</f>
        <v>0</v>
      </c>
      <c r="F113" s="71">
        <f>IF($G112=0,0,F112/$G112%)</f>
        <v>0</v>
      </c>
      <c r="G113" s="73">
        <f t="shared" si="3"/>
        <v>100</v>
      </c>
      <c r="I113" s="56"/>
    </row>
    <row r="114" spans="1:9" ht="16.05" customHeight="1" x14ac:dyDescent="0.2">
      <c r="A114" s="8"/>
      <c r="B114" s="8" t="s">
        <v>32</v>
      </c>
      <c r="C114" s="59" t="s">
        <v>11</v>
      </c>
      <c r="D114" s="73">
        <v>754.50000000000011</v>
      </c>
      <c r="E114" s="73">
        <v>0</v>
      </c>
      <c r="F114" s="73">
        <v>0</v>
      </c>
      <c r="G114" s="73">
        <f t="shared" si="3"/>
        <v>754.50000000000011</v>
      </c>
      <c r="I114" s="56"/>
    </row>
    <row r="115" spans="1:9" ht="16.05" customHeight="1" x14ac:dyDescent="0.2">
      <c r="A115" s="8"/>
      <c r="B115" s="8"/>
      <c r="C115" s="60" t="s">
        <v>12</v>
      </c>
      <c r="D115" s="71">
        <f>IF($G114=0,0,D114/$G114%)</f>
        <v>100</v>
      </c>
      <c r="E115" s="71">
        <f>IF($G114=0,0,E114/$G114%)</f>
        <v>0</v>
      </c>
      <c r="F115" s="71">
        <f>IF($G114=0,0,F114/$G114%)</f>
        <v>0</v>
      </c>
      <c r="G115" s="73">
        <f t="shared" si="3"/>
        <v>100</v>
      </c>
      <c r="I115" s="56"/>
    </row>
    <row r="116" spans="1:9" ht="16.05" customHeight="1" x14ac:dyDescent="0.2">
      <c r="A116" s="8"/>
      <c r="B116" s="8"/>
      <c r="C116" s="59" t="s">
        <v>13</v>
      </c>
      <c r="D116" s="73">
        <v>1416.9</v>
      </c>
      <c r="E116" s="73">
        <v>0</v>
      </c>
      <c r="F116" s="73">
        <v>0</v>
      </c>
      <c r="G116" s="73">
        <f t="shared" si="3"/>
        <v>1416.9</v>
      </c>
      <c r="I116" s="56"/>
    </row>
    <row r="117" spans="1:9" ht="16.05" customHeight="1" x14ac:dyDescent="0.2">
      <c r="A117" s="8"/>
      <c r="B117" s="8"/>
      <c r="C117" s="60" t="s">
        <v>12</v>
      </c>
      <c r="D117" s="71">
        <f>IF($G116=0,0,D116/$G116%)</f>
        <v>100</v>
      </c>
      <c r="E117" s="71">
        <f>IF($G116=0,0,E116/$G116%)</f>
        <v>0</v>
      </c>
      <c r="F117" s="71">
        <f>IF($G116=0,0,F116/$G116%)</f>
        <v>0</v>
      </c>
      <c r="G117" s="73">
        <f t="shared" si="3"/>
        <v>100</v>
      </c>
      <c r="I117" s="56"/>
    </row>
    <row r="118" spans="1:9" ht="16.05" customHeight="1" x14ac:dyDescent="0.2">
      <c r="A118" s="8"/>
      <c r="B118" s="8"/>
      <c r="C118" s="59" t="s">
        <v>14</v>
      </c>
      <c r="D118" s="73">
        <f>SUM(D114,D116)</f>
        <v>2171.4</v>
      </c>
      <c r="E118" s="73">
        <f>SUM(E114,E116)</f>
        <v>0</v>
      </c>
      <c r="F118" s="73">
        <f>SUM(F114,F116)</f>
        <v>0</v>
      </c>
      <c r="G118" s="73">
        <f t="shared" si="3"/>
        <v>2171.4</v>
      </c>
      <c r="I118" s="56"/>
    </row>
    <row r="119" spans="1:9" ht="16.05" customHeight="1" x14ac:dyDescent="0.2">
      <c r="A119" s="8"/>
      <c r="B119" s="12"/>
      <c r="C119" s="60" t="s">
        <v>12</v>
      </c>
      <c r="D119" s="71">
        <f>IF($G118=0,0,D118/$G118%)</f>
        <v>100</v>
      </c>
      <c r="E119" s="71">
        <f>IF($G118=0,0,E118/$G118%)</f>
        <v>0</v>
      </c>
      <c r="F119" s="71">
        <f>IF($G118=0,0,F118/$G118%)</f>
        <v>0</v>
      </c>
      <c r="G119" s="73">
        <f t="shared" si="3"/>
        <v>100</v>
      </c>
      <c r="I119" s="56"/>
    </row>
    <row r="120" spans="1:9" ht="16.05" customHeight="1" x14ac:dyDescent="0.2">
      <c r="A120" s="8"/>
      <c r="B120" s="8" t="s">
        <v>33</v>
      </c>
      <c r="C120" s="59" t="s">
        <v>11</v>
      </c>
      <c r="D120" s="73">
        <v>684.4</v>
      </c>
      <c r="E120" s="73">
        <v>43.8</v>
      </c>
      <c r="F120" s="73">
        <v>0</v>
      </c>
      <c r="G120" s="73">
        <f t="shared" si="3"/>
        <v>728.19999999999993</v>
      </c>
      <c r="I120" s="56"/>
    </row>
    <row r="121" spans="1:9" ht="16.05" customHeight="1" x14ac:dyDescent="0.2">
      <c r="A121" s="8"/>
      <c r="B121" s="8"/>
      <c r="C121" s="60" t="s">
        <v>12</v>
      </c>
      <c r="D121" s="71">
        <f>IF($G120=0,0,D120/$G120%)</f>
        <v>93.985168909640223</v>
      </c>
      <c r="E121" s="71">
        <f>IF($G120=0,0,E120/$G120%)</f>
        <v>6.0148310903597917</v>
      </c>
      <c r="F121" s="71">
        <f>IF($G120=0,0,F120/$G120%)</f>
        <v>0</v>
      </c>
      <c r="G121" s="73">
        <f t="shared" si="3"/>
        <v>100.00000000000001</v>
      </c>
      <c r="I121" s="56"/>
    </row>
    <row r="122" spans="1:9" ht="16.05" customHeight="1" x14ac:dyDescent="0.2">
      <c r="A122" s="8"/>
      <c r="B122" s="8"/>
      <c r="C122" s="59" t="s">
        <v>13</v>
      </c>
      <c r="D122" s="73">
        <v>159.80000000000001</v>
      </c>
      <c r="E122" s="73">
        <v>0</v>
      </c>
      <c r="F122" s="73">
        <v>0</v>
      </c>
      <c r="G122" s="73">
        <f t="shared" si="3"/>
        <v>159.80000000000001</v>
      </c>
      <c r="I122" s="56"/>
    </row>
    <row r="123" spans="1:9" ht="16.05" customHeight="1" x14ac:dyDescent="0.2">
      <c r="A123" s="8"/>
      <c r="B123" s="8"/>
      <c r="C123" s="60" t="s">
        <v>12</v>
      </c>
      <c r="D123" s="71">
        <f>IF($G122=0,0,D122/$G122%)</f>
        <v>100</v>
      </c>
      <c r="E123" s="71">
        <f>IF($G122=0,0,E122/$G122%)</f>
        <v>0</v>
      </c>
      <c r="F123" s="71">
        <f>IF($G122=0,0,F122/$G122%)</f>
        <v>0</v>
      </c>
      <c r="G123" s="73">
        <f t="shared" si="3"/>
        <v>100</v>
      </c>
      <c r="I123" s="56"/>
    </row>
    <row r="124" spans="1:9" ht="16.05" customHeight="1" x14ac:dyDescent="0.2">
      <c r="A124" s="8"/>
      <c r="B124" s="8"/>
      <c r="C124" s="59" t="s">
        <v>14</v>
      </c>
      <c r="D124" s="73">
        <f>SUM(D120,D122)</f>
        <v>844.2</v>
      </c>
      <c r="E124" s="73">
        <f>SUM(E120,E122)</f>
        <v>43.8</v>
      </c>
      <c r="F124" s="73">
        <f>SUM(F120,F122)</f>
        <v>0</v>
      </c>
      <c r="G124" s="73">
        <f t="shared" si="3"/>
        <v>888</v>
      </c>
      <c r="I124" s="56"/>
    </row>
    <row r="125" spans="1:9" ht="16.05" customHeight="1" x14ac:dyDescent="0.2">
      <c r="A125" s="8"/>
      <c r="B125" s="12"/>
      <c r="C125" s="60" t="s">
        <v>12</v>
      </c>
      <c r="D125" s="71">
        <f>IF($G124=0,0,D124/$G124%)</f>
        <v>95.067567567567565</v>
      </c>
      <c r="E125" s="71">
        <f>IF($G124=0,0,E124/$G124%)</f>
        <v>4.9324324324324316</v>
      </c>
      <c r="F125" s="71">
        <f>IF($G124=0,0,F124/$G124%)</f>
        <v>0</v>
      </c>
      <c r="G125" s="73">
        <f t="shared" si="3"/>
        <v>100</v>
      </c>
      <c r="I125" s="56"/>
    </row>
    <row r="126" spans="1:9" ht="16.05" customHeight="1" x14ac:dyDescent="0.2">
      <c r="A126" s="8"/>
      <c r="B126" s="8" t="s">
        <v>34</v>
      </c>
      <c r="C126" s="59" t="s">
        <v>11</v>
      </c>
      <c r="D126" s="73">
        <v>121.99999999999999</v>
      </c>
      <c r="E126" s="73">
        <v>0</v>
      </c>
      <c r="F126" s="73">
        <v>0</v>
      </c>
      <c r="G126" s="73">
        <f t="shared" si="3"/>
        <v>121.99999999999999</v>
      </c>
      <c r="I126" s="56"/>
    </row>
    <row r="127" spans="1:9" ht="16.05" customHeight="1" x14ac:dyDescent="0.2">
      <c r="A127" s="8"/>
      <c r="B127" s="8"/>
      <c r="C127" s="60" t="s">
        <v>12</v>
      </c>
      <c r="D127" s="71">
        <f>IF($G126=0,0,D126/$G126%)</f>
        <v>100.00000000000001</v>
      </c>
      <c r="E127" s="71">
        <f>IF($G126=0,0,E126/$G126%)</f>
        <v>0</v>
      </c>
      <c r="F127" s="71">
        <f>IF($G126=0,0,F126/$G126%)</f>
        <v>0</v>
      </c>
      <c r="G127" s="73">
        <f t="shared" si="3"/>
        <v>100.00000000000001</v>
      </c>
      <c r="I127" s="56"/>
    </row>
    <row r="128" spans="1:9" ht="16.05" customHeight="1" x14ac:dyDescent="0.2">
      <c r="A128" s="8"/>
      <c r="B128" s="8"/>
      <c r="C128" s="59" t="s">
        <v>13</v>
      </c>
      <c r="D128" s="73">
        <v>17</v>
      </c>
      <c r="E128" s="73">
        <v>0</v>
      </c>
      <c r="F128" s="73">
        <v>0</v>
      </c>
      <c r="G128" s="73">
        <f t="shared" si="3"/>
        <v>17</v>
      </c>
      <c r="I128" s="56"/>
    </row>
    <row r="129" spans="1:9" ht="16.05" customHeight="1" x14ac:dyDescent="0.2">
      <c r="A129" s="8"/>
      <c r="B129" s="8"/>
      <c r="C129" s="60" t="s">
        <v>12</v>
      </c>
      <c r="D129" s="71">
        <f>IF($G128=0,0,D128/$G128%)</f>
        <v>99.999999999999986</v>
      </c>
      <c r="E129" s="71">
        <f>IF($G128=0,0,E128/$G128%)</f>
        <v>0</v>
      </c>
      <c r="F129" s="71">
        <f>IF($G128=0,0,F128/$G128%)</f>
        <v>0</v>
      </c>
      <c r="G129" s="73">
        <f t="shared" si="3"/>
        <v>99.999999999999986</v>
      </c>
      <c r="I129" s="56"/>
    </row>
    <row r="130" spans="1:9" ht="16.05" customHeight="1" x14ac:dyDescent="0.2">
      <c r="A130" s="8"/>
      <c r="B130" s="8"/>
      <c r="C130" s="59" t="s">
        <v>14</v>
      </c>
      <c r="D130" s="73">
        <f>SUM(D126,D128)</f>
        <v>139</v>
      </c>
      <c r="E130" s="73">
        <f>SUM(E126,E128)</f>
        <v>0</v>
      </c>
      <c r="F130" s="73">
        <f>SUM(F126,F128)</f>
        <v>0</v>
      </c>
      <c r="G130" s="73">
        <f t="shared" si="3"/>
        <v>139</v>
      </c>
      <c r="I130" s="56"/>
    </row>
    <row r="131" spans="1:9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  <c r="I131" s="56"/>
    </row>
    <row r="132" spans="1:9" ht="16.05" customHeight="1" x14ac:dyDescent="0.2">
      <c r="A132" s="8"/>
      <c r="B132" s="8" t="s">
        <v>35</v>
      </c>
      <c r="C132" s="59" t="s">
        <v>11</v>
      </c>
      <c r="D132" s="73">
        <v>13.700000000000001</v>
      </c>
      <c r="E132" s="73">
        <v>2.6</v>
      </c>
      <c r="F132" s="73">
        <v>0</v>
      </c>
      <c r="G132" s="73">
        <f t="shared" si="3"/>
        <v>16.3</v>
      </c>
      <c r="I132" s="56"/>
    </row>
    <row r="133" spans="1:9" ht="16.05" customHeight="1" x14ac:dyDescent="0.2">
      <c r="A133" s="8"/>
      <c r="B133" s="8"/>
      <c r="C133" s="60" t="s">
        <v>12</v>
      </c>
      <c r="D133" s="71">
        <f>IF($G132=0,0,D132/$G132%)</f>
        <v>84.049079754601237</v>
      </c>
      <c r="E133" s="71">
        <f>IF($G132=0,0,E132/$G132%)</f>
        <v>15.950920245398773</v>
      </c>
      <c r="F133" s="71">
        <f>IF($G132=0,0,F132/$G132%)</f>
        <v>0</v>
      </c>
      <c r="G133" s="73">
        <f t="shared" si="3"/>
        <v>100.00000000000001</v>
      </c>
      <c r="I133" s="56"/>
    </row>
    <row r="134" spans="1:9" ht="16.05" customHeight="1" x14ac:dyDescent="0.2">
      <c r="A134" s="8"/>
      <c r="B134" s="8"/>
      <c r="C134" s="59" t="s">
        <v>13</v>
      </c>
      <c r="D134" s="73">
        <v>56.3</v>
      </c>
      <c r="E134" s="73">
        <v>0</v>
      </c>
      <c r="F134" s="73">
        <v>0</v>
      </c>
      <c r="G134" s="73">
        <f t="shared" si="3"/>
        <v>56.3</v>
      </c>
      <c r="I134" s="56"/>
    </row>
    <row r="135" spans="1:9" ht="16.05" customHeight="1" x14ac:dyDescent="0.2">
      <c r="A135" s="8"/>
      <c r="B135" s="8"/>
      <c r="C135" s="60" t="s">
        <v>12</v>
      </c>
      <c r="D135" s="71">
        <f>IF($G134=0,0,D134/$G134%)</f>
        <v>100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100</v>
      </c>
      <c r="I135" s="56"/>
    </row>
    <row r="136" spans="1:9" ht="16.05" customHeight="1" x14ac:dyDescent="0.2">
      <c r="A136" s="8"/>
      <c r="B136" s="8"/>
      <c r="C136" s="59" t="s">
        <v>14</v>
      </c>
      <c r="D136" s="73">
        <f>SUM(D132,D134)</f>
        <v>70</v>
      </c>
      <c r="E136" s="73">
        <f>SUM(E132,E134)</f>
        <v>2.6</v>
      </c>
      <c r="F136" s="73">
        <f>SUM(F132,F134)</f>
        <v>0</v>
      </c>
      <c r="G136" s="73">
        <f t="shared" si="4"/>
        <v>72.599999999999994</v>
      </c>
      <c r="I136" s="56"/>
    </row>
    <row r="137" spans="1:9" ht="16.05" customHeight="1" x14ac:dyDescent="0.2">
      <c r="A137" s="8"/>
      <c r="B137" s="12"/>
      <c r="C137" s="60" t="s">
        <v>12</v>
      </c>
      <c r="D137" s="71">
        <f>IF($G136=0,0,D136/$G136%)</f>
        <v>96.418732782369148</v>
      </c>
      <c r="E137" s="71">
        <f>IF($G136=0,0,E136/$G136%)</f>
        <v>3.5812672176308542</v>
      </c>
      <c r="F137" s="71">
        <f>IF($G136=0,0,F136/$G136%)</f>
        <v>0</v>
      </c>
      <c r="G137" s="73">
        <f t="shared" si="4"/>
        <v>100</v>
      </c>
      <c r="I137" s="56"/>
    </row>
    <row r="138" spans="1:9" ht="16.05" customHeight="1" x14ac:dyDescent="0.2">
      <c r="A138" s="8"/>
      <c r="B138" s="8" t="s">
        <v>36</v>
      </c>
      <c r="C138" s="59" t="s">
        <v>11</v>
      </c>
      <c r="D138" s="73">
        <v>222.20000000000002</v>
      </c>
      <c r="E138" s="73">
        <v>3.9</v>
      </c>
      <c r="F138" s="73">
        <v>0</v>
      </c>
      <c r="G138" s="73">
        <f t="shared" si="4"/>
        <v>226.10000000000002</v>
      </c>
      <c r="I138" s="56"/>
    </row>
    <row r="139" spans="1:9" ht="16.05" customHeight="1" x14ac:dyDescent="0.2">
      <c r="A139" s="8"/>
      <c r="B139" s="8"/>
      <c r="C139" s="60" t="s">
        <v>12</v>
      </c>
      <c r="D139" s="71">
        <f>IF($G138=0,0,D138/$G138%)</f>
        <v>98.275099513489607</v>
      </c>
      <c r="E139" s="71">
        <f>IF($G138=0,0,E138/$G138%)</f>
        <v>1.7249004865103934</v>
      </c>
      <c r="F139" s="71">
        <f>IF($G138=0,0,F138/$G138%)</f>
        <v>0</v>
      </c>
      <c r="G139" s="73">
        <f t="shared" si="4"/>
        <v>100</v>
      </c>
      <c r="I139" s="56"/>
    </row>
    <row r="140" spans="1:9" ht="16.05" customHeight="1" x14ac:dyDescent="0.2">
      <c r="A140" s="8"/>
      <c r="B140" s="8"/>
      <c r="C140" s="59" t="s">
        <v>13</v>
      </c>
      <c r="D140" s="73">
        <v>6.9</v>
      </c>
      <c r="E140" s="73">
        <v>0</v>
      </c>
      <c r="F140" s="73">
        <v>0</v>
      </c>
      <c r="G140" s="73">
        <f t="shared" si="4"/>
        <v>6.9</v>
      </c>
      <c r="I140" s="56"/>
    </row>
    <row r="141" spans="1:9" ht="16.05" customHeight="1" x14ac:dyDescent="0.2">
      <c r="A141" s="8"/>
      <c r="B141" s="8"/>
      <c r="C141" s="60" t="s">
        <v>12</v>
      </c>
      <c r="D141" s="71">
        <f>IF($G140=0,0,D140/$G140%)</f>
        <v>100</v>
      </c>
      <c r="E141" s="71">
        <f>IF($G140=0,0,E140/$G140%)</f>
        <v>0</v>
      </c>
      <c r="F141" s="71">
        <f>IF($G140=0,0,F140/$G140%)</f>
        <v>0</v>
      </c>
      <c r="G141" s="73">
        <f t="shared" si="4"/>
        <v>100</v>
      </c>
      <c r="I141" s="56"/>
    </row>
    <row r="142" spans="1:9" ht="16.05" customHeight="1" x14ac:dyDescent="0.2">
      <c r="A142" s="8"/>
      <c r="B142" s="8"/>
      <c r="C142" s="59" t="s">
        <v>14</v>
      </c>
      <c r="D142" s="73">
        <f>SUM(D138,D140)</f>
        <v>229.10000000000002</v>
      </c>
      <c r="E142" s="73">
        <f>SUM(E138,E140)</f>
        <v>3.9</v>
      </c>
      <c r="F142" s="73">
        <f>SUM(F138,F140)</f>
        <v>0</v>
      </c>
      <c r="G142" s="73">
        <f t="shared" si="4"/>
        <v>233.00000000000003</v>
      </c>
      <c r="I142" s="56"/>
    </row>
    <row r="143" spans="1:9" ht="16.05" customHeight="1" x14ac:dyDescent="0.2">
      <c r="A143" s="8"/>
      <c r="B143" s="12"/>
      <c r="C143" s="60" t="s">
        <v>12</v>
      </c>
      <c r="D143" s="71">
        <f>IF($G142=0,0,D142/$G142%)</f>
        <v>98.326180257510742</v>
      </c>
      <c r="E143" s="71">
        <f>IF($G142=0,0,E142/$G142%)</f>
        <v>1.6738197424892702</v>
      </c>
      <c r="F143" s="71">
        <f>IF($G142=0,0,F142/$G142%)</f>
        <v>0</v>
      </c>
      <c r="G143" s="73">
        <f t="shared" si="4"/>
        <v>100.00000000000001</v>
      </c>
      <c r="I143" s="56"/>
    </row>
    <row r="144" spans="1:9" ht="16.05" customHeight="1" x14ac:dyDescent="0.2">
      <c r="A144" s="8"/>
      <c r="B144" s="8" t="s">
        <v>37</v>
      </c>
      <c r="C144" s="59" t="s">
        <v>11</v>
      </c>
      <c r="D144" s="73">
        <v>3348.5000000000005</v>
      </c>
      <c r="E144" s="73">
        <v>0</v>
      </c>
      <c r="F144" s="73">
        <v>0</v>
      </c>
      <c r="G144" s="73">
        <f t="shared" si="4"/>
        <v>3348.5000000000005</v>
      </c>
      <c r="I144" s="56"/>
    </row>
    <row r="145" spans="1:9" ht="16.05" customHeight="1" x14ac:dyDescent="0.2">
      <c r="A145" s="8"/>
      <c r="B145" s="8"/>
      <c r="C145" s="60" t="s">
        <v>12</v>
      </c>
      <c r="D145" s="71">
        <f>IF($G144=0,0,D144/$G144%)</f>
        <v>100</v>
      </c>
      <c r="E145" s="71">
        <f>IF($G144=0,0,E144/$G144%)</f>
        <v>0</v>
      </c>
      <c r="F145" s="71">
        <f>IF($G144=0,0,F144/$G144%)</f>
        <v>0</v>
      </c>
      <c r="G145" s="73">
        <f t="shared" si="4"/>
        <v>100</v>
      </c>
      <c r="I145" s="56"/>
    </row>
    <row r="146" spans="1:9" ht="16.05" customHeight="1" x14ac:dyDescent="0.2">
      <c r="A146" s="8"/>
      <c r="B146" s="8"/>
      <c r="C146" s="59" t="s">
        <v>13</v>
      </c>
      <c r="D146" s="73">
        <v>984</v>
      </c>
      <c r="E146" s="73"/>
      <c r="F146" s="73"/>
      <c r="G146" s="73">
        <f t="shared" si="4"/>
        <v>984</v>
      </c>
      <c r="I146" s="56"/>
    </row>
    <row r="147" spans="1:9" ht="16.05" customHeight="1" x14ac:dyDescent="0.2">
      <c r="A147" s="8"/>
      <c r="B147" s="8"/>
      <c r="C147" s="60" t="s">
        <v>12</v>
      </c>
      <c r="D147" s="71">
        <f>IF($G146=0,0,D146/$G146%)</f>
        <v>100</v>
      </c>
      <c r="E147" s="71">
        <f>IF($G146=0,0,E146/$G146%)</f>
        <v>0</v>
      </c>
      <c r="F147" s="71">
        <f>IF($G146=0,0,F146/$G146%)</f>
        <v>0</v>
      </c>
      <c r="G147" s="73">
        <f t="shared" si="4"/>
        <v>100</v>
      </c>
      <c r="I147" s="56"/>
    </row>
    <row r="148" spans="1:9" ht="16.05" customHeight="1" x14ac:dyDescent="0.2">
      <c r="A148" s="8"/>
      <c r="B148" s="8"/>
      <c r="C148" s="59" t="s">
        <v>14</v>
      </c>
      <c r="D148" s="73">
        <f>SUM(D144,D146)</f>
        <v>4332.5</v>
      </c>
      <c r="E148" s="73">
        <f>SUM(E144,E146)</f>
        <v>0</v>
      </c>
      <c r="F148" s="73">
        <f>SUM(F144,F146)</f>
        <v>0</v>
      </c>
      <c r="G148" s="73">
        <f t="shared" si="4"/>
        <v>4332.5</v>
      </c>
      <c r="I148" s="56"/>
    </row>
    <row r="149" spans="1:9" ht="16.05" customHeight="1" x14ac:dyDescent="0.2">
      <c r="A149" s="8"/>
      <c r="B149" s="12"/>
      <c r="C149" s="60" t="s">
        <v>12</v>
      </c>
      <c r="D149" s="71">
        <f>IF($G148=0,0,D148/$G148%)</f>
        <v>100</v>
      </c>
      <c r="E149" s="71">
        <f>IF($G148=0,0,E148/$G148%)</f>
        <v>0</v>
      </c>
      <c r="F149" s="71">
        <f>IF($G148=0,0,F148/$G148%)</f>
        <v>0</v>
      </c>
      <c r="G149" s="73">
        <f t="shared" si="4"/>
        <v>100</v>
      </c>
      <c r="I149" s="56"/>
    </row>
    <row r="150" spans="1:9" ht="16.05" customHeight="1" x14ac:dyDescent="0.2">
      <c r="A150" s="8"/>
      <c r="B150" s="8" t="s">
        <v>38</v>
      </c>
      <c r="C150" s="59" t="s">
        <v>11</v>
      </c>
      <c r="D150" s="73">
        <v>248.60000000000002</v>
      </c>
      <c r="E150" s="73"/>
      <c r="F150" s="73"/>
      <c r="G150" s="73">
        <f t="shared" si="4"/>
        <v>248.60000000000002</v>
      </c>
      <c r="I150" s="56"/>
    </row>
    <row r="151" spans="1:9" ht="16.05" customHeight="1" x14ac:dyDescent="0.2">
      <c r="A151" s="8"/>
      <c r="B151" s="8"/>
      <c r="C151" s="60" t="s">
        <v>12</v>
      </c>
      <c r="D151" s="71">
        <f>IF($G150=0,0,D150/$G150%)</f>
        <v>100</v>
      </c>
      <c r="E151" s="71">
        <f>IF($G150=0,0,E150/$G150%)</f>
        <v>0</v>
      </c>
      <c r="F151" s="71">
        <f>IF($G150=0,0,F150/$G150%)</f>
        <v>0</v>
      </c>
      <c r="G151" s="73">
        <f t="shared" si="4"/>
        <v>100</v>
      </c>
      <c r="I151" s="56"/>
    </row>
    <row r="152" spans="1:9" ht="16.05" customHeight="1" x14ac:dyDescent="0.2">
      <c r="A152" s="8"/>
      <c r="B152" s="8"/>
      <c r="C152" s="59" t="s">
        <v>13</v>
      </c>
      <c r="D152" s="73">
        <v>284.5</v>
      </c>
      <c r="E152" s="73">
        <v>0</v>
      </c>
      <c r="F152" s="73">
        <v>0</v>
      </c>
      <c r="G152" s="73">
        <f t="shared" si="4"/>
        <v>284.5</v>
      </c>
      <c r="I152" s="56"/>
    </row>
    <row r="153" spans="1:9" ht="16.05" customHeight="1" x14ac:dyDescent="0.2">
      <c r="A153" s="8"/>
      <c r="B153" s="8"/>
      <c r="C153" s="60" t="s">
        <v>12</v>
      </c>
      <c r="D153" s="71">
        <f>IF($G152=0,0,D152/$G152%)</f>
        <v>100</v>
      </c>
      <c r="E153" s="71">
        <f>IF($G152=0,0,E152/$G152%)</f>
        <v>0</v>
      </c>
      <c r="F153" s="71">
        <f>IF($G152=0,0,F152/$G152%)</f>
        <v>0</v>
      </c>
      <c r="G153" s="73">
        <f t="shared" si="4"/>
        <v>100</v>
      </c>
      <c r="I153" s="56"/>
    </row>
    <row r="154" spans="1:9" ht="16.05" customHeight="1" x14ac:dyDescent="0.2">
      <c r="A154" s="8"/>
      <c r="B154" s="8"/>
      <c r="C154" s="59" t="s">
        <v>14</v>
      </c>
      <c r="D154" s="73">
        <f>SUM(D150,D152)</f>
        <v>533.1</v>
      </c>
      <c r="E154" s="73">
        <f>SUM(E150,E152)</f>
        <v>0</v>
      </c>
      <c r="F154" s="73">
        <f>SUM(F150,F152)</f>
        <v>0</v>
      </c>
      <c r="G154" s="73">
        <f t="shared" si="4"/>
        <v>533.1</v>
      </c>
      <c r="I154" s="56"/>
    </row>
    <row r="155" spans="1:9" ht="16.05" customHeight="1" x14ac:dyDescent="0.2">
      <c r="A155" s="8"/>
      <c r="B155" s="12"/>
      <c r="C155" s="60" t="s">
        <v>12</v>
      </c>
      <c r="D155" s="71">
        <f>IF($G154=0,0,D154/$G154%)</f>
        <v>100</v>
      </c>
      <c r="E155" s="71">
        <f>IF($G154=0,0,E154/$G154%)</f>
        <v>0</v>
      </c>
      <c r="F155" s="71">
        <f>IF($G154=0,0,F154/$G154%)</f>
        <v>0</v>
      </c>
      <c r="G155" s="73">
        <f t="shared" si="4"/>
        <v>100</v>
      </c>
      <c r="I155" s="56"/>
    </row>
    <row r="156" spans="1:9" ht="16.05" customHeight="1" x14ac:dyDescent="0.2">
      <c r="A156" s="8"/>
      <c r="B156" s="8" t="s">
        <v>39</v>
      </c>
      <c r="C156" s="59" t="s">
        <v>11</v>
      </c>
      <c r="D156" s="73">
        <v>537</v>
      </c>
      <c r="E156" s="73"/>
      <c r="F156" s="73"/>
      <c r="G156" s="73">
        <f t="shared" si="4"/>
        <v>537</v>
      </c>
      <c r="I156" s="56"/>
    </row>
    <row r="157" spans="1:9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4"/>
        <v>100</v>
      </c>
      <c r="I157" s="56"/>
    </row>
    <row r="158" spans="1:9" ht="16.05" customHeight="1" x14ac:dyDescent="0.2">
      <c r="A158" s="8"/>
      <c r="B158" s="8"/>
      <c r="C158" s="59" t="s">
        <v>13</v>
      </c>
      <c r="D158" s="73">
        <v>21.400000000000002</v>
      </c>
      <c r="E158" s="73"/>
      <c r="F158" s="73"/>
      <c r="G158" s="73">
        <f t="shared" si="4"/>
        <v>21.400000000000002</v>
      </c>
      <c r="I158" s="56"/>
    </row>
    <row r="159" spans="1:9" ht="16.05" customHeight="1" x14ac:dyDescent="0.2">
      <c r="A159" s="8"/>
      <c r="B159" s="8"/>
      <c r="C159" s="60" t="s">
        <v>12</v>
      </c>
      <c r="D159" s="71">
        <f>IF($G158=0,0,D158/$G158%)</f>
        <v>100</v>
      </c>
      <c r="E159" s="71">
        <f>IF($G158=0,0,E158/$G158%)</f>
        <v>0</v>
      </c>
      <c r="F159" s="71">
        <f>IF($G158=0,0,F158/$G158%)</f>
        <v>0</v>
      </c>
      <c r="G159" s="73">
        <f t="shared" si="4"/>
        <v>100</v>
      </c>
      <c r="I159" s="56"/>
    </row>
    <row r="160" spans="1:9" ht="16.05" customHeight="1" x14ac:dyDescent="0.2">
      <c r="A160" s="8"/>
      <c r="B160" s="8"/>
      <c r="C160" s="59" t="s">
        <v>14</v>
      </c>
      <c r="D160" s="73">
        <f>SUM(D156,D158)</f>
        <v>558.4</v>
      </c>
      <c r="E160" s="73">
        <f>SUM(E156,E158)</f>
        <v>0</v>
      </c>
      <c r="F160" s="73">
        <f>SUM(F156,F158)</f>
        <v>0</v>
      </c>
      <c r="G160" s="73">
        <f t="shared" si="4"/>
        <v>558.4</v>
      </c>
      <c r="I160" s="56"/>
    </row>
    <row r="161" spans="1:9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4"/>
        <v>100</v>
      </c>
      <c r="I161" s="56"/>
    </row>
    <row r="162" spans="1:9" ht="16.05" customHeight="1" x14ac:dyDescent="0.2">
      <c r="A162" s="8"/>
      <c r="B162" s="8" t="s">
        <v>40</v>
      </c>
      <c r="C162" s="59" t="s">
        <v>11</v>
      </c>
      <c r="D162" s="73">
        <v>2626.7999999999997</v>
      </c>
      <c r="E162" s="73">
        <v>75.400000000000006</v>
      </c>
      <c r="F162" s="73">
        <v>0</v>
      </c>
      <c r="G162" s="73">
        <f t="shared" si="4"/>
        <v>2702.2</v>
      </c>
      <c r="I162" s="56"/>
    </row>
    <row r="163" spans="1:9" ht="16.05" customHeight="1" x14ac:dyDescent="0.2">
      <c r="A163" s="8"/>
      <c r="B163" s="8"/>
      <c r="C163" s="60" t="s">
        <v>12</v>
      </c>
      <c r="D163" s="71">
        <f>IF($G162=0,0,D162/$G162%)</f>
        <v>97.209681000666123</v>
      </c>
      <c r="E163" s="71">
        <f>IF($G162=0,0,E162/$G162%)</f>
        <v>2.7903189993338766</v>
      </c>
      <c r="F163" s="71">
        <f>IF($G162=0,0,F162/$G162%)</f>
        <v>0</v>
      </c>
      <c r="G163" s="73">
        <f t="shared" si="4"/>
        <v>100</v>
      </c>
      <c r="I163" s="56"/>
    </row>
    <row r="164" spans="1:9" ht="16.05" customHeight="1" x14ac:dyDescent="0.2">
      <c r="A164" s="8"/>
      <c r="B164" s="8"/>
      <c r="C164" s="59" t="s">
        <v>13</v>
      </c>
      <c r="D164" s="73">
        <v>133.80000000000001</v>
      </c>
      <c r="E164" s="73">
        <v>0</v>
      </c>
      <c r="F164" s="73">
        <v>0</v>
      </c>
      <c r="G164" s="73">
        <f t="shared" si="4"/>
        <v>133.80000000000001</v>
      </c>
      <c r="I164" s="56"/>
    </row>
    <row r="165" spans="1:9" ht="16.05" customHeight="1" x14ac:dyDescent="0.2">
      <c r="A165" s="8"/>
      <c r="B165" s="8"/>
      <c r="C165" s="60" t="s">
        <v>12</v>
      </c>
      <c r="D165" s="71">
        <f>IF($G164=0,0,D164/$G164%)</f>
        <v>100</v>
      </c>
      <c r="E165" s="71">
        <f>IF($G164=0,0,E164/$G164%)</f>
        <v>0</v>
      </c>
      <c r="F165" s="71">
        <f>IF($G164=0,0,F164/$G164%)</f>
        <v>0</v>
      </c>
      <c r="G165" s="73">
        <f t="shared" si="4"/>
        <v>100</v>
      </c>
      <c r="I165" s="56"/>
    </row>
    <row r="166" spans="1:9" ht="16.05" customHeight="1" x14ac:dyDescent="0.2">
      <c r="A166" s="8"/>
      <c r="B166" s="8"/>
      <c r="C166" s="59" t="s">
        <v>14</v>
      </c>
      <c r="D166" s="73">
        <f>SUM(D162,D164)</f>
        <v>2760.6</v>
      </c>
      <c r="E166" s="73">
        <f>SUM(E162,E164)</f>
        <v>75.400000000000006</v>
      </c>
      <c r="F166" s="73">
        <f>SUM(F162,F164)</f>
        <v>0</v>
      </c>
      <c r="G166" s="73">
        <f t="shared" si="4"/>
        <v>2836</v>
      </c>
      <c r="I166" s="56"/>
    </row>
    <row r="167" spans="1:9" ht="16.05" customHeight="1" x14ac:dyDescent="0.2">
      <c r="A167" s="8"/>
      <c r="B167" s="12"/>
      <c r="C167" s="60" t="s">
        <v>12</v>
      </c>
      <c r="D167" s="71">
        <f>IF($G166=0,0,D166/$G166%)</f>
        <v>97.341325811001411</v>
      </c>
      <c r="E167" s="71">
        <f>IF($G166=0,0,E166/$G166%)</f>
        <v>2.6586741889985896</v>
      </c>
      <c r="F167" s="71">
        <f>IF($G166=0,0,F166/$G166%)</f>
        <v>0</v>
      </c>
      <c r="G167" s="73">
        <f t="shared" si="4"/>
        <v>100</v>
      </c>
      <c r="I167" s="56"/>
    </row>
    <row r="168" spans="1:9" ht="16.05" customHeight="1" x14ac:dyDescent="0.2">
      <c r="A168" s="8"/>
      <c r="B168" s="8" t="s">
        <v>41</v>
      </c>
      <c r="C168" s="59" t="s">
        <v>11</v>
      </c>
      <c r="D168" s="73">
        <v>2305.1999999999998</v>
      </c>
      <c r="E168" s="73">
        <v>0</v>
      </c>
      <c r="F168" s="73">
        <v>0</v>
      </c>
      <c r="G168" s="73">
        <f t="shared" si="4"/>
        <v>2305.1999999999998</v>
      </c>
      <c r="I168" s="56"/>
    </row>
    <row r="169" spans="1:9" ht="16.05" customHeight="1" x14ac:dyDescent="0.2">
      <c r="A169" s="8"/>
      <c r="B169" s="8"/>
      <c r="C169" s="60" t="s">
        <v>12</v>
      </c>
      <c r="D169" s="71">
        <f>IF($G168=0,0,D168/$G168%)</f>
        <v>100</v>
      </c>
      <c r="E169" s="71">
        <f>IF($G168=0,0,E168/$G168%)</f>
        <v>0</v>
      </c>
      <c r="F169" s="71">
        <f>IF($G168=0,0,F168/$G168%)</f>
        <v>0</v>
      </c>
      <c r="G169" s="73">
        <f t="shared" si="4"/>
        <v>100</v>
      </c>
      <c r="I169" s="56"/>
    </row>
    <row r="170" spans="1:9" ht="16.05" customHeight="1" x14ac:dyDescent="0.2">
      <c r="A170" s="8"/>
      <c r="B170" s="8"/>
      <c r="C170" s="59" t="s">
        <v>13</v>
      </c>
      <c r="D170" s="73">
        <v>2434.8000000000002</v>
      </c>
      <c r="E170" s="73">
        <v>0</v>
      </c>
      <c r="F170" s="73">
        <v>0</v>
      </c>
      <c r="G170" s="73">
        <f t="shared" si="4"/>
        <v>2434.8000000000002</v>
      </c>
      <c r="I170" s="56"/>
    </row>
    <row r="171" spans="1:9" ht="16.05" customHeight="1" x14ac:dyDescent="0.2">
      <c r="A171" s="8"/>
      <c r="B171" s="8"/>
      <c r="C171" s="60" t="s">
        <v>12</v>
      </c>
      <c r="D171" s="71">
        <f>IF($G170=0,0,D170/$G170%)</f>
        <v>100</v>
      </c>
      <c r="E171" s="71">
        <f>IF($G170=0,0,E170/$G170%)</f>
        <v>0</v>
      </c>
      <c r="F171" s="71">
        <f>IF($G170=0,0,F170/$G170%)</f>
        <v>0</v>
      </c>
      <c r="G171" s="73">
        <f t="shared" si="4"/>
        <v>100</v>
      </c>
      <c r="I171" s="56"/>
    </row>
    <row r="172" spans="1:9" ht="16.05" customHeight="1" x14ac:dyDescent="0.2">
      <c r="A172" s="8"/>
      <c r="B172" s="8"/>
      <c r="C172" s="59" t="s">
        <v>14</v>
      </c>
      <c r="D172" s="73">
        <f>SUM(D168,D170)</f>
        <v>4740</v>
      </c>
      <c r="E172" s="73">
        <f>SUM(E168,E170)</f>
        <v>0</v>
      </c>
      <c r="F172" s="73">
        <f>SUM(F168,F170)</f>
        <v>0</v>
      </c>
      <c r="G172" s="73">
        <f t="shared" si="4"/>
        <v>4740</v>
      </c>
      <c r="I172" s="56"/>
    </row>
    <row r="173" spans="1:9" ht="16.05" customHeight="1" x14ac:dyDescent="0.2">
      <c r="A173" s="8"/>
      <c r="B173" s="12"/>
      <c r="C173" s="60" t="s">
        <v>12</v>
      </c>
      <c r="D173" s="71">
        <f>IF($G172=0,0,D172/$G172%)</f>
        <v>100</v>
      </c>
      <c r="E173" s="71">
        <f>IF($G172=0,0,E172/$G172%)</f>
        <v>0</v>
      </c>
      <c r="F173" s="71">
        <f>IF($G172=0,0,F172/$G172%)</f>
        <v>0</v>
      </c>
      <c r="G173" s="73">
        <f t="shared" si="4"/>
        <v>100</v>
      </c>
      <c r="I173" s="56"/>
    </row>
    <row r="174" spans="1:9" ht="16.05" customHeight="1" x14ac:dyDescent="0.2">
      <c r="A174" s="8"/>
      <c r="B174" s="8" t="s">
        <v>42</v>
      </c>
      <c r="C174" s="59" t="s">
        <v>11</v>
      </c>
      <c r="D174" s="73">
        <v>31.1</v>
      </c>
      <c r="E174" s="73">
        <v>0</v>
      </c>
      <c r="F174" s="73">
        <v>0</v>
      </c>
      <c r="G174" s="73">
        <f t="shared" si="4"/>
        <v>31.1</v>
      </c>
      <c r="I174" s="56"/>
    </row>
    <row r="175" spans="1:9" ht="16.05" customHeight="1" x14ac:dyDescent="0.2">
      <c r="A175" s="8"/>
      <c r="B175" s="8"/>
      <c r="C175" s="60" t="s">
        <v>12</v>
      </c>
      <c r="D175" s="71">
        <f>IF($G174=0,0,D174/$G174%)</f>
        <v>100</v>
      </c>
      <c r="E175" s="71">
        <f>IF($G174=0,0,E174/$G174%)</f>
        <v>0</v>
      </c>
      <c r="F175" s="71">
        <f>IF($G174=0,0,F174/$G174%)</f>
        <v>0</v>
      </c>
      <c r="G175" s="73">
        <f t="shared" si="4"/>
        <v>100</v>
      </c>
      <c r="I175" s="56"/>
    </row>
    <row r="176" spans="1:9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56"/>
    </row>
    <row r="177" spans="1:9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56"/>
    </row>
    <row r="178" spans="1:9" ht="16.05" customHeight="1" x14ac:dyDescent="0.2">
      <c r="A178" s="8"/>
      <c r="B178" s="8"/>
      <c r="C178" s="59" t="s">
        <v>14</v>
      </c>
      <c r="D178" s="73">
        <f>SUM(D174,D176)</f>
        <v>31.1</v>
      </c>
      <c r="E178" s="73">
        <f>SUM(E174,E176)</f>
        <v>0</v>
      </c>
      <c r="F178" s="73">
        <f>SUM(F174,F176)</f>
        <v>0</v>
      </c>
      <c r="G178" s="73">
        <f t="shared" si="4"/>
        <v>31.1</v>
      </c>
      <c r="I178" s="56"/>
    </row>
    <row r="179" spans="1:9" ht="16.05" customHeight="1" x14ac:dyDescent="0.2">
      <c r="A179" s="8"/>
      <c r="B179" s="12"/>
      <c r="C179" s="60" t="s">
        <v>12</v>
      </c>
      <c r="D179" s="71">
        <f>IF($G178=0,0,D178/$G178%)</f>
        <v>100</v>
      </c>
      <c r="E179" s="71">
        <f>IF($G178=0,0,E178/$G178%)</f>
        <v>0</v>
      </c>
      <c r="F179" s="71">
        <f>IF($G178=0,0,F178/$G178%)</f>
        <v>0</v>
      </c>
      <c r="G179" s="73">
        <f t="shared" si="4"/>
        <v>100</v>
      </c>
      <c r="I179" s="56"/>
    </row>
    <row r="180" spans="1:9" ht="16.05" customHeight="1" x14ac:dyDescent="0.2">
      <c r="A180" s="8"/>
      <c r="B180" s="8" t="s">
        <v>43</v>
      </c>
      <c r="C180" s="59" t="s">
        <v>11</v>
      </c>
      <c r="D180" s="73"/>
      <c r="E180" s="73">
        <v>0</v>
      </c>
      <c r="F180" s="73">
        <v>0</v>
      </c>
      <c r="G180" s="73">
        <f t="shared" si="4"/>
        <v>0</v>
      </c>
      <c r="I180" s="56"/>
    </row>
    <row r="181" spans="1:9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  <c r="I181" s="56"/>
    </row>
    <row r="182" spans="1:9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  <c r="I182" s="56"/>
    </row>
    <row r="183" spans="1:9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  <c r="I183" s="56"/>
    </row>
    <row r="184" spans="1:9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  <c r="I184" s="56"/>
    </row>
    <row r="185" spans="1:9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  <c r="I185" s="56"/>
    </row>
    <row r="186" spans="1:9" ht="16.05" customHeight="1" x14ac:dyDescent="0.2">
      <c r="A186" s="8"/>
      <c r="B186" s="8" t="s">
        <v>44</v>
      </c>
      <c r="C186" s="59" t="s">
        <v>11</v>
      </c>
      <c r="D186" s="73">
        <v>40.6</v>
      </c>
      <c r="E186" s="73">
        <v>0</v>
      </c>
      <c r="F186" s="73">
        <v>0</v>
      </c>
      <c r="G186" s="73">
        <f t="shared" si="4"/>
        <v>40.6</v>
      </c>
      <c r="I186" s="56"/>
    </row>
    <row r="187" spans="1:9" ht="16.05" customHeight="1" x14ac:dyDescent="0.2">
      <c r="A187" s="8"/>
      <c r="B187" s="8"/>
      <c r="C187" s="60" t="s">
        <v>12</v>
      </c>
      <c r="D187" s="71">
        <f>IF($G186=0,0,D186/$G186%)</f>
        <v>100</v>
      </c>
      <c r="E187" s="71">
        <f>IF($G186=0,0,E186/$G186%)</f>
        <v>0</v>
      </c>
      <c r="F187" s="71">
        <f>IF($G186=0,0,F186/$G186%)</f>
        <v>0</v>
      </c>
      <c r="G187" s="73">
        <f t="shared" si="4"/>
        <v>100</v>
      </c>
      <c r="I187" s="56"/>
    </row>
    <row r="188" spans="1:9" ht="16.05" customHeight="1" x14ac:dyDescent="0.2">
      <c r="A188" s="8"/>
      <c r="B188" s="8"/>
      <c r="C188" s="59" t="s">
        <v>13</v>
      </c>
      <c r="D188" s="73">
        <v>0.8</v>
      </c>
      <c r="E188" s="73">
        <v>0</v>
      </c>
      <c r="F188" s="73">
        <v>0</v>
      </c>
      <c r="G188" s="73">
        <f t="shared" si="4"/>
        <v>0.8</v>
      </c>
      <c r="I188" s="56"/>
    </row>
    <row r="189" spans="1:9" ht="16.05" customHeight="1" x14ac:dyDescent="0.2">
      <c r="A189" s="8"/>
      <c r="B189" s="8"/>
      <c r="C189" s="60" t="s">
        <v>12</v>
      </c>
      <c r="D189" s="71">
        <f>IF($G188=0,0,D188/$G188%)</f>
        <v>100</v>
      </c>
      <c r="E189" s="71">
        <f>IF($G188=0,0,E188/$G188%)</f>
        <v>0</v>
      </c>
      <c r="F189" s="71">
        <f>IF($G188=0,0,F188/$G188%)</f>
        <v>0</v>
      </c>
      <c r="G189" s="73">
        <f t="shared" si="4"/>
        <v>100</v>
      </c>
      <c r="I189" s="56"/>
    </row>
    <row r="190" spans="1:9" ht="16.05" customHeight="1" x14ac:dyDescent="0.2">
      <c r="A190" s="8"/>
      <c r="B190" s="8"/>
      <c r="C190" s="59" t="s">
        <v>14</v>
      </c>
      <c r="D190" s="73">
        <f>SUM(D186,D188)</f>
        <v>41.4</v>
      </c>
      <c r="E190" s="73">
        <f>SUM(E186,E188)</f>
        <v>0</v>
      </c>
      <c r="F190" s="73">
        <f>SUM(F186,F188)</f>
        <v>0</v>
      </c>
      <c r="G190" s="73">
        <f t="shared" si="4"/>
        <v>41.4</v>
      </c>
      <c r="I190" s="56"/>
    </row>
    <row r="191" spans="1:9" ht="16.05" customHeight="1" x14ac:dyDescent="0.2">
      <c r="A191" s="8"/>
      <c r="B191" s="12"/>
      <c r="C191" s="60" t="s">
        <v>12</v>
      </c>
      <c r="D191" s="71">
        <f>IF($G190=0,0,D190/$G190%)</f>
        <v>100</v>
      </c>
      <c r="E191" s="71">
        <f>IF($G190=0,0,E190/$G190%)</f>
        <v>0</v>
      </c>
      <c r="F191" s="71">
        <f>IF($G190=0,0,F190/$G190%)</f>
        <v>0</v>
      </c>
      <c r="G191" s="73">
        <f t="shared" si="4"/>
        <v>100</v>
      </c>
      <c r="I191" s="56"/>
    </row>
    <row r="192" spans="1:9" ht="16.05" customHeight="1" x14ac:dyDescent="0.2">
      <c r="A192" s="8"/>
      <c r="B192" s="8" t="s">
        <v>45</v>
      </c>
      <c r="C192" s="59" t="s">
        <v>11</v>
      </c>
      <c r="D192" s="73">
        <v>1.5</v>
      </c>
      <c r="E192" s="73">
        <v>0</v>
      </c>
      <c r="F192" s="73">
        <v>0</v>
      </c>
      <c r="G192" s="73">
        <f t="shared" si="4"/>
        <v>1.5</v>
      </c>
      <c r="I192" s="56"/>
    </row>
    <row r="193" spans="1:9" ht="16.05" customHeight="1" x14ac:dyDescent="0.2">
      <c r="A193" s="8"/>
      <c r="B193" s="8"/>
      <c r="C193" s="60" t="s">
        <v>12</v>
      </c>
      <c r="D193" s="71">
        <f>IF($G192=0,0,D192/$G192%)</f>
        <v>100</v>
      </c>
      <c r="E193" s="71">
        <f>IF($G192=0,0,E192/$G192%)</f>
        <v>0</v>
      </c>
      <c r="F193" s="71">
        <f>IF($G192=0,0,F192/$G192%)</f>
        <v>0</v>
      </c>
      <c r="G193" s="73">
        <f t="shared" si="4"/>
        <v>100</v>
      </c>
      <c r="I193" s="56"/>
    </row>
    <row r="194" spans="1:9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56"/>
    </row>
    <row r="195" spans="1:9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56"/>
    </row>
    <row r="196" spans="1:9" ht="16.05" customHeight="1" x14ac:dyDescent="0.2">
      <c r="A196" s="8"/>
      <c r="B196" s="8"/>
      <c r="C196" s="59" t="s">
        <v>14</v>
      </c>
      <c r="D196" s="73">
        <f>SUM(D192,D194)</f>
        <v>1.5</v>
      </c>
      <c r="E196" s="73">
        <f>SUM(E192,E194)</f>
        <v>0</v>
      </c>
      <c r="F196" s="73">
        <f>SUM(F192,F194)</f>
        <v>0</v>
      </c>
      <c r="G196" s="73">
        <f t="shared" si="4"/>
        <v>1.5</v>
      </c>
      <c r="I196" s="56"/>
    </row>
    <row r="197" spans="1:9" ht="16.05" customHeight="1" x14ac:dyDescent="0.2">
      <c r="A197" s="8"/>
      <c r="B197" s="12"/>
      <c r="C197" s="60" t="s">
        <v>12</v>
      </c>
      <c r="D197" s="71">
        <f>IF($G196=0,0,D196/$G196%)</f>
        <v>100</v>
      </c>
      <c r="E197" s="71">
        <f>IF($G196=0,0,E196/$G196%)</f>
        <v>0</v>
      </c>
      <c r="F197" s="71">
        <f>IF($G196=0,0,F196/$G196%)</f>
        <v>0</v>
      </c>
      <c r="G197" s="73">
        <f t="shared" si="4"/>
        <v>100</v>
      </c>
      <c r="I197" s="56"/>
    </row>
    <row r="198" spans="1:9" ht="16.05" customHeight="1" x14ac:dyDescent="0.2">
      <c r="A198" s="8"/>
      <c r="B198" s="8" t="s">
        <v>46</v>
      </c>
      <c r="C198" s="59" t="s">
        <v>11</v>
      </c>
      <c r="D198" s="73">
        <v>3.2</v>
      </c>
      <c r="E198" s="73">
        <v>213.5</v>
      </c>
      <c r="F198" s="73">
        <v>0</v>
      </c>
      <c r="G198" s="73">
        <f t="shared" si="4"/>
        <v>216.7</v>
      </c>
      <c r="I198" s="56"/>
    </row>
    <row r="199" spans="1:9" ht="16.05" customHeight="1" x14ac:dyDescent="0.2">
      <c r="A199" s="8"/>
      <c r="B199" s="8"/>
      <c r="C199" s="60" t="s">
        <v>12</v>
      </c>
      <c r="D199" s="71">
        <f>IF($G198=0,0,D198/$G198%)</f>
        <v>1.4766958929395479</v>
      </c>
      <c r="E199" s="71">
        <f>IF($G198=0,0,E198/$G198%)</f>
        <v>98.523304107060454</v>
      </c>
      <c r="F199" s="71">
        <f>IF($G198=0,0,F198/$G198%)</f>
        <v>0</v>
      </c>
      <c r="G199" s="73">
        <f t="shared" ref="G199:G227" si="5">SUM(D199:F199)</f>
        <v>100</v>
      </c>
      <c r="I199" s="56"/>
    </row>
    <row r="200" spans="1:9" ht="16.05" customHeight="1" x14ac:dyDescent="0.2">
      <c r="A200" s="8"/>
      <c r="B200" s="8"/>
      <c r="C200" s="59" t="s">
        <v>13</v>
      </c>
      <c r="D200" s="73">
        <v>3.7</v>
      </c>
      <c r="E200" s="73">
        <v>0</v>
      </c>
      <c r="F200" s="73">
        <v>0</v>
      </c>
      <c r="G200" s="73">
        <f t="shared" si="5"/>
        <v>3.7</v>
      </c>
      <c r="I200" s="56"/>
    </row>
    <row r="201" spans="1:9" ht="16.05" customHeight="1" x14ac:dyDescent="0.2">
      <c r="A201" s="8"/>
      <c r="B201" s="8"/>
      <c r="C201" s="60" t="s">
        <v>12</v>
      </c>
      <c r="D201" s="71">
        <f>IF($G200=0,0,D200/$G200%)</f>
        <v>99.999999999999986</v>
      </c>
      <c r="E201" s="71">
        <f>IF($G200=0,0,E200/$G200%)</f>
        <v>0</v>
      </c>
      <c r="F201" s="71">
        <f>IF($G200=0,0,F200/$G200%)</f>
        <v>0</v>
      </c>
      <c r="G201" s="73">
        <f t="shared" si="5"/>
        <v>99.999999999999986</v>
      </c>
      <c r="I201" s="56"/>
    </row>
    <row r="202" spans="1:9" ht="16.05" customHeight="1" x14ac:dyDescent="0.2">
      <c r="A202" s="8"/>
      <c r="B202" s="8"/>
      <c r="C202" s="59" t="s">
        <v>14</v>
      </c>
      <c r="D202" s="73">
        <f>SUM(D198,D200)</f>
        <v>6.9</v>
      </c>
      <c r="E202" s="73">
        <f>SUM(E198,E200)</f>
        <v>213.5</v>
      </c>
      <c r="F202" s="73">
        <f>SUM(F198,F200)</f>
        <v>0</v>
      </c>
      <c r="G202" s="73">
        <f t="shared" si="5"/>
        <v>220.4</v>
      </c>
      <c r="I202" s="56"/>
    </row>
    <row r="203" spans="1:9" ht="16.05" customHeight="1" x14ac:dyDescent="0.2">
      <c r="A203" s="8"/>
      <c r="B203" s="12"/>
      <c r="C203" s="60" t="s">
        <v>12</v>
      </c>
      <c r="D203" s="71">
        <f>IF($G202=0,0,D202/$G202%)</f>
        <v>3.1306715063520869</v>
      </c>
      <c r="E203" s="71">
        <f>IF($G202=0,0,E202/$G202%)</f>
        <v>96.869328493647899</v>
      </c>
      <c r="F203" s="71">
        <f>IF($G202=0,0,F202/$G202%)</f>
        <v>0</v>
      </c>
      <c r="G203" s="73">
        <f t="shared" si="5"/>
        <v>99.999999999999986</v>
      </c>
      <c r="I203" s="56"/>
    </row>
    <row r="204" spans="1:9" ht="16.05" customHeight="1" x14ac:dyDescent="0.2">
      <c r="A204" s="8"/>
      <c r="B204" s="8" t="s">
        <v>47</v>
      </c>
      <c r="C204" s="59" t="s">
        <v>11</v>
      </c>
      <c r="D204" s="73">
        <v>350.90000000000003</v>
      </c>
      <c r="E204" s="73">
        <v>0</v>
      </c>
      <c r="F204" s="73">
        <v>0</v>
      </c>
      <c r="G204" s="73">
        <f t="shared" si="5"/>
        <v>350.90000000000003</v>
      </c>
      <c r="I204" s="56"/>
    </row>
    <row r="205" spans="1:9" ht="16.05" customHeight="1" x14ac:dyDescent="0.2">
      <c r="A205" s="8"/>
      <c r="B205" s="8"/>
      <c r="C205" s="60" t="s">
        <v>12</v>
      </c>
      <c r="D205" s="71">
        <f>IF($G204=0,0,D204/$G204%)</f>
        <v>100</v>
      </c>
      <c r="E205" s="71">
        <f>IF($G204=0,0,E204/$G204%)</f>
        <v>0</v>
      </c>
      <c r="F205" s="71">
        <f>IF($G204=0,0,F204/$G204%)</f>
        <v>0</v>
      </c>
      <c r="G205" s="73">
        <f t="shared" si="5"/>
        <v>100</v>
      </c>
      <c r="I205" s="56"/>
    </row>
    <row r="206" spans="1:9" ht="16.05" customHeight="1" x14ac:dyDescent="0.2">
      <c r="A206" s="8"/>
      <c r="B206" s="8"/>
      <c r="C206" s="59" t="s">
        <v>13</v>
      </c>
      <c r="D206" s="73">
        <v>0.2</v>
      </c>
      <c r="E206" s="73"/>
      <c r="F206" s="73"/>
      <c r="G206" s="73">
        <f t="shared" si="5"/>
        <v>0.2</v>
      </c>
      <c r="I206" s="56"/>
    </row>
    <row r="207" spans="1:9" ht="16.05" customHeight="1" x14ac:dyDescent="0.2">
      <c r="A207" s="8"/>
      <c r="B207" s="8"/>
      <c r="C207" s="60" t="s">
        <v>12</v>
      </c>
      <c r="D207" s="71">
        <f>IF($G206=0,0,D206/$G206%)</f>
        <v>100</v>
      </c>
      <c r="E207" s="71">
        <f>IF($G206=0,0,E206/$G206%)</f>
        <v>0</v>
      </c>
      <c r="F207" s="71">
        <f>IF($G206=0,0,F206/$G206%)</f>
        <v>0</v>
      </c>
      <c r="G207" s="73">
        <f t="shared" si="5"/>
        <v>100</v>
      </c>
      <c r="I207" s="56"/>
    </row>
    <row r="208" spans="1:9" ht="16.05" customHeight="1" x14ac:dyDescent="0.2">
      <c r="A208" s="8"/>
      <c r="B208" s="8"/>
      <c r="C208" s="59" t="s">
        <v>14</v>
      </c>
      <c r="D208" s="73">
        <f>SUM(D204,D206)</f>
        <v>351.1</v>
      </c>
      <c r="E208" s="73">
        <f>SUM(E204,E206)</f>
        <v>0</v>
      </c>
      <c r="F208" s="73">
        <f>SUM(F204,F206)</f>
        <v>0</v>
      </c>
      <c r="G208" s="73">
        <f t="shared" si="5"/>
        <v>351.1</v>
      </c>
      <c r="I208" s="56"/>
    </row>
    <row r="209" spans="1:9" ht="16.05" customHeight="1" x14ac:dyDescent="0.2">
      <c r="A209" s="8"/>
      <c r="B209" s="12"/>
      <c r="C209" s="60" t="s">
        <v>12</v>
      </c>
      <c r="D209" s="71">
        <f>IF($G208=0,0,D208/$G208%)</f>
        <v>100</v>
      </c>
      <c r="E209" s="71">
        <f>IF($G208=0,0,E208/$G208%)</f>
        <v>0</v>
      </c>
      <c r="F209" s="71">
        <f>IF($G208=0,0,F208/$G208%)</f>
        <v>0</v>
      </c>
      <c r="G209" s="73">
        <f t="shared" si="5"/>
        <v>100</v>
      </c>
      <c r="I209" s="56"/>
    </row>
    <row r="210" spans="1:9" ht="16.05" customHeight="1" x14ac:dyDescent="0.2">
      <c r="A210" s="8"/>
      <c r="B210" s="8" t="s">
        <v>48</v>
      </c>
      <c r="C210" s="59" t="s">
        <v>11</v>
      </c>
      <c r="D210" s="73">
        <v>31.8</v>
      </c>
      <c r="E210" s="73">
        <v>0</v>
      </c>
      <c r="F210" s="73">
        <v>0</v>
      </c>
      <c r="G210" s="73">
        <f t="shared" si="5"/>
        <v>31.8</v>
      </c>
      <c r="I210" s="56"/>
    </row>
    <row r="211" spans="1:9" ht="16.05" customHeight="1" x14ac:dyDescent="0.2">
      <c r="A211" s="8"/>
      <c r="B211" s="8"/>
      <c r="C211" s="60" t="s">
        <v>12</v>
      </c>
      <c r="D211" s="71">
        <f>IF($G210=0,0,D210/$G210%)</f>
        <v>100</v>
      </c>
      <c r="E211" s="71">
        <f>IF($G210=0,0,E210/$G210%)</f>
        <v>0</v>
      </c>
      <c r="F211" s="71">
        <f>IF($G210=0,0,F210/$G210%)</f>
        <v>0</v>
      </c>
      <c r="G211" s="73">
        <f t="shared" si="5"/>
        <v>100</v>
      </c>
      <c r="I211" s="56"/>
    </row>
    <row r="212" spans="1:9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56"/>
    </row>
    <row r="213" spans="1:9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56"/>
    </row>
    <row r="214" spans="1:9" ht="16.05" customHeight="1" x14ac:dyDescent="0.2">
      <c r="A214" s="8"/>
      <c r="B214" s="8"/>
      <c r="C214" s="59" t="s">
        <v>14</v>
      </c>
      <c r="D214" s="73">
        <f>SUM(D210,D212)</f>
        <v>31.8</v>
      </c>
      <c r="E214" s="73">
        <f>SUM(E210,E212)</f>
        <v>0</v>
      </c>
      <c r="F214" s="73">
        <f>SUM(F210,F212)</f>
        <v>0</v>
      </c>
      <c r="G214" s="73">
        <f t="shared" si="5"/>
        <v>31.8</v>
      </c>
      <c r="I214" s="56"/>
    </row>
    <row r="215" spans="1:9" ht="16.05" customHeight="1" x14ac:dyDescent="0.2">
      <c r="A215" s="8"/>
      <c r="B215" s="12"/>
      <c r="C215" s="60" t="s">
        <v>12</v>
      </c>
      <c r="D215" s="71">
        <f>IF($G214=0,0,D214/$G214%)</f>
        <v>100</v>
      </c>
      <c r="E215" s="71">
        <f>IF($G214=0,0,E214/$G214%)</f>
        <v>0</v>
      </c>
      <c r="F215" s="71">
        <f>IF($G214=0,0,F214/$G214%)</f>
        <v>0</v>
      </c>
      <c r="G215" s="73">
        <f t="shared" si="5"/>
        <v>100</v>
      </c>
      <c r="I215" s="56"/>
    </row>
    <row r="216" spans="1:9" ht="16.05" customHeight="1" x14ac:dyDescent="0.2">
      <c r="A216" s="8"/>
      <c r="B216" s="8" t="s">
        <v>49</v>
      </c>
      <c r="C216" s="59" t="s">
        <v>11</v>
      </c>
      <c r="D216" s="73">
        <v>1.5</v>
      </c>
      <c r="E216" s="73">
        <v>0</v>
      </c>
      <c r="F216" s="73">
        <v>0</v>
      </c>
      <c r="G216" s="73">
        <f t="shared" si="5"/>
        <v>1.5</v>
      </c>
      <c r="I216" s="56"/>
    </row>
    <row r="217" spans="1:9" ht="16.05" customHeight="1" x14ac:dyDescent="0.2">
      <c r="A217" s="8"/>
      <c r="B217" s="8"/>
      <c r="C217" s="60" t="s">
        <v>12</v>
      </c>
      <c r="D217" s="71">
        <f>IF($G216=0,0,D216/$G216%)</f>
        <v>100</v>
      </c>
      <c r="E217" s="71">
        <f>IF($G216=0,0,E216/$G216%)</f>
        <v>0</v>
      </c>
      <c r="F217" s="71">
        <f>IF($G216=0,0,F216/$G216%)</f>
        <v>0</v>
      </c>
      <c r="G217" s="73">
        <f t="shared" si="5"/>
        <v>100</v>
      </c>
      <c r="I217" s="56"/>
    </row>
    <row r="218" spans="1:9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  <c r="I218" s="56"/>
    </row>
    <row r="219" spans="1:9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  <c r="I219" s="56"/>
    </row>
    <row r="220" spans="1:9" ht="16.05" customHeight="1" x14ac:dyDescent="0.2">
      <c r="A220" s="8"/>
      <c r="B220" s="8"/>
      <c r="C220" s="59" t="s">
        <v>14</v>
      </c>
      <c r="D220" s="73">
        <f>SUM(D216,D218)</f>
        <v>1.5</v>
      </c>
      <c r="E220" s="73">
        <f>SUM(E216,E218)</f>
        <v>0</v>
      </c>
      <c r="F220" s="73">
        <f>SUM(F216,F218)</f>
        <v>0</v>
      </c>
      <c r="G220" s="73">
        <f t="shared" si="5"/>
        <v>1.5</v>
      </c>
      <c r="I220" s="56"/>
    </row>
    <row r="221" spans="1:9" ht="16.05" customHeight="1" x14ac:dyDescent="0.2">
      <c r="A221" s="8"/>
      <c r="B221" s="12"/>
      <c r="C221" s="60" t="s">
        <v>12</v>
      </c>
      <c r="D221" s="71">
        <f>IF($G220=0,0,D220/$G220%)</f>
        <v>100</v>
      </c>
      <c r="E221" s="71">
        <f>IF($G220=0,0,E220/$G220%)</f>
        <v>0</v>
      </c>
      <c r="F221" s="71">
        <f>IF($G220=0,0,F220/$G220%)</f>
        <v>0</v>
      </c>
      <c r="G221" s="73">
        <f t="shared" si="5"/>
        <v>100</v>
      </c>
      <c r="I221" s="56"/>
    </row>
    <row r="222" spans="1:9" ht="16.05" customHeight="1" x14ac:dyDescent="0.2">
      <c r="A222" s="8"/>
      <c r="B222" s="8" t="s">
        <v>50</v>
      </c>
      <c r="C222" s="59" t="s">
        <v>11</v>
      </c>
      <c r="D222" s="73">
        <v>554.1</v>
      </c>
      <c r="E222" s="73">
        <v>0</v>
      </c>
      <c r="F222" s="73">
        <v>0</v>
      </c>
      <c r="G222" s="73">
        <f t="shared" si="5"/>
        <v>554.1</v>
      </c>
      <c r="I222" s="56"/>
    </row>
    <row r="223" spans="1:9" ht="16.05" customHeight="1" x14ac:dyDescent="0.2">
      <c r="A223" s="8"/>
      <c r="B223" s="8"/>
      <c r="C223" s="60" t="s">
        <v>12</v>
      </c>
      <c r="D223" s="71">
        <f>IF($G222=0,0,D222/$G222%)</f>
        <v>100</v>
      </c>
      <c r="E223" s="71">
        <f>IF($G222=0,0,E222/$G222%)</f>
        <v>0</v>
      </c>
      <c r="F223" s="71">
        <f>IF($G222=0,0,F222/$G222%)</f>
        <v>0</v>
      </c>
      <c r="G223" s="73">
        <f t="shared" si="5"/>
        <v>100</v>
      </c>
      <c r="I223" s="56"/>
    </row>
    <row r="224" spans="1:9" ht="16.05" customHeight="1" x14ac:dyDescent="0.2">
      <c r="A224" s="8"/>
      <c r="B224" s="8"/>
      <c r="C224" s="59" t="s">
        <v>13</v>
      </c>
      <c r="D224" s="73">
        <v>78.2</v>
      </c>
      <c r="E224" s="73">
        <v>0</v>
      </c>
      <c r="F224" s="73">
        <v>0</v>
      </c>
      <c r="G224" s="73">
        <f t="shared" si="5"/>
        <v>78.2</v>
      </c>
      <c r="I224" s="56"/>
    </row>
    <row r="225" spans="1:9" ht="16.05" customHeight="1" x14ac:dyDescent="0.2">
      <c r="A225" s="8"/>
      <c r="B225" s="8"/>
      <c r="C225" s="60" t="s">
        <v>12</v>
      </c>
      <c r="D225" s="71">
        <f>IF($G224=0,0,D224/$G224%)</f>
        <v>100</v>
      </c>
      <c r="E225" s="71">
        <f>IF($G224=0,0,E224/$G224%)</f>
        <v>0</v>
      </c>
      <c r="F225" s="71">
        <f>IF($G224=0,0,F224/$G224%)</f>
        <v>0</v>
      </c>
      <c r="G225" s="73">
        <f t="shared" si="5"/>
        <v>100</v>
      </c>
      <c r="I225" s="56"/>
    </row>
    <row r="226" spans="1:9" ht="16.05" customHeight="1" x14ac:dyDescent="0.2">
      <c r="A226" s="8"/>
      <c r="B226" s="8"/>
      <c r="C226" s="59" t="s">
        <v>14</v>
      </c>
      <c r="D226" s="73">
        <f>SUM(D222,D224)</f>
        <v>632.30000000000007</v>
      </c>
      <c r="E226" s="73">
        <f>SUM(E222,E224)</f>
        <v>0</v>
      </c>
      <c r="F226" s="73">
        <f>SUM(F222,F224)</f>
        <v>0</v>
      </c>
      <c r="G226" s="73">
        <f t="shared" si="5"/>
        <v>632.30000000000007</v>
      </c>
      <c r="I226" s="56"/>
    </row>
    <row r="227" spans="1:9" ht="16.05" customHeight="1" x14ac:dyDescent="0.2">
      <c r="A227" s="13"/>
      <c r="B227" s="12"/>
      <c r="C227" s="60" t="s">
        <v>12</v>
      </c>
      <c r="D227" s="71">
        <f>IF($G226=0,0,D226/$G226%)</f>
        <v>100</v>
      </c>
      <c r="E227" s="71">
        <f>IF($G226=0,0,E226/$G226%)</f>
        <v>0</v>
      </c>
      <c r="F227" s="71">
        <f>IF($G226=0,0,F226/$G226%)</f>
        <v>0</v>
      </c>
      <c r="G227" s="73">
        <f t="shared" si="5"/>
        <v>100</v>
      </c>
      <c r="I227" s="56"/>
    </row>
    <row r="228" spans="1:9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0</v>
      </c>
      <c r="E228" s="73">
        <f t="shared" ref="E228:G232" si="6">SUM(E234,E240,E246,E252,E258,E264,E270,E276,E282,E288)</f>
        <v>0</v>
      </c>
      <c r="F228" s="73">
        <f t="shared" si="6"/>
        <v>0</v>
      </c>
      <c r="G228" s="73">
        <f t="shared" si="6"/>
        <v>0</v>
      </c>
      <c r="I228" s="56"/>
    </row>
    <row r="229" spans="1:9" ht="16.05" customHeight="1" x14ac:dyDescent="0.2">
      <c r="A229" s="8"/>
      <c r="B229" s="6"/>
      <c r="C229" s="60" t="s">
        <v>12</v>
      </c>
      <c r="D229" s="71">
        <f>IF($G228=0,0,D228/$G228%)</f>
        <v>0</v>
      </c>
      <c r="E229" s="71">
        <f>IF($G228=0,0,E228/$G228%)</f>
        <v>0</v>
      </c>
      <c r="F229" s="71">
        <f>IF($G228=0,0,F228/$G228%)</f>
        <v>0</v>
      </c>
      <c r="G229" s="73">
        <f t="shared" ref="G229:G395" si="7">SUM(D229:F229)</f>
        <v>0</v>
      </c>
      <c r="I229" s="56"/>
    </row>
    <row r="230" spans="1:9" ht="16.05" customHeight="1" x14ac:dyDescent="0.2">
      <c r="A230" s="8"/>
      <c r="B230" s="6"/>
      <c r="C230" s="59" t="s">
        <v>13</v>
      </c>
      <c r="D230" s="73">
        <f>SUM(D236,D242,D248,D254,D260,D266,D272,D278,D284,D290)</f>
        <v>0</v>
      </c>
      <c r="E230" s="73">
        <f t="shared" si="6"/>
        <v>0</v>
      </c>
      <c r="F230" s="73">
        <f t="shared" si="6"/>
        <v>0</v>
      </c>
      <c r="G230" s="73">
        <f t="shared" si="6"/>
        <v>0</v>
      </c>
      <c r="I230" s="56"/>
    </row>
    <row r="231" spans="1:9" ht="16.05" customHeight="1" x14ac:dyDescent="0.2">
      <c r="A231" s="8"/>
      <c r="B231" s="6"/>
      <c r="C231" s="60" t="s">
        <v>12</v>
      </c>
      <c r="D231" s="71">
        <f>IF($G230=0,0,D230/$G230%)</f>
        <v>0</v>
      </c>
      <c r="E231" s="71">
        <f>IF($G230=0,0,E230/$G230%)</f>
        <v>0</v>
      </c>
      <c r="F231" s="71">
        <f>IF($G230=0,0,F230/$G230%)</f>
        <v>0</v>
      </c>
      <c r="G231" s="73">
        <f t="shared" si="7"/>
        <v>0</v>
      </c>
      <c r="I231" s="56"/>
    </row>
    <row r="232" spans="1:9" ht="16.05" customHeight="1" x14ac:dyDescent="0.2">
      <c r="A232" s="8"/>
      <c r="B232" s="6"/>
      <c r="C232" s="59" t="s">
        <v>14</v>
      </c>
      <c r="D232" s="73">
        <f>SUM(D238,D244,D250,D256,D262,D268,D274,D280,D286,D292)</f>
        <v>0</v>
      </c>
      <c r="E232" s="73">
        <f t="shared" si="6"/>
        <v>0</v>
      </c>
      <c r="F232" s="73">
        <f t="shared" si="6"/>
        <v>0</v>
      </c>
      <c r="G232" s="73">
        <f t="shared" si="6"/>
        <v>0</v>
      </c>
      <c r="I232" s="56"/>
    </row>
    <row r="233" spans="1:9" ht="16.05" customHeight="1" x14ac:dyDescent="0.2">
      <c r="A233" s="8"/>
      <c r="B233" s="14"/>
      <c r="C233" s="60" t="s">
        <v>12</v>
      </c>
      <c r="D233" s="71">
        <f>IF($G232=0,0,D232/$G232%)</f>
        <v>0</v>
      </c>
      <c r="E233" s="71">
        <f>IF($G232=0,0,E232/$G232%)</f>
        <v>0</v>
      </c>
      <c r="F233" s="71">
        <f>IF($G232=0,0,F232/$G232%)</f>
        <v>0</v>
      </c>
      <c r="G233" s="73">
        <f t="shared" si="7"/>
        <v>0</v>
      </c>
      <c r="I233" s="56"/>
    </row>
    <row r="234" spans="1:9" ht="16.05" customHeight="1" x14ac:dyDescent="0.2">
      <c r="A234" s="8"/>
      <c r="B234" s="8" t="s">
        <v>54</v>
      </c>
      <c r="C234" s="59" t="s">
        <v>11</v>
      </c>
      <c r="D234" s="73"/>
      <c r="E234" s="73"/>
      <c r="F234" s="73"/>
      <c r="G234" s="73">
        <f t="shared" si="7"/>
        <v>0</v>
      </c>
      <c r="I234" s="56"/>
    </row>
    <row r="235" spans="1:9" ht="16.05" customHeight="1" x14ac:dyDescent="0.2">
      <c r="A235" s="8"/>
      <c r="B235" s="8"/>
      <c r="C235" s="60" t="s">
        <v>12</v>
      </c>
      <c r="D235" s="71">
        <f>IF($G234=0,0,D234/$G234%)</f>
        <v>0</v>
      </c>
      <c r="E235" s="71">
        <f>IF($G234=0,0,E234/$G234%)</f>
        <v>0</v>
      </c>
      <c r="F235" s="71">
        <f>IF($G234=0,0,F234/$G234%)</f>
        <v>0</v>
      </c>
      <c r="G235" s="73">
        <f t="shared" si="7"/>
        <v>0</v>
      </c>
      <c r="I235" s="56"/>
    </row>
    <row r="236" spans="1:9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  <c r="I236" s="56"/>
    </row>
    <row r="237" spans="1:9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56"/>
    </row>
    <row r="238" spans="1:9" ht="16.05" customHeight="1" x14ac:dyDescent="0.2">
      <c r="A238" s="8"/>
      <c r="B238" s="8"/>
      <c r="C238" s="59" t="s">
        <v>14</v>
      </c>
      <c r="D238" s="73">
        <f>SUM(D234,D236)</f>
        <v>0</v>
      </c>
      <c r="E238" s="73">
        <f>SUM(E234,E236)</f>
        <v>0</v>
      </c>
      <c r="F238" s="73">
        <f>SUM(F234,F236)</f>
        <v>0</v>
      </c>
      <c r="G238" s="73">
        <f t="shared" si="7"/>
        <v>0</v>
      </c>
      <c r="I238" s="56"/>
    </row>
    <row r="239" spans="1:9" ht="16.05" customHeight="1" x14ac:dyDescent="0.2">
      <c r="A239" s="8"/>
      <c r="B239" s="12"/>
      <c r="C239" s="60" t="s">
        <v>12</v>
      </c>
      <c r="D239" s="71">
        <f>IF($G238=0,0,D238/$G238%)</f>
        <v>0</v>
      </c>
      <c r="E239" s="71">
        <f>IF($G238=0,0,E238/$G238%)</f>
        <v>0</v>
      </c>
      <c r="F239" s="71">
        <f>IF($G238=0,0,F238/$G238%)</f>
        <v>0</v>
      </c>
      <c r="G239" s="73">
        <f t="shared" si="7"/>
        <v>0</v>
      </c>
      <c r="I239" s="56"/>
    </row>
    <row r="240" spans="1:9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56"/>
    </row>
    <row r="241" spans="1:9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56"/>
    </row>
    <row r="242" spans="1:9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56"/>
    </row>
    <row r="243" spans="1:9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56"/>
    </row>
    <row r="244" spans="1:9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56"/>
    </row>
    <row r="245" spans="1:9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56"/>
    </row>
    <row r="246" spans="1:9" ht="16.05" customHeight="1" x14ac:dyDescent="0.2">
      <c r="A246" s="8"/>
      <c r="B246" s="8" t="s">
        <v>56</v>
      </c>
      <c r="C246" s="59" t="s">
        <v>11</v>
      </c>
      <c r="D246" s="73"/>
      <c r="E246" s="73"/>
      <c r="F246" s="73"/>
      <c r="G246" s="73">
        <f t="shared" si="7"/>
        <v>0</v>
      </c>
      <c r="I246" s="56"/>
    </row>
    <row r="247" spans="1:9" ht="16.05" customHeight="1" x14ac:dyDescent="0.2">
      <c r="A247" s="8"/>
      <c r="B247" s="8"/>
      <c r="C247" s="60" t="s">
        <v>12</v>
      </c>
      <c r="D247" s="71">
        <f>IF($G246=0,0,D246/$G246%)</f>
        <v>0</v>
      </c>
      <c r="E247" s="71">
        <f>IF($G246=0,0,E246/$G246%)</f>
        <v>0</v>
      </c>
      <c r="F247" s="71">
        <f>IF($G246=0,0,F246/$G246%)</f>
        <v>0</v>
      </c>
      <c r="G247" s="73">
        <f t="shared" si="7"/>
        <v>0</v>
      </c>
      <c r="I247" s="56"/>
    </row>
    <row r="248" spans="1:9" ht="16.05" customHeight="1" x14ac:dyDescent="0.2">
      <c r="A248" s="8"/>
      <c r="B248" s="8"/>
      <c r="C248" s="59" t="s">
        <v>13</v>
      </c>
      <c r="D248" s="73"/>
      <c r="E248" s="73"/>
      <c r="F248" s="73"/>
      <c r="G248" s="73">
        <f t="shared" si="7"/>
        <v>0</v>
      </c>
      <c r="I248" s="56"/>
    </row>
    <row r="249" spans="1:9" ht="16.05" customHeight="1" x14ac:dyDescent="0.2">
      <c r="A249" s="8"/>
      <c r="B249" s="8"/>
      <c r="C249" s="60" t="s">
        <v>12</v>
      </c>
      <c r="D249" s="71">
        <f>IF($G248=0,0,D248/$G248%)</f>
        <v>0</v>
      </c>
      <c r="E249" s="71">
        <f>IF($G248=0,0,E248/$G248%)</f>
        <v>0</v>
      </c>
      <c r="F249" s="71">
        <f>IF($G248=0,0,F248/$G248%)</f>
        <v>0</v>
      </c>
      <c r="G249" s="73">
        <f t="shared" si="7"/>
        <v>0</v>
      </c>
      <c r="I249" s="56"/>
    </row>
    <row r="250" spans="1:9" ht="16.05" customHeight="1" x14ac:dyDescent="0.2">
      <c r="A250" s="8"/>
      <c r="B250" s="8"/>
      <c r="C250" s="59" t="s">
        <v>14</v>
      </c>
      <c r="D250" s="73">
        <f>SUM(D246,D248)</f>
        <v>0</v>
      </c>
      <c r="E250" s="73">
        <f>SUM(E246,E248)</f>
        <v>0</v>
      </c>
      <c r="F250" s="73">
        <f>SUM(F246,F248)</f>
        <v>0</v>
      </c>
      <c r="G250" s="73">
        <f t="shared" si="7"/>
        <v>0</v>
      </c>
      <c r="I250" s="56"/>
    </row>
    <row r="251" spans="1:9" ht="16.05" customHeight="1" x14ac:dyDescent="0.2">
      <c r="A251" s="8"/>
      <c r="B251" s="12"/>
      <c r="C251" s="60" t="s">
        <v>12</v>
      </c>
      <c r="D251" s="71">
        <f>IF($G250=0,0,D250/$G250%)</f>
        <v>0</v>
      </c>
      <c r="E251" s="71">
        <f>IF($G250=0,0,E250/$G250%)</f>
        <v>0</v>
      </c>
      <c r="F251" s="71">
        <f>IF($G250=0,0,F250/$G250%)</f>
        <v>0</v>
      </c>
      <c r="G251" s="73">
        <f t="shared" si="7"/>
        <v>0</v>
      </c>
      <c r="I251" s="56"/>
    </row>
    <row r="252" spans="1:9" ht="16.05" customHeight="1" x14ac:dyDescent="0.2">
      <c r="A252" s="8"/>
      <c r="B252" s="8" t="s">
        <v>57</v>
      </c>
      <c r="C252" s="59" t="s">
        <v>11</v>
      </c>
      <c r="D252" s="73"/>
      <c r="E252" s="73"/>
      <c r="F252" s="73"/>
      <c r="G252" s="73">
        <f t="shared" si="7"/>
        <v>0</v>
      </c>
      <c r="I252" s="56"/>
    </row>
    <row r="253" spans="1:9" ht="16.05" customHeight="1" x14ac:dyDescent="0.2">
      <c r="A253" s="8"/>
      <c r="B253" s="8"/>
      <c r="C253" s="60" t="s">
        <v>12</v>
      </c>
      <c r="D253" s="71">
        <f>IF($G252=0,0,D252/$G252%)</f>
        <v>0</v>
      </c>
      <c r="E253" s="71">
        <f>IF($G252=0,0,E252/$G252%)</f>
        <v>0</v>
      </c>
      <c r="F253" s="71">
        <f>IF($G252=0,0,F252/$G252%)</f>
        <v>0</v>
      </c>
      <c r="G253" s="73">
        <f t="shared" si="7"/>
        <v>0</v>
      </c>
      <c r="I253" s="56"/>
    </row>
    <row r="254" spans="1:9" ht="16.05" customHeight="1" x14ac:dyDescent="0.2">
      <c r="A254" s="8"/>
      <c r="B254" s="8"/>
      <c r="C254" s="59" t="s">
        <v>13</v>
      </c>
      <c r="D254" s="73"/>
      <c r="E254" s="73"/>
      <c r="F254" s="73"/>
      <c r="G254" s="73">
        <f t="shared" si="7"/>
        <v>0</v>
      </c>
      <c r="I254" s="56"/>
    </row>
    <row r="255" spans="1:9" ht="16.05" customHeight="1" x14ac:dyDescent="0.2">
      <c r="A255" s="8"/>
      <c r="B255" s="8"/>
      <c r="C255" s="60" t="s">
        <v>12</v>
      </c>
      <c r="D255" s="71">
        <f>IF($G254=0,0,D254/$G254%)</f>
        <v>0</v>
      </c>
      <c r="E255" s="71">
        <f>IF($G254=0,0,E254/$G254%)</f>
        <v>0</v>
      </c>
      <c r="F255" s="71">
        <f>IF($G254=0,0,F254/$G254%)</f>
        <v>0</v>
      </c>
      <c r="G255" s="73">
        <f t="shared" si="7"/>
        <v>0</v>
      </c>
      <c r="I255" s="56"/>
    </row>
    <row r="256" spans="1:9" ht="16.05" customHeight="1" x14ac:dyDescent="0.2">
      <c r="A256" s="8"/>
      <c r="B256" s="8"/>
      <c r="C256" s="59" t="s">
        <v>14</v>
      </c>
      <c r="D256" s="73">
        <f>SUM(D252,D254)</f>
        <v>0</v>
      </c>
      <c r="E256" s="73">
        <f>SUM(E252,E254)</f>
        <v>0</v>
      </c>
      <c r="F256" s="73">
        <f>SUM(F252,F254)</f>
        <v>0</v>
      </c>
      <c r="G256" s="73">
        <f t="shared" si="7"/>
        <v>0</v>
      </c>
      <c r="I256" s="56"/>
    </row>
    <row r="257" spans="1:9" ht="16.05" customHeight="1" x14ac:dyDescent="0.2">
      <c r="A257" s="8"/>
      <c r="B257" s="12"/>
      <c r="C257" s="60" t="s">
        <v>12</v>
      </c>
      <c r="D257" s="71">
        <f>IF($G256=0,0,D256/$G256%)</f>
        <v>0</v>
      </c>
      <c r="E257" s="71">
        <f>IF($G256=0,0,E256/$G256%)</f>
        <v>0</v>
      </c>
      <c r="F257" s="71">
        <f>IF($G256=0,0,F256/$G256%)</f>
        <v>0</v>
      </c>
      <c r="G257" s="73">
        <f t="shared" si="7"/>
        <v>0</v>
      </c>
      <c r="I257" s="56"/>
    </row>
    <row r="258" spans="1:9" ht="16.05" customHeight="1" x14ac:dyDescent="0.2">
      <c r="A258" s="8"/>
      <c r="B258" s="8" t="s">
        <v>58</v>
      </c>
      <c r="C258" s="59" t="s">
        <v>11</v>
      </c>
      <c r="D258" s="73"/>
      <c r="E258" s="73"/>
      <c r="F258" s="73"/>
      <c r="G258" s="73">
        <f t="shared" si="7"/>
        <v>0</v>
      </c>
      <c r="I258" s="56"/>
    </row>
    <row r="259" spans="1:9" ht="16.05" customHeight="1" x14ac:dyDescent="0.2">
      <c r="A259" s="8"/>
      <c r="B259" s="8"/>
      <c r="C259" s="60" t="s">
        <v>12</v>
      </c>
      <c r="D259" s="71">
        <f>IF($G258=0,0,D258/$G258%)</f>
        <v>0</v>
      </c>
      <c r="E259" s="71">
        <f>IF($G258=0,0,E258/$G258%)</f>
        <v>0</v>
      </c>
      <c r="F259" s="71">
        <f>IF($G258=0,0,F258/$G258%)</f>
        <v>0</v>
      </c>
      <c r="G259" s="73">
        <f t="shared" si="7"/>
        <v>0</v>
      </c>
      <c r="I259" s="56"/>
    </row>
    <row r="260" spans="1:9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56"/>
    </row>
    <row r="261" spans="1:9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56"/>
    </row>
    <row r="262" spans="1:9" ht="16.05" customHeight="1" x14ac:dyDescent="0.2">
      <c r="A262" s="8"/>
      <c r="B262" s="8"/>
      <c r="C262" s="59" t="s">
        <v>14</v>
      </c>
      <c r="D262" s="73">
        <f>SUM(D258,D260)</f>
        <v>0</v>
      </c>
      <c r="E262" s="73">
        <f>SUM(E258,E260)</f>
        <v>0</v>
      </c>
      <c r="F262" s="73">
        <f>SUM(F258,F260)</f>
        <v>0</v>
      </c>
      <c r="G262" s="73">
        <f t="shared" si="7"/>
        <v>0</v>
      </c>
      <c r="I262" s="56"/>
    </row>
    <row r="263" spans="1:9" ht="16.05" customHeight="1" x14ac:dyDescent="0.2">
      <c r="A263" s="8"/>
      <c r="B263" s="12"/>
      <c r="C263" s="60" t="s">
        <v>12</v>
      </c>
      <c r="D263" s="71">
        <f>IF($G262=0,0,D262/$G262%)</f>
        <v>0</v>
      </c>
      <c r="E263" s="71">
        <f>IF($G262=0,0,E262/$G262%)</f>
        <v>0</v>
      </c>
      <c r="F263" s="71">
        <f>IF($G262=0,0,F262/$G262%)</f>
        <v>0</v>
      </c>
      <c r="G263" s="73">
        <f t="shared" si="7"/>
        <v>0</v>
      </c>
      <c r="I263" s="56"/>
    </row>
    <row r="264" spans="1:9" ht="16.05" customHeight="1" x14ac:dyDescent="0.2">
      <c r="A264" s="8"/>
      <c r="B264" s="8" t="s">
        <v>59</v>
      </c>
      <c r="C264" s="59" t="s">
        <v>11</v>
      </c>
      <c r="D264" s="73"/>
      <c r="E264" s="73"/>
      <c r="F264" s="73"/>
      <c r="G264" s="73">
        <f t="shared" si="7"/>
        <v>0</v>
      </c>
      <c r="I264" s="56"/>
    </row>
    <row r="265" spans="1:9" ht="16.05" customHeight="1" x14ac:dyDescent="0.2">
      <c r="A265" s="8"/>
      <c r="B265" s="8"/>
      <c r="C265" s="60" t="s">
        <v>12</v>
      </c>
      <c r="D265" s="71">
        <f>IF($G264=0,0,D264/$G264%)</f>
        <v>0</v>
      </c>
      <c r="E265" s="71">
        <f>IF($G264=0,0,E264/$G264%)</f>
        <v>0</v>
      </c>
      <c r="F265" s="71">
        <f>IF($G264=0,0,F264/$G264%)</f>
        <v>0</v>
      </c>
      <c r="G265" s="73">
        <f t="shared" si="7"/>
        <v>0</v>
      </c>
      <c r="I265" s="56"/>
    </row>
    <row r="266" spans="1:9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56"/>
    </row>
    <row r="267" spans="1:9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56"/>
    </row>
    <row r="268" spans="1:9" ht="16.05" customHeight="1" x14ac:dyDescent="0.2">
      <c r="A268" s="8"/>
      <c r="B268" s="8"/>
      <c r="C268" s="59" t="s">
        <v>14</v>
      </c>
      <c r="D268" s="73">
        <f>SUM(D264,D266)</f>
        <v>0</v>
      </c>
      <c r="E268" s="73">
        <f>SUM(E264,E266)</f>
        <v>0</v>
      </c>
      <c r="F268" s="73">
        <f>SUM(F264,F266)</f>
        <v>0</v>
      </c>
      <c r="G268" s="73">
        <f t="shared" si="7"/>
        <v>0</v>
      </c>
      <c r="I268" s="56"/>
    </row>
    <row r="269" spans="1:9" ht="16.05" customHeight="1" x14ac:dyDescent="0.2">
      <c r="A269" s="8"/>
      <c r="B269" s="12"/>
      <c r="C269" s="60" t="s">
        <v>12</v>
      </c>
      <c r="D269" s="71">
        <f>IF($G268=0,0,D268/$G268%)</f>
        <v>0</v>
      </c>
      <c r="E269" s="71">
        <f>IF($G268=0,0,E268/$G268%)</f>
        <v>0</v>
      </c>
      <c r="F269" s="71">
        <f>IF($G268=0,0,F268/$G268%)</f>
        <v>0</v>
      </c>
      <c r="G269" s="73">
        <f t="shared" si="7"/>
        <v>0</v>
      </c>
      <c r="I269" s="56"/>
    </row>
    <row r="270" spans="1:9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56"/>
    </row>
    <row r="271" spans="1:9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56"/>
    </row>
    <row r="272" spans="1:9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56"/>
    </row>
    <row r="273" spans="1:9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56"/>
    </row>
    <row r="274" spans="1:9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56"/>
    </row>
    <row r="275" spans="1:9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56"/>
    </row>
    <row r="276" spans="1:9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56"/>
    </row>
    <row r="277" spans="1:9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56"/>
    </row>
    <row r="278" spans="1:9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56"/>
    </row>
    <row r="279" spans="1:9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56"/>
    </row>
    <row r="280" spans="1:9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56"/>
    </row>
    <row r="281" spans="1:9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56"/>
    </row>
    <row r="282" spans="1:9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56"/>
    </row>
    <row r="283" spans="1:9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56"/>
    </row>
    <row r="284" spans="1:9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56"/>
    </row>
    <row r="285" spans="1:9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56"/>
    </row>
    <row r="286" spans="1:9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56"/>
    </row>
    <row r="287" spans="1:9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56"/>
    </row>
    <row r="288" spans="1:9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56"/>
    </row>
    <row r="289" spans="1:9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56"/>
    </row>
    <row r="290" spans="1:9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56"/>
    </row>
    <row r="291" spans="1:9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56"/>
    </row>
    <row r="292" spans="1:9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56"/>
    </row>
    <row r="293" spans="1:9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56"/>
    </row>
    <row r="294" spans="1:9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  <c r="I294" s="56"/>
    </row>
    <row r="295" spans="1:9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  <c r="I295" s="56"/>
    </row>
    <row r="296" spans="1:9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  <c r="I296" s="56"/>
    </row>
    <row r="297" spans="1:9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  <c r="I297" s="56"/>
    </row>
    <row r="298" spans="1:9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  <c r="I298" s="56"/>
    </row>
    <row r="299" spans="1:9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  <c r="I299" s="56"/>
    </row>
    <row r="300" spans="1:9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  <c r="I300" s="56"/>
    </row>
    <row r="301" spans="1:9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  <c r="I301" s="56"/>
    </row>
    <row r="302" spans="1:9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  <c r="I302" s="56"/>
    </row>
    <row r="303" spans="1:9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  <c r="I303" s="56"/>
    </row>
    <row r="304" spans="1:9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  <c r="I304" s="56"/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  <c r="I305" s="56"/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51136.899999999994</v>
      </c>
      <c r="F306" s="73">
        <v>0</v>
      </c>
      <c r="G306" s="73">
        <f t="shared" si="7"/>
        <v>51136.899999999994</v>
      </c>
      <c r="I306" s="5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I307" s="56"/>
    </row>
    <row r="308" spans="1:9" ht="16.05" customHeight="1" x14ac:dyDescent="0.2">
      <c r="A308" s="8"/>
      <c r="B308" s="16"/>
      <c r="C308" s="59" t="s">
        <v>13</v>
      </c>
      <c r="D308" s="73"/>
      <c r="E308" s="73"/>
      <c r="F308" s="73"/>
      <c r="G308" s="73">
        <f t="shared" si="7"/>
        <v>0</v>
      </c>
      <c r="I308" s="5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5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51136.899999999994</v>
      </c>
      <c r="F310" s="73">
        <f>SUM(F306,F308)</f>
        <v>0</v>
      </c>
      <c r="G310" s="73">
        <f t="shared" si="7"/>
        <v>51136.899999999994</v>
      </c>
      <c r="I310" s="56"/>
    </row>
    <row r="311" spans="1:9" ht="16.05" customHeight="1" x14ac:dyDescent="0.2">
      <c r="A311" s="12"/>
      <c r="B311" s="14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I311" s="56"/>
    </row>
    <row r="312" spans="1:9" ht="16.05" customHeight="1" x14ac:dyDescent="0.2">
      <c r="A312" s="8" t="s">
        <v>65</v>
      </c>
      <c r="B312" s="15"/>
      <c r="C312" s="59" t="s">
        <v>11</v>
      </c>
      <c r="D312" s="73">
        <f>SUM(D318,D324,D330,D336,D342,D348,D354,D360,D366)</f>
        <v>3713.5</v>
      </c>
      <c r="E312" s="73">
        <f>SUM(E318,E324,E330,E336,E342,E348,E354,E360,E366)</f>
        <v>0</v>
      </c>
      <c r="F312" s="73">
        <f>SUM(F318,F324,F330,F336,F342,F348,F354,F360,F366)</f>
        <v>0</v>
      </c>
      <c r="G312" s="73">
        <f t="shared" si="7"/>
        <v>3713.5</v>
      </c>
      <c r="I312" s="5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100</v>
      </c>
      <c r="E313" s="71">
        <f>IF($G312=0,0,E312/$G312%)</f>
        <v>0</v>
      </c>
      <c r="F313" s="71">
        <f>IF($G312=0,0,F312/$G312%)</f>
        <v>0</v>
      </c>
      <c r="G313" s="73">
        <f t="shared" si="7"/>
        <v>100</v>
      </c>
      <c r="I313" s="5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11055.2</v>
      </c>
      <c r="E314" s="73">
        <f>SUM(E320,E326,E332,E338,E344,E350,E356,E362,E368)</f>
        <v>0</v>
      </c>
      <c r="F314" s="73">
        <f>SUM(F320,F326,F332,F338,F344,F350,F356,F362,F368)</f>
        <v>0</v>
      </c>
      <c r="G314" s="73">
        <f t="shared" si="7"/>
        <v>11055.2</v>
      </c>
      <c r="I314" s="5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100</v>
      </c>
      <c r="E315" s="71">
        <f>IF($G314=0,0,E314/$G314%)</f>
        <v>0</v>
      </c>
      <c r="F315" s="71">
        <f>IF($G314=0,0,F314/$G314%)</f>
        <v>0</v>
      </c>
      <c r="G315" s="73">
        <f t="shared" si="7"/>
        <v>100</v>
      </c>
      <c r="I315" s="5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14768.7</v>
      </c>
      <c r="E316" s="73">
        <f>SUM(E322,E328,E334,E340,E346,E352,E358,E364,E370)</f>
        <v>0</v>
      </c>
      <c r="F316" s="73">
        <f>SUM(F322,F328,F334,F340,F346,F352,F358,F364,F370)</f>
        <v>0</v>
      </c>
      <c r="G316" s="73">
        <f t="shared" si="7"/>
        <v>14768.7</v>
      </c>
      <c r="I316" s="5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100</v>
      </c>
      <c r="E317" s="71">
        <f>IF($G316=0,0,E316/$G316%)</f>
        <v>0</v>
      </c>
      <c r="F317" s="71">
        <f>IF($G316=0,0,F316/$G316%)</f>
        <v>0</v>
      </c>
      <c r="G317" s="73">
        <f t="shared" si="7"/>
        <v>100</v>
      </c>
      <c r="I317" s="56"/>
    </row>
    <row r="318" spans="1:9" ht="16.05" customHeight="1" x14ac:dyDescent="0.2">
      <c r="A318" s="8"/>
      <c r="B318" s="8" t="s">
        <v>66</v>
      </c>
      <c r="C318" s="59" t="s">
        <v>11</v>
      </c>
      <c r="D318" s="73"/>
      <c r="E318" s="73"/>
      <c r="F318" s="73"/>
      <c r="G318" s="73">
        <f t="shared" si="7"/>
        <v>0</v>
      </c>
      <c r="I318" s="5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7"/>
        <v>0</v>
      </c>
      <c r="I319" s="56"/>
    </row>
    <row r="320" spans="1:9" ht="16.05" customHeight="1" x14ac:dyDescent="0.2">
      <c r="A320" s="8"/>
      <c r="B320" s="8"/>
      <c r="C320" s="59" t="s">
        <v>13</v>
      </c>
      <c r="D320" s="73"/>
      <c r="E320" s="73"/>
      <c r="F320" s="73"/>
      <c r="G320" s="73">
        <f t="shared" si="7"/>
        <v>0</v>
      </c>
      <c r="I320" s="5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7"/>
        <v>0</v>
      </c>
      <c r="I321" s="56"/>
    </row>
    <row r="322" spans="1:9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7"/>
        <v>0</v>
      </c>
      <c r="I322" s="5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7"/>
        <v>0</v>
      </c>
      <c r="I323" s="56"/>
    </row>
    <row r="324" spans="1:9" ht="16.05" customHeight="1" x14ac:dyDescent="0.2">
      <c r="A324" s="8"/>
      <c r="B324" s="8" t="s">
        <v>67</v>
      </c>
      <c r="C324" s="59" t="s">
        <v>11</v>
      </c>
      <c r="D324" s="73">
        <v>3713.5</v>
      </c>
      <c r="E324" s="73">
        <v>0</v>
      </c>
      <c r="F324" s="73">
        <v>0</v>
      </c>
      <c r="G324" s="73">
        <f t="shared" si="7"/>
        <v>3713.5</v>
      </c>
      <c r="I324" s="5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100</v>
      </c>
      <c r="E325" s="71">
        <f>IF($G324=0,0,E324/$G324%)</f>
        <v>0</v>
      </c>
      <c r="F325" s="71">
        <f>IF($G324=0,0,F324/$G324%)</f>
        <v>0</v>
      </c>
      <c r="G325" s="73">
        <f t="shared" si="7"/>
        <v>100</v>
      </c>
      <c r="I325" s="56"/>
    </row>
    <row r="326" spans="1:9" ht="16.05" customHeight="1" x14ac:dyDescent="0.2">
      <c r="A326" s="8"/>
      <c r="B326" s="8"/>
      <c r="C326" s="59" t="s">
        <v>13</v>
      </c>
      <c r="D326" s="73">
        <v>11055.2</v>
      </c>
      <c r="E326" s="73">
        <v>0</v>
      </c>
      <c r="F326" s="73">
        <v>0</v>
      </c>
      <c r="G326" s="73">
        <f t="shared" si="7"/>
        <v>11055.2</v>
      </c>
      <c r="I326" s="5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100</v>
      </c>
      <c r="E327" s="71">
        <f>IF($G326=0,0,E326/$G326%)</f>
        <v>0</v>
      </c>
      <c r="F327" s="71">
        <f>IF($G326=0,0,F326/$G326%)</f>
        <v>0</v>
      </c>
      <c r="G327" s="73">
        <f t="shared" si="7"/>
        <v>100</v>
      </c>
      <c r="I327" s="56"/>
    </row>
    <row r="328" spans="1:9" ht="16.05" customHeight="1" x14ac:dyDescent="0.2">
      <c r="A328" s="8"/>
      <c r="B328" s="8"/>
      <c r="C328" s="59" t="s">
        <v>14</v>
      </c>
      <c r="D328" s="73">
        <f>SUM(D324,D326)</f>
        <v>14768.7</v>
      </c>
      <c r="E328" s="73">
        <f>SUM(E324,E326)</f>
        <v>0</v>
      </c>
      <c r="F328" s="73">
        <f>SUM(F324,F326)</f>
        <v>0</v>
      </c>
      <c r="G328" s="73">
        <f t="shared" si="7"/>
        <v>14768.7</v>
      </c>
      <c r="I328" s="5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100</v>
      </c>
      <c r="E329" s="71">
        <f>IF($G328=0,0,E328/$G328%)</f>
        <v>0</v>
      </c>
      <c r="F329" s="71">
        <f>IF($G328=0,0,F328/$G328%)</f>
        <v>0</v>
      </c>
      <c r="G329" s="73">
        <f t="shared" si="7"/>
        <v>100</v>
      </c>
      <c r="I329" s="56"/>
    </row>
    <row r="330" spans="1:9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  <c r="I330" s="5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  <c r="I331" s="56"/>
    </row>
    <row r="332" spans="1:9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  <c r="I332" s="5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  <c r="I333" s="56"/>
    </row>
    <row r="334" spans="1:9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  <c r="I334" s="5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  <c r="I335" s="56"/>
    </row>
    <row r="336" spans="1:9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5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56"/>
    </row>
    <row r="338" spans="1:9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  <c r="I338" s="5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  <c r="I339" s="5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  <c r="I340" s="5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  <c r="I341" s="56"/>
    </row>
    <row r="342" spans="1:9" ht="16.05" customHeight="1" x14ac:dyDescent="0.2">
      <c r="A342" s="8"/>
      <c r="B342" s="8" t="s">
        <v>70</v>
      </c>
      <c r="C342" s="59" t="s">
        <v>11</v>
      </c>
      <c r="D342" s="73"/>
      <c r="E342" s="73"/>
      <c r="F342" s="73"/>
      <c r="G342" s="73">
        <f t="shared" si="7"/>
        <v>0</v>
      </c>
      <c r="I342" s="5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0</v>
      </c>
      <c r="F343" s="71">
        <f>IF($G342=0,0,F342/$G342%)</f>
        <v>0</v>
      </c>
      <c r="G343" s="73">
        <f t="shared" si="7"/>
        <v>0</v>
      </c>
      <c r="I343" s="56"/>
    </row>
    <row r="344" spans="1:9" ht="16.05" customHeight="1" x14ac:dyDescent="0.2">
      <c r="A344" s="8"/>
      <c r="B344" s="8"/>
      <c r="C344" s="59" t="s">
        <v>13</v>
      </c>
      <c r="D344" s="73"/>
      <c r="E344" s="73"/>
      <c r="F344" s="73"/>
      <c r="G344" s="73">
        <f t="shared" si="7"/>
        <v>0</v>
      </c>
      <c r="I344" s="5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0</v>
      </c>
      <c r="F345" s="71">
        <f>IF($G344=0,0,F344/$G344%)</f>
        <v>0</v>
      </c>
      <c r="G345" s="73">
        <f t="shared" si="7"/>
        <v>0</v>
      </c>
      <c r="I345" s="5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0</v>
      </c>
      <c r="F346" s="73">
        <f>SUM(F342,F344)</f>
        <v>0</v>
      </c>
      <c r="G346" s="73">
        <f t="shared" si="7"/>
        <v>0</v>
      </c>
      <c r="I346" s="5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0</v>
      </c>
      <c r="F347" s="71">
        <f>IF($G346=0,0,F346/$G346%)</f>
        <v>0</v>
      </c>
      <c r="G347" s="73">
        <f t="shared" si="7"/>
        <v>0</v>
      </c>
      <c r="I347" s="56"/>
    </row>
    <row r="348" spans="1:9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7"/>
        <v>0</v>
      </c>
      <c r="I348" s="5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7"/>
        <v>0</v>
      </c>
      <c r="I349" s="56"/>
    </row>
    <row r="350" spans="1:9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5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5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7"/>
        <v>0</v>
      </c>
      <c r="I352" s="5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7"/>
        <v>0</v>
      </c>
      <c r="I353" s="56"/>
    </row>
    <row r="354" spans="1:9" ht="16.05" customHeight="1" x14ac:dyDescent="0.2">
      <c r="A354" s="8"/>
      <c r="B354" s="8" t="s">
        <v>72</v>
      </c>
      <c r="C354" s="59" t="s">
        <v>11</v>
      </c>
      <c r="D354" s="73"/>
      <c r="E354" s="73"/>
      <c r="F354" s="73"/>
      <c r="G354" s="73">
        <f t="shared" si="7"/>
        <v>0</v>
      </c>
      <c r="I354" s="5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0</v>
      </c>
      <c r="F355" s="71">
        <f>IF($G354=0,0,F354/$G354%)</f>
        <v>0</v>
      </c>
      <c r="G355" s="73">
        <f t="shared" si="7"/>
        <v>0</v>
      </c>
      <c r="I355" s="56"/>
    </row>
    <row r="356" spans="1:9" ht="16.05" customHeight="1" x14ac:dyDescent="0.2">
      <c r="A356" s="8"/>
      <c r="B356" s="8"/>
      <c r="C356" s="59" t="s">
        <v>13</v>
      </c>
      <c r="D356" s="73"/>
      <c r="E356" s="73"/>
      <c r="F356" s="73"/>
      <c r="G356" s="73">
        <f t="shared" si="7"/>
        <v>0</v>
      </c>
      <c r="I356" s="5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0</v>
      </c>
      <c r="F357" s="71">
        <f>IF($G356=0,0,F356/$G356%)</f>
        <v>0</v>
      </c>
      <c r="G357" s="73">
        <f t="shared" si="7"/>
        <v>0</v>
      </c>
      <c r="I357" s="56"/>
    </row>
    <row r="358" spans="1:9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0</v>
      </c>
      <c r="F358" s="73">
        <f>SUM(F354,F356)</f>
        <v>0</v>
      </c>
      <c r="G358" s="73">
        <f t="shared" si="7"/>
        <v>0</v>
      </c>
      <c r="I358" s="5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0</v>
      </c>
      <c r="F359" s="71">
        <f>IF($G358=0,0,F358/$G358%)</f>
        <v>0</v>
      </c>
      <c r="G359" s="73">
        <f t="shared" si="7"/>
        <v>0</v>
      </c>
      <c r="I359" s="56"/>
    </row>
    <row r="360" spans="1:9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  <c r="I360" s="5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  <c r="I361" s="56"/>
    </row>
    <row r="362" spans="1:9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7"/>
        <v>0</v>
      </c>
      <c r="I362" s="5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7"/>
        <v>0</v>
      </c>
      <c r="I363" s="56"/>
    </row>
    <row r="364" spans="1:9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7"/>
        <v>0</v>
      </c>
      <c r="I364" s="5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7"/>
        <v>0</v>
      </c>
      <c r="I365" s="56"/>
    </row>
    <row r="366" spans="1:9" ht="16.05" customHeight="1" x14ac:dyDescent="0.2">
      <c r="A366" s="8"/>
      <c r="B366" s="8" t="s">
        <v>74</v>
      </c>
      <c r="C366" s="59" t="s">
        <v>11</v>
      </c>
      <c r="D366" s="73"/>
      <c r="E366" s="73"/>
      <c r="F366" s="73"/>
      <c r="G366" s="73">
        <f t="shared" si="7"/>
        <v>0</v>
      </c>
      <c r="I366" s="5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7"/>
        <v>0</v>
      </c>
      <c r="I367" s="56"/>
    </row>
    <row r="368" spans="1:9" ht="16.05" customHeight="1" x14ac:dyDescent="0.2">
      <c r="A368" s="8"/>
      <c r="B368" s="8"/>
      <c r="C368" s="59" t="s">
        <v>13</v>
      </c>
      <c r="D368" s="73"/>
      <c r="E368" s="73"/>
      <c r="F368" s="73"/>
      <c r="G368" s="73">
        <f t="shared" si="7"/>
        <v>0</v>
      </c>
      <c r="I368" s="5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0</v>
      </c>
      <c r="F369" s="71">
        <f>IF($G368=0,0,F368/$G368%)</f>
        <v>0</v>
      </c>
      <c r="G369" s="73">
        <f t="shared" si="7"/>
        <v>0</v>
      </c>
      <c r="I369" s="56"/>
    </row>
    <row r="370" spans="1:9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0</v>
      </c>
      <c r="F370" s="73">
        <f>SUM(F366,F368)</f>
        <v>0</v>
      </c>
      <c r="G370" s="73">
        <f t="shared" si="7"/>
        <v>0</v>
      </c>
      <c r="I370" s="5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0</v>
      </c>
      <c r="F371" s="71">
        <f>IF($G370=0,0,F370/$G370%)</f>
        <v>0</v>
      </c>
      <c r="G371" s="73">
        <f t="shared" si="7"/>
        <v>0</v>
      </c>
      <c r="I371" s="5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5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56"/>
    </row>
    <row r="374" spans="1:9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5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5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5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56"/>
    </row>
    <row r="378" spans="1:9" ht="16.05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56"/>
    </row>
    <row r="379" spans="1:9" ht="16.05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56"/>
    </row>
    <row r="380" spans="1:9" ht="16.05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56"/>
    </row>
    <row r="381" spans="1:9" ht="16.05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56"/>
    </row>
    <row r="382" spans="1:9" ht="16.05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56"/>
    </row>
    <row r="383" spans="1:9" ht="16.05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5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39299.1</v>
      </c>
      <c r="E384" s="73">
        <f>SUM(E372,E312,E306,E228,E36,E6)</f>
        <v>73114.900000000009</v>
      </c>
      <c r="F384" s="73">
        <f>SUM(F372,F312,F306,F228,F36,F6)</f>
        <v>856</v>
      </c>
      <c r="G384" s="73">
        <f t="shared" si="7"/>
        <v>113270</v>
      </c>
      <c r="I384" s="5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34.69506488920279</v>
      </c>
      <c r="E385" s="71">
        <f>IF($G384=0,0,E384/$G384%)</f>
        <v>64.549218681027639</v>
      </c>
      <c r="F385" s="71">
        <f>IF($G384=0,0,F384/$G384%)</f>
        <v>0.75571642976957709</v>
      </c>
      <c r="G385" s="73">
        <f t="shared" si="7"/>
        <v>100.00000000000001</v>
      </c>
      <c r="I385" s="5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130870.1</v>
      </c>
      <c r="E386" s="73">
        <f>SUM(E374,E314,E308,E230,E38,E8)</f>
        <v>57131.4</v>
      </c>
      <c r="F386" s="73">
        <f>SUM(F374,F314,F308,F230,F38,F8)</f>
        <v>0</v>
      </c>
      <c r="G386" s="73">
        <f t="shared" si="7"/>
        <v>188001.5</v>
      </c>
      <c r="I386" s="5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69.611199910639016</v>
      </c>
      <c r="E387" s="71">
        <f>IF($G386=0,0,E386/$G386%)</f>
        <v>30.388800089360988</v>
      </c>
      <c r="F387" s="71">
        <f>IF($G386=0,0,F386/$G386%)</f>
        <v>0</v>
      </c>
      <c r="G387" s="73">
        <f t="shared" si="7"/>
        <v>100</v>
      </c>
      <c r="I387" s="56"/>
    </row>
    <row r="388" spans="1:9" ht="16.05" customHeight="1" x14ac:dyDescent="0.2">
      <c r="A388" s="8"/>
      <c r="B388" s="16"/>
      <c r="C388" s="61" t="s">
        <v>14</v>
      </c>
      <c r="D388" s="73">
        <f>SUM(D384,D386)</f>
        <v>170169.2</v>
      </c>
      <c r="E388" s="73">
        <f>SUM(E384,E386)</f>
        <v>130246.30000000002</v>
      </c>
      <c r="F388" s="73">
        <f>SUM(F384,F386)</f>
        <v>856</v>
      </c>
      <c r="G388" s="73">
        <f t="shared" si="7"/>
        <v>301271.5</v>
      </c>
      <c r="I388" s="5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56.483670045125415</v>
      </c>
      <c r="E389" s="71">
        <f>IF($G388=0,0,E388/$G388%)</f>
        <v>43.232200855374643</v>
      </c>
      <c r="F389" s="71">
        <f>IF($G388=0,0,F388/$G388%)</f>
        <v>0.28412909949995269</v>
      </c>
      <c r="G389" s="73">
        <f t="shared" si="7"/>
        <v>100</v>
      </c>
      <c r="I389" s="5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>
        <v>2109.9</v>
      </c>
      <c r="G390" s="73">
        <f t="shared" si="7"/>
        <v>2109.9</v>
      </c>
      <c r="I390" s="5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100</v>
      </c>
      <c r="G391" s="73">
        <f t="shared" si="7"/>
        <v>100</v>
      </c>
      <c r="I391" s="56"/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>
        <v>1569.1</v>
      </c>
      <c r="G392" s="73">
        <f t="shared" si="7"/>
        <v>1569.1</v>
      </c>
      <c r="I392" s="5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100</v>
      </c>
      <c r="G393" s="73">
        <f t="shared" si="7"/>
        <v>100</v>
      </c>
      <c r="I393" s="5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3679</v>
      </c>
      <c r="G394" s="73">
        <f t="shared" si="7"/>
        <v>3679</v>
      </c>
      <c r="I394" s="5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100</v>
      </c>
      <c r="G395" s="73">
        <f t="shared" si="7"/>
        <v>100</v>
      </c>
      <c r="I395" s="5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rgb="FFFF0000"/>
  </sheetPr>
  <dimension ref="A1:I43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RowHeight="13.2" x14ac:dyDescent="0.2"/>
  <cols>
    <col min="1" max="1" width="7.44140625" style="2" customWidth="1"/>
    <col min="2" max="3" width="29.109375" style="2" customWidth="1"/>
    <col min="4" max="6" width="29" style="2" customWidth="1"/>
    <col min="7" max="7" width="29.109375" style="2" customWidth="1"/>
    <col min="8" max="256" width="9" style="2"/>
    <col min="257" max="257" width="7.44140625" style="2" customWidth="1"/>
    <col min="258" max="259" width="29.109375" style="2" customWidth="1"/>
    <col min="260" max="262" width="29" style="2" customWidth="1"/>
    <col min="263" max="263" width="29.109375" style="2" customWidth="1"/>
    <col min="264" max="512" width="9" style="2"/>
    <col min="513" max="513" width="7.44140625" style="2" customWidth="1"/>
    <col min="514" max="515" width="29.109375" style="2" customWidth="1"/>
    <col min="516" max="518" width="29" style="2" customWidth="1"/>
    <col min="519" max="519" width="29.109375" style="2" customWidth="1"/>
    <col min="520" max="768" width="9" style="2"/>
    <col min="769" max="769" width="7.44140625" style="2" customWidth="1"/>
    <col min="770" max="771" width="29.109375" style="2" customWidth="1"/>
    <col min="772" max="774" width="29" style="2" customWidth="1"/>
    <col min="775" max="775" width="29.109375" style="2" customWidth="1"/>
    <col min="776" max="1024" width="9" style="2"/>
    <col min="1025" max="1025" width="7.44140625" style="2" customWidth="1"/>
    <col min="1026" max="1027" width="29.109375" style="2" customWidth="1"/>
    <col min="1028" max="1030" width="29" style="2" customWidth="1"/>
    <col min="1031" max="1031" width="29.109375" style="2" customWidth="1"/>
    <col min="1032" max="1280" width="9" style="2"/>
    <col min="1281" max="1281" width="7.44140625" style="2" customWidth="1"/>
    <col min="1282" max="1283" width="29.109375" style="2" customWidth="1"/>
    <col min="1284" max="1286" width="29" style="2" customWidth="1"/>
    <col min="1287" max="1287" width="29.109375" style="2" customWidth="1"/>
    <col min="1288" max="1536" width="9" style="2"/>
    <col min="1537" max="1537" width="7.44140625" style="2" customWidth="1"/>
    <col min="1538" max="1539" width="29.109375" style="2" customWidth="1"/>
    <col min="1540" max="1542" width="29" style="2" customWidth="1"/>
    <col min="1543" max="1543" width="29.109375" style="2" customWidth="1"/>
    <col min="1544" max="1792" width="9" style="2"/>
    <col min="1793" max="1793" width="7.44140625" style="2" customWidth="1"/>
    <col min="1794" max="1795" width="29.109375" style="2" customWidth="1"/>
    <col min="1796" max="1798" width="29" style="2" customWidth="1"/>
    <col min="1799" max="1799" width="29.109375" style="2" customWidth="1"/>
    <col min="1800" max="2048" width="9" style="2"/>
    <col min="2049" max="2049" width="7.44140625" style="2" customWidth="1"/>
    <col min="2050" max="2051" width="29.109375" style="2" customWidth="1"/>
    <col min="2052" max="2054" width="29" style="2" customWidth="1"/>
    <col min="2055" max="2055" width="29.109375" style="2" customWidth="1"/>
    <col min="2056" max="2304" width="9" style="2"/>
    <col min="2305" max="2305" width="7.44140625" style="2" customWidth="1"/>
    <col min="2306" max="2307" width="29.109375" style="2" customWidth="1"/>
    <col min="2308" max="2310" width="29" style="2" customWidth="1"/>
    <col min="2311" max="2311" width="29.109375" style="2" customWidth="1"/>
    <col min="2312" max="2560" width="9" style="2"/>
    <col min="2561" max="2561" width="7.44140625" style="2" customWidth="1"/>
    <col min="2562" max="2563" width="29.109375" style="2" customWidth="1"/>
    <col min="2564" max="2566" width="29" style="2" customWidth="1"/>
    <col min="2567" max="2567" width="29.109375" style="2" customWidth="1"/>
    <col min="2568" max="2816" width="9" style="2"/>
    <col min="2817" max="2817" width="7.44140625" style="2" customWidth="1"/>
    <col min="2818" max="2819" width="29.109375" style="2" customWidth="1"/>
    <col min="2820" max="2822" width="29" style="2" customWidth="1"/>
    <col min="2823" max="2823" width="29.109375" style="2" customWidth="1"/>
    <col min="2824" max="3072" width="9" style="2"/>
    <col min="3073" max="3073" width="7.44140625" style="2" customWidth="1"/>
    <col min="3074" max="3075" width="29.109375" style="2" customWidth="1"/>
    <col min="3076" max="3078" width="29" style="2" customWidth="1"/>
    <col min="3079" max="3079" width="29.109375" style="2" customWidth="1"/>
    <col min="3080" max="3328" width="9" style="2"/>
    <col min="3329" max="3329" width="7.44140625" style="2" customWidth="1"/>
    <col min="3330" max="3331" width="29.109375" style="2" customWidth="1"/>
    <col min="3332" max="3334" width="29" style="2" customWidth="1"/>
    <col min="3335" max="3335" width="29.109375" style="2" customWidth="1"/>
    <col min="3336" max="3584" width="9" style="2"/>
    <col min="3585" max="3585" width="7.44140625" style="2" customWidth="1"/>
    <col min="3586" max="3587" width="29.109375" style="2" customWidth="1"/>
    <col min="3588" max="3590" width="29" style="2" customWidth="1"/>
    <col min="3591" max="3591" width="29.109375" style="2" customWidth="1"/>
    <col min="3592" max="3840" width="9" style="2"/>
    <col min="3841" max="3841" width="7.44140625" style="2" customWidth="1"/>
    <col min="3842" max="3843" width="29.109375" style="2" customWidth="1"/>
    <col min="3844" max="3846" width="29" style="2" customWidth="1"/>
    <col min="3847" max="3847" width="29.109375" style="2" customWidth="1"/>
    <col min="3848" max="4096" width="9" style="2"/>
    <col min="4097" max="4097" width="7.44140625" style="2" customWidth="1"/>
    <col min="4098" max="4099" width="29.109375" style="2" customWidth="1"/>
    <col min="4100" max="4102" width="29" style="2" customWidth="1"/>
    <col min="4103" max="4103" width="29.109375" style="2" customWidth="1"/>
    <col min="4104" max="4352" width="9" style="2"/>
    <col min="4353" max="4353" width="7.44140625" style="2" customWidth="1"/>
    <col min="4354" max="4355" width="29.109375" style="2" customWidth="1"/>
    <col min="4356" max="4358" width="29" style="2" customWidth="1"/>
    <col min="4359" max="4359" width="29.109375" style="2" customWidth="1"/>
    <col min="4360" max="4608" width="9" style="2"/>
    <col min="4609" max="4609" width="7.44140625" style="2" customWidth="1"/>
    <col min="4610" max="4611" width="29.109375" style="2" customWidth="1"/>
    <col min="4612" max="4614" width="29" style="2" customWidth="1"/>
    <col min="4615" max="4615" width="29.109375" style="2" customWidth="1"/>
    <col min="4616" max="4864" width="9" style="2"/>
    <col min="4865" max="4865" width="7.44140625" style="2" customWidth="1"/>
    <col min="4866" max="4867" width="29.109375" style="2" customWidth="1"/>
    <col min="4868" max="4870" width="29" style="2" customWidth="1"/>
    <col min="4871" max="4871" width="29.109375" style="2" customWidth="1"/>
    <col min="4872" max="5120" width="9" style="2"/>
    <col min="5121" max="5121" width="7.44140625" style="2" customWidth="1"/>
    <col min="5122" max="5123" width="29.109375" style="2" customWidth="1"/>
    <col min="5124" max="5126" width="29" style="2" customWidth="1"/>
    <col min="5127" max="5127" width="29.109375" style="2" customWidth="1"/>
    <col min="5128" max="5376" width="9" style="2"/>
    <col min="5377" max="5377" width="7.44140625" style="2" customWidth="1"/>
    <col min="5378" max="5379" width="29.109375" style="2" customWidth="1"/>
    <col min="5380" max="5382" width="29" style="2" customWidth="1"/>
    <col min="5383" max="5383" width="29.109375" style="2" customWidth="1"/>
    <col min="5384" max="5632" width="9" style="2"/>
    <col min="5633" max="5633" width="7.44140625" style="2" customWidth="1"/>
    <col min="5634" max="5635" width="29.109375" style="2" customWidth="1"/>
    <col min="5636" max="5638" width="29" style="2" customWidth="1"/>
    <col min="5639" max="5639" width="29.109375" style="2" customWidth="1"/>
    <col min="5640" max="5888" width="9" style="2"/>
    <col min="5889" max="5889" width="7.44140625" style="2" customWidth="1"/>
    <col min="5890" max="5891" width="29.109375" style="2" customWidth="1"/>
    <col min="5892" max="5894" width="29" style="2" customWidth="1"/>
    <col min="5895" max="5895" width="29.109375" style="2" customWidth="1"/>
    <col min="5896" max="6144" width="9" style="2"/>
    <col min="6145" max="6145" width="7.44140625" style="2" customWidth="1"/>
    <col min="6146" max="6147" width="29.109375" style="2" customWidth="1"/>
    <col min="6148" max="6150" width="29" style="2" customWidth="1"/>
    <col min="6151" max="6151" width="29.109375" style="2" customWidth="1"/>
    <col min="6152" max="6400" width="9" style="2"/>
    <col min="6401" max="6401" width="7.44140625" style="2" customWidth="1"/>
    <col min="6402" max="6403" width="29.109375" style="2" customWidth="1"/>
    <col min="6404" max="6406" width="29" style="2" customWidth="1"/>
    <col min="6407" max="6407" width="29.109375" style="2" customWidth="1"/>
    <col min="6408" max="6656" width="9" style="2"/>
    <col min="6657" max="6657" width="7.44140625" style="2" customWidth="1"/>
    <col min="6658" max="6659" width="29.109375" style="2" customWidth="1"/>
    <col min="6660" max="6662" width="29" style="2" customWidth="1"/>
    <col min="6663" max="6663" width="29.109375" style="2" customWidth="1"/>
    <col min="6664" max="6912" width="9" style="2"/>
    <col min="6913" max="6913" width="7.44140625" style="2" customWidth="1"/>
    <col min="6914" max="6915" width="29.109375" style="2" customWidth="1"/>
    <col min="6916" max="6918" width="29" style="2" customWidth="1"/>
    <col min="6919" max="6919" width="29.109375" style="2" customWidth="1"/>
    <col min="6920" max="7168" width="9" style="2"/>
    <col min="7169" max="7169" width="7.44140625" style="2" customWidth="1"/>
    <col min="7170" max="7171" width="29.109375" style="2" customWidth="1"/>
    <col min="7172" max="7174" width="29" style="2" customWidth="1"/>
    <col min="7175" max="7175" width="29.109375" style="2" customWidth="1"/>
    <col min="7176" max="7424" width="9" style="2"/>
    <col min="7425" max="7425" width="7.44140625" style="2" customWidth="1"/>
    <col min="7426" max="7427" width="29.109375" style="2" customWidth="1"/>
    <col min="7428" max="7430" width="29" style="2" customWidth="1"/>
    <col min="7431" max="7431" width="29.109375" style="2" customWidth="1"/>
    <col min="7432" max="7680" width="9" style="2"/>
    <col min="7681" max="7681" width="7.44140625" style="2" customWidth="1"/>
    <col min="7682" max="7683" width="29.109375" style="2" customWidth="1"/>
    <col min="7684" max="7686" width="29" style="2" customWidth="1"/>
    <col min="7687" max="7687" width="29.109375" style="2" customWidth="1"/>
    <col min="7688" max="7936" width="9" style="2"/>
    <col min="7937" max="7937" width="7.44140625" style="2" customWidth="1"/>
    <col min="7938" max="7939" width="29.109375" style="2" customWidth="1"/>
    <col min="7940" max="7942" width="29" style="2" customWidth="1"/>
    <col min="7943" max="7943" width="29.109375" style="2" customWidth="1"/>
    <col min="7944" max="8192" width="9" style="2"/>
    <col min="8193" max="8193" width="7.44140625" style="2" customWidth="1"/>
    <col min="8194" max="8195" width="29.109375" style="2" customWidth="1"/>
    <col min="8196" max="8198" width="29" style="2" customWidth="1"/>
    <col min="8199" max="8199" width="29.109375" style="2" customWidth="1"/>
    <col min="8200" max="8448" width="9" style="2"/>
    <col min="8449" max="8449" width="7.44140625" style="2" customWidth="1"/>
    <col min="8450" max="8451" width="29.109375" style="2" customWidth="1"/>
    <col min="8452" max="8454" width="29" style="2" customWidth="1"/>
    <col min="8455" max="8455" width="29.109375" style="2" customWidth="1"/>
    <col min="8456" max="8704" width="9" style="2"/>
    <col min="8705" max="8705" width="7.44140625" style="2" customWidth="1"/>
    <col min="8706" max="8707" width="29.109375" style="2" customWidth="1"/>
    <col min="8708" max="8710" width="29" style="2" customWidth="1"/>
    <col min="8711" max="8711" width="29.109375" style="2" customWidth="1"/>
    <col min="8712" max="8960" width="9" style="2"/>
    <col min="8961" max="8961" width="7.44140625" style="2" customWidth="1"/>
    <col min="8962" max="8963" width="29.109375" style="2" customWidth="1"/>
    <col min="8964" max="8966" width="29" style="2" customWidth="1"/>
    <col min="8967" max="8967" width="29.109375" style="2" customWidth="1"/>
    <col min="8968" max="9216" width="9" style="2"/>
    <col min="9217" max="9217" width="7.44140625" style="2" customWidth="1"/>
    <col min="9218" max="9219" width="29.109375" style="2" customWidth="1"/>
    <col min="9220" max="9222" width="29" style="2" customWidth="1"/>
    <col min="9223" max="9223" width="29.109375" style="2" customWidth="1"/>
    <col min="9224" max="9472" width="9" style="2"/>
    <col min="9473" max="9473" width="7.44140625" style="2" customWidth="1"/>
    <col min="9474" max="9475" width="29.109375" style="2" customWidth="1"/>
    <col min="9476" max="9478" width="29" style="2" customWidth="1"/>
    <col min="9479" max="9479" width="29.109375" style="2" customWidth="1"/>
    <col min="9480" max="9728" width="9" style="2"/>
    <col min="9729" max="9729" width="7.44140625" style="2" customWidth="1"/>
    <col min="9730" max="9731" width="29.109375" style="2" customWidth="1"/>
    <col min="9732" max="9734" width="29" style="2" customWidth="1"/>
    <col min="9735" max="9735" width="29.109375" style="2" customWidth="1"/>
    <col min="9736" max="9984" width="9" style="2"/>
    <col min="9985" max="9985" width="7.44140625" style="2" customWidth="1"/>
    <col min="9986" max="9987" width="29.109375" style="2" customWidth="1"/>
    <col min="9988" max="9990" width="29" style="2" customWidth="1"/>
    <col min="9991" max="9991" width="29.109375" style="2" customWidth="1"/>
    <col min="9992" max="10240" width="9" style="2"/>
    <col min="10241" max="10241" width="7.44140625" style="2" customWidth="1"/>
    <col min="10242" max="10243" width="29.109375" style="2" customWidth="1"/>
    <col min="10244" max="10246" width="29" style="2" customWidth="1"/>
    <col min="10247" max="10247" width="29.109375" style="2" customWidth="1"/>
    <col min="10248" max="10496" width="9" style="2"/>
    <col min="10497" max="10497" width="7.44140625" style="2" customWidth="1"/>
    <col min="10498" max="10499" width="29.109375" style="2" customWidth="1"/>
    <col min="10500" max="10502" width="29" style="2" customWidth="1"/>
    <col min="10503" max="10503" width="29.109375" style="2" customWidth="1"/>
    <col min="10504" max="10752" width="9" style="2"/>
    <col min="10753" max="10753" width="7.44140625" style="2" customWidth="1"/>
    <col min="10754" max="10755" width="29.109375" style="2" customWidth="1"/>
    <col min="10756" max="10758" width="29" style="2" customWidth="1"/>
    <col min="10759" max="10759" width="29.109375" style="2" customWidth="1"/>
    <col min="10760" max="11008" width="9" style="2"/>
    <col min="11009" max="11009" width="7.44140625" style="2" customWidth="1"/>
    <col min="11010" max="11011" width="29.109375" style="2" customWidth="1"/>
    <col min="11012" max="11014" width="29" style="2" customWidth="1"/>
    <col min="11015" max="11015" width="29.109375" style="2" customWidth="1"/>
    <col min="11016" max="11264" width="9" style="2"/>
    <col min="11265" max="11265" width="7.44140625" style="2" customWidth="1"/>
    <col min="11266" max="11267" width="29.109375" style="2" customWidth="1"/>
    <col min="11268" max="11270" width="29" style="2" customWidth="1"/>
    <col min="11271" max="11271" width="29.109375" style="2" customWidth="1"/>
    <col min="11272" max="11520" width="9" style="2"/>
    <col min="11521" max="11521" width="7.44140625" style="2" customWidth="1"/>
    <col min="11522" max="11523" width="29.109375" style="2" customWidth="1"/>
    <col min="11524" max="11526" width="29" style="2" customWidth="1"/>
    <col min="11527" max="11527" width="29.109375" style="2" customWidth="1"/>
    <col min="11528" max="11776" width="9" style="2"/>
    <col min="11777" max="11777" width="7.44140625" style="2" customWidth="1"/>
    <col min="11778" max="11779" width="29.109375" style="2" customWidth="1"/>
    <col min="11780" max="11782" width="29" style="2" customWidth="1"/>
    <col min="11783" max="11783" width="29.109375" style="2" customWidth="1"/>
    <col min="11784" max="12032" width="9" style="2"/>
    <col min="12033" max="12033" width="7.44140625" style="2" customWidth="1"/>
    <col min="12034" max="12035" width="29.109375" style="2" customWidth="1"/>
    <col min="12036" max="12038" width="29" style="2" customWidth="1"/>
    <col min="12039" max="12039" width="29.109375" style="2" customWidth="1"/>
    <col min="12040" max="12288" width="9" style="2"/>
    <col min="12289" max="12289" width="7.44140625" style="2" customWidth="1"/>
    <col min="12290" max="12291" width="29.109375" style="2" customWidth="1"/>
    <col min="12292" max="12294" width="29" style="2" customWidth="1"/>
    <col min="12295" max="12295" width="29.109375" style="2" customWidth="1"/>
    <col min="12296" max="12544" width="9" style="2"/>
    <col min="12545" max="12545" width="7.44140625" style="2" customWidth="1"/>
    <col min="12546" max="12547" width="29.109375" style="2" customWidth="1"/>
    <col min="12548" max="12550" width="29" style="2" customWidth="1"/>
    <col min="12551" max="12551" width="29.109375" style="2" customWidth="1"/>
    <col min="12552" max="12800" width="9" style="2"/>
    <col min="12801" max="12801" width="7.44140625" style="2" customWidth="1"/>
    <col min="12802" max="12803" width="29.109375" style="2" customWidth="1"/>
    <col min="12804" max="12806" width="29" style="2" customWidth="1"/>
    <col min="12807" max="12807" width="29.109375" style="2" customWidth="1"/>
    <col min="12808" max="13056" width="9" style="2"/>
    <col min="13057" max="13057" width="7.44140625" style="2" customWidth="1"/>
    <col min="13058" max="13059" width="29.109375" style="2" customWidth="1"/>
    <col min="13060" max="13062" width="29" style="2" customWidth="1"/>
    <col min="13063" max="13063" width="29.109375" style="2" customWidth="1"/>
    <col min="13064" max="13312" width="9" style="2"/>
    <col min="13313" max="13313" width="7.44140625" style="2" customWidth="1"/>
    <col min="13314" max="13315" width="29.109375" style="2" customWidth="1"/>
    <col min="13316" max="13318" width="29" style="2" customWidth="1"/>
    <col min="13319" max="13319" width="29.109375" style="2" customWidth="1"/>
    <col min="13320" max="13568" width="9" style="2"/>
    <col min="13569" max="13569" width="7.44140625" style="2" customWidth="1"/>
    <col min="13570" max="13571" width="29.109375" style="2" customWidth="1"/>
    <col min="13572" max="13574" width="29" style="2" customWidth="1"/>
    <col min="13575" max="13575" width="29.109375" style="2" customWidth="1"/>
    <col min="13576" max="13824" width="9" style="2"/>
    <col min="13825" max="13825" width="7.44140625" style="2" customWidth="1"/>
    <col min="13826" max="13827" width="29.109375" style="2" customWidth="1"/>
    <col min="13828" max="13830" width="29" style="2" customWidth="1"/>
    <col min="13831" max="13831" width="29.109375" style="2" customWidth="1"/>
    <col min="13832" max="14080" width="9" style="2"/>
    <col min="14081" max="14081" width="7.44140625" style="2" customWidth="1"/>
    <col min="14082" max="14083" width="29.109375" style="2" customWidth="1"/>
    <col min="14084" max="14086" width="29" style="2" customWidth="1"/>
    <col min="14087" max="14087" width="29.109375" style="2" customWidth="1"/>
    <col min="14088" max="14336" width="9" style="2"/>
    <col min="14337" max="14337" width="7.44140625" style="2" customWidth="1"/>
    <col min="14338" max="14339" width="29.109375" style="2" customWidth="1"/>
    <col min="14340" max="14342" width="29" style="2" customWidth="1"/>
    <col min="14343" max="14343" width="29.109375" style="2" customWidth="1"/>
    <col min="14344" max="14592" width="9" style="2"/>
    <col min="14593" max="14593" width="7.44140625" style="2" customWidth="1"/>
    <col min="14594" max="14595" width="29.109375" style="2" customWidth="1"/>
    <col min="14596" max="14598" width="29" style="2" customWidth="1"/>
    <col min="14599" max="14599" width="29.109375" style="2" customWidth="1"/>
    <col min="14600" max="14848" width="9" style="2"/>
    <col min="14849" max="14849" width="7.44140625" style="2" customWidth="1"/>
    <col min="14850" max="14851" width="29.109375" style="2" customWidth="1"/>
    <col min="14852" max="14854" width="29" style="2" customWidth="1"/>
    <col min="14855" max="14855" width="29.109375" style="2" customWidth="1"/>
    <col min="14856" max="15104" width="9" style="2"/>
    <col min="15105" max="15105" width="7.44140625" style="2" customWidth="1"/>
    <col min="15106" max="15107" width="29.109375" style="2" customWidth="1"/>
    <col min="15108" max="15110" width="29" style="2" customWidth="1"/>
    <col min="15111" max="15111" width="29.109375" style="2" customWidth="1"/>
    <col min="15112" max="15360" width="9" style="2"/>
    <col min="15361" max="15361" width="7.44140625" style="2" customWidth="1"/>
    <col min="15362" max="15363" width="29.109375" style="2" customWidth="1"/>
    <col min="15364" max="15366" width="29" style="2" customWidth="1"/>
    <col min="15367" max="15367" width="29.109375" style="2" customWidth="1"/>
    <col min="15368" max="15616" width="9" style="2"/>
    <col min="15617" max="15617" width="7.44140625" style="2" customWidth="1"/>
    <col min="15618" max="15619" width="29.109375" style="2" customWidth="1"/>
    <col min="15620" max="15622" width="29" style="2" customWidth="1"/>
    <col min="15623" max="15623" width="29.109375" style="2" customWidth="1"/>
    <col min="15624" max="15872" width="9" style="2"/>
    <col min="15873" max="15873" width="7.44140625" style="2" customWidth="1"/>
    <col min="15874" max="15875" width="29.109375" style="2" customWidth="1"/>
    <col min="15876" max="15878" width="29" style="2" customWidth="1"/>
    <col min="15879" max="15879" width="29.109375" style="2" customWidth="1"/>
    <col min="15880" max="16128" width="9" style="2"/>
    <col min="16129" max="16129" width="7.44140625" style="2" customWidth="1"/>
    <col min="16130" max="16131" width="29.109375" style="2" customWidth="1"/>
    <col min="16132" max="16134" width="29" style="2" customWidth="1"/>
    <col min="16135" max="16135" width="29.109375" style="2" customWidth="1"/>
    <col min="16136" max="16384" width="9" style="2"/>
  </cols>
  <sheetData>
    <row r="1" spans="1:7" ht="16.05" customHeight="1" x14ac:dyDescent="0.2">
      <c r="A1" s="1" t="s">
        <v>0</v>
      </c>
    </row>
    <row r="2" spans="1:7" ht="16.05" customHeight="1" x14ac:dyDescent="0.2">
      <c r="C2" s="56"/>
      <c r="D2" s="56"/>
      <c r="E2" s="56"/>
      <c r="F2" s="56"/>
      <c r="G2" s="56"/>
    </row>
    <row r="3" spans="1:7" ht="16.05" customHeight="1" x14ac:dyDescent="0.2">
      <c r="A3" s="3" t="s">
        <v>1</v>
      </c>
      <c r="B3" s="24" t="s">
        <v>90</v>
      </c>
      <c r="C3" s="56"/>
      <c r="D3" s="56"/>
      <c r="E3" s="56"/>
      <c r="F3" s="56"/>
      <c r="G3" s="56"/>
    </row>
    <row r="4" spans="1:7" ht="16.05" customHeight="1" x14ac:dyDescent="0.2">
      <c r="C4" s="56"/>
      <c r="D4" s="56"/>
      <c r="E4" s="56"/>
      <c r="F4" s="56"/>
      <c r="G4" s="57" t="s">
        <v>3</v>
      </c>
    </row>
    <row r="5" spans="1:7" ht="16.05" customHeight="1" x14ac:dyDescent="0.2">
      <c r="A5" s="80"/>
      <c r="B5" s="81"/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</row>
    <row r="6" spans="1:7" ht="16.05" customHeight="1" x14ac:dyDescent="0.2">
      <c r="A6" s="5" t="s">
        <v>10</v>
      </c>
      <c r="B6" s="6"/>
      <c r="C6" s="59" t="s">
        <v>11</v>
      </c>
      <c r="D6" s="73">
        <f>SUM(D12,D18,D24,D30)</f>
        <v>0</v>
      </c>
      <c r="E6" s="73">
        <f t="shared" ref="E6:F10" si="0">SUM(E12,E18,E24,E30)</f>
        <v>0</v>
      </c>
      <c r="F6" s="73">
        <f t="shared" si="0"/>
        <v>0</v>
      </c>
      <c r="G6" s="73">
        <f>SUM(D6:F6)</f>
        <v>0</v>
      </c>
    </row>
    <row r="7" spans="1:7" ht="16.05" customHeight="1" x14ac:dyDescent="0.2">
      <c r="A7" s="8"/>
      <c r="B7" s="6"/>
      <c r="C7" s="60" t="s">
        <v>12</v>
      </c>
      <c r="D7" s="71">
        <f>IF($G6=0,0,D6/$G6%)</f>
        <v>0</v>
      </c>
      <c r="E7" s="71">
        <f>IF($G6=0,0,E6/$G6%)</f>
        <v>0</v>
      </c>
      <c r="F7" s="71">
        <f>IF($G6=0,0,F6/$G6%)</f>
        <v>0</v>
      </c>
      <c r="G7" s="73">
        <f t="shared" ref="G7:G70" si="1">SUM(D7:F7)</f>
        <v>0</v>
      </c>
    </row>
    <row r="8" spans="1:7" ht="16.05" customHeight="1" x14ac:dyDescent="0.2">
      <c r="A8" s="8"/>
      <c r="B8" s="6"/>
      <c r="C8" s="59" t="s">
        <v>13</v>
      </c>
      <c r="D8" s="73">
        <f>SUM(D14,D20,D26,D32)</f>
        <v>0</v>
      </c>
      <c r="E8" s="73">
        <f t="shared" si="0"/>
        <v>0</v>
      </c>
      <c r="F8" s="73">
        <f t="shared" si="0"/>
        <v>0</v>
      </c>
      <c r="G8" s="73">
        <f t="shared" si="1"/>
        <v>0</v>
      </c>
    </row>
    <row r="9" spans="1:7" ht="16.05" customHeight="1" x14ac:dyDescent="0.2">
      <c r="A9" s="8"/>
      <c r="B9" s="6"/>
      <c r="C9" s="60" t="s">
        <v>12</v>
      </c>
      <c r="D9" s="71">
        <f>IF($G8=0,0,D8/$G8%)</f>
        <v>0</v>
      </c>
      <c r="E9" s="71">
        <f>IF($G8=0,0,E8/$G8%)</f>
        <v>0</v>
      </c>
      <c r="F9" s="71">
        <f>IF($G8=0,0,F8/$G8%)</f>
        <v>0</v>
      </c>
      <c r="G9" s="73">
        <f t="shared" si="1"/>
        <v>0</v>
      </c>
    </row>
    <row r="10" spans="1:7" ht="16.05" customHeight="1" x14ac:dyDescent="0.2">
      <c r="A10" s="8"/>
      <c r="B10" s="6"/>
      <c r="C10" s="59" t="s">
        <v>14</v>
      </c>
      <c r="D10" s="73">
        <f>SUM(D16,D22,D28,D34)</f>
        <v>0</v>
      </c>
      <c r="E10" s="73">
        <f t="shared" si="0"/>
        <v>0</v>
      </c>
      <c r="F10" s="73">
        <f t="shared" si="0"/>
        <v>0</v>
      </c>
      <c r="G10" s="73">
        <f t="shared" si="1"/>
        <v>0</v>
      </c>
    </row>
    <row r="11" spans="1:7" ht="16.05" customHeight="1" x14ac:dyDescent="0.2">
      <c r="A11" s="8"/>
      <c r="B11" s="11"/>
      <c r="C11" s="60" t="s">
        <v>12</v>
      </c>
      <c r="D11" s="71">
        <f>IF($G10=0,0,D10/$G10%)</f>
        <v>0</v>
      </c>
      <c r="E11" s="71">
        <f>IF($G10=0,0,E10/$G10%)</f>
        <v>0</v>
      </c>
      <c r="F11" s="71">
        <f>IF($G10=0,0,F10/$G10%)</f>
        <v>0</v>
      </c>
      <c r="G11" s="73">
        <f t="shared" si="1"/>
        <v>0</v>
      </c>
    </row>
    <row r="12" spans="1:7" ht="16.05" customHeight="1" x14ac:dyDescent="0.2">
      <c r="A12" s="8"/>
      <c r="B12" s="8" t="s">
        <v>15</v>
      </c>
      <c r="C12" s="59" t="s">
        <v>11</v>
      </c>
      <c r="D12" s="73"/>
      <c r="E12" s="73"/>
      <c r="F12" s="73"/>
      <c r="G12" s="73">
        <f t="shared" si="1"/>
        <v>0</v>
      </c>
    </row>
    <row r="13" spans="1:7" ht="16.05" customHeight="1" x14ac:dyDescent="0.2">
      <c r="A13" s="8"/>
      <c r="B13" s="8"/>
      <c r="C13" s="60" t="s">
        <v>12</v>
      </c>
      <c r="D13" s="71">
        <f>IF($G12=0,0,D12/$G12%)</f>
        <v>0</v>
      </c>
      <c r="E13" s="71">
        <f>IF($G12=0,0,E12/$G12%)</f>
        <v>0</v>
      </c>
      <c r="F13" s="71">
        <f>IF($G12=0,0,F12/$G12%)</f>
        <v>0</v>
      </c>
      <c r="G13" s="73">
        <f t="shared" si="1"/>
        <v>0</v>
      </c>
    </row>
    <row r="14" spans="1:7" ht="16.05" customHeight="1" x14ac:dyDescent="0.2">
      <c r="A14" s="8"/>
      <c r="B14" s="8"/>
      <c r="C14" s="59" t="s">
        <v>13</v>
      </c>
      <c r="D14" s="73"/>
      <c r="E14" s="73"/>
      <c r="F14" s="73"/>
      <c r="G14" s="73">
        <f t="shared" si="1"/>
        <v>0</v>
      </c>
    </row>
    <row r="15" spans="1:7" ht="16.05" customHeight="1" x14ac:dyDescent="0.2">
      <c r="A15" s="8"/>
      <c r="B15" s="8"/>
      <c r="C15" s="60" t="s">
        <v>12</v>
      </c>
      <c r="D15" s="71">
        <f>IF($G14=0,0,D14/$G14%)</f>
        <v>0</v>
      </c>
      <c r="E15" s="71">
        <f>IF($G14=0,0,E14/$G14%)</f>
        <v>0</v>
      </c>
      <c r="F15" s="71">
        <f>IF($G14=0,0,F14/$G14%)</f>
        <v>0</v>
      </c>
      <c r="G15" s="73">
        <f t="shared" si="1"/>
        <v>0</v>
      </c>
    </row>
    <row r="16" spans="1:7" ht="16.05" customHeight="1" x14ac:dyDescent="0.2">
      <c r="A16" s="8"/>
      <c r="B16" s="8"/>
      <c r="C16" s="59" t="s">
        <v>14</v>
      </c>
      <c r="D16" s="73">
        <f>SUM(D12,D14)</f>
        <v>0</v>
      </c>
      <c r="E16" s="73">
        <f>SUM(E12,E14)</f>
        <v>0</v>
      </c>
      <c r="F16" s="73">
        <f>SUM(F12,F14)</f>
        <v>0</v>
      </c>
      <c r="G16" s="73">
        <f t="shared" si="1"/>
        <v>0</v>
      </c>
    </row>
    <row r="17" spans="1:7" ht="16.05" customHeight="1" x14ac:dyDescent="0.2">
      <c r="A17" s="8"/>
      <c r="B17" s="12"/>
      <c r="C17" s="60" t="s">
        <v>12</v>
      </c>
      <c r="D17" s="71">
        <f>IF($G16=0,0,D16/$G16%)</f>
        <v>0</v>
      </c>
      <c r="E17" s="71">
        <f>IF($G16=0,0,E16/$G16%)</f>
        <v>0</v>
      </c>
      <c r="F17" s="71">
        <f>IF($G16=0,0,F16/$G16%)</f>
        <v>0</v>
      </c>
      <c r="G17" s="73">
        <f t="shared" si="1"/>
        <v>0</v>
      </c>
    </row>
    <row r="18" spans="1:7" ht="16.05" customHeight="1" x14ac:dyDescent="0.2">
      <c r="A18" s="8"/>
      <c r="B18" s="8" t="s">
        <v>16</v>
      </c>
      <c r="C18" s="59" t="s">
        <v>11</v>
      </c>
      <c r="D18" s="73"/>
      <c r="E18" s="73"/>
      <c r="F18" s="73"/>
      <c r="G18" s="73">
        <f t="shared" si="1"/>
        <v>0</v>
      </c>
    </row>
    <row r="19" spans="1:7" ht="16.05" customHeight="1" x14ac:dyDescent="0.2">
      <c r="A19" s="8"/>
      <c r="B19" s="8"/>
      <c r="C19" s="60" t="s">
        <v>12</v>
      </c>
      <c r="D19" s="71">
        <f>IF($G18=0,0,D18/$G18%)</f>
        <v>0</v>
      </c>
      <c r="E19" s="71">
        <f>IF($G18=0,0,E18/$G18%)</f>
        <v>0</v>
      </c>
      <c r="F19" s="71">
        <f>IF($G18=0,0,F18/$G18%)</f>
        <v>0</v>
      </c>
      <c r="G19" s="73">
        <f t="shared" si="1"/>
        <v>0</v>
      </c>
    </row>
    <row r="20" spans="1:7" ht="16.05" customHeight="1" x14ac:dyDescent="0.2">
      <c r="A20" s="8"/>
      <c r="B20" s="8"/>
      <c r="C20" s="59" t="s">
        <v>13</v>
      </c>
      <c r="D20" s="73"/>
      <c r="E20" s="73"/>
      <c r="F20" s="73"/>
      <c r="G20" s="73">
        <f t="shared" si="1"/>
        <v>0</v>
      </c>
    </row>
    <row r="21" spans="1:7" ht="16.05" customHeight="1" x14ac:dyDescent="0.2">
      <c r="A21" s="8"/>
      <c r="B21" s="8"/>
      <c r="C21" s="60" t="s">
        <v>12</v>
      </c>
      <c r="D21" s="71">
        <f>IF($G20=0,0,D20/$G20%)</f>
        <v>0</v>
      </c>
      <c r="E21" s="71">
        <f>IF($G20=0,0,E20/$G20%)</f>
        <v>0</v>
      </c>
      <c r="F21" s="71">
        <f>IF($G20=0,0,F20/$G20%)</f>
        <v>0</v>
      </c>
      <c r="G21" s="73">
        <f t="shared" si="1"/>
        <v>0</v>
      </c>
    </row>
    <row r="22" spans="1:7" ht="16.05" customHeight="1" x14ac:dyDescent="0.2">
      <c r="A22" s="8"/>
      <c r="B22" s="8"/>
      <c r="C22" s="59" t="s">
        <v>14</v>
      </c>
      <c r="D22" s="73">
        <f>SUM(D18,D20)</f>
        <v>0</v>
      </c>
      <c r="E22" s="73">
        <f>SUM(E18,E20)</f>
        <v>0</v>
      </c>
      <c r="F22" s="73">
        <f>SUM(F18,F20)</f>
        <v>0</v>
      </c>
      <c r="G22" s="73">
        <f t="shared" si="1"/>
        <v>0</v>
      </c>
    </row>
    <row r="23" spans="1:7" ht="16.05" customHeight="1" x14ac:dyDescent="0.2">
      <c r="A23" s="8"/>
      <c r="B23" s="12"/>
      <c r="C23" s="60" t="s">
        <v>12</v>
      </c>
      <c r="D23" s="71">
        <f>IF($G22=0,0,D22/$G22%)</f>
        <v>0</v>
      </c>
      <c r="E23" s="71">
        <f>IF($G22=0,0,E22/$G22%)</f>
        <v>0</v>
      </c>
      <c r="F23" s="71">
        <f>IF($G22=0,0,F22/$G22%)</f>
        <v>0</v>
      </c>
      <c r="G23" s="73">
        <f t="shared" si="1"/>
        <v>0</v>
      </c>
    </row>
    <row r="24" spans="1:7" ht="16.05" customHeight="1" x14ac:dyDescent="0.2">
      <c r="A24" s="8"/>
      <c r="B24" s="8" t="s">
        <v>17</v>
      </c>
      <c r="C24" s="59" t="s">
        <v>11</v>
      </c>
      <c r="D24" s="73"/>
      <c r="E24" s="73"/>
      <c r="F24" s="73"/>
      <c r="G24" s="73">
        <f t="shared" si="1"/>
        <v>0</v>
      </c>
    </row>
    <row r="25" spans="1:7" ht="16.05" customHeight="1" x14ac:dyDescent="0.2">
      <c r="A25" s="8"/>
      <c r="B25" s="8"/>
      <c r="C25" s="60" t="s">
        <v>12</v>
      </c>
      <c r="D25" s="71">
        <f>IF($G24=0,0,D24/$G24%)</f>
        <v>0</v>
      </c>
      <c r="E25" s="71">
        <f>IF($G24=0,0,E24/$G24%)</f>
        <v>0</v>
      </c>
      <c r="F25" s="71">
        <f>IF($G24=0,0,F24/$G24%)</f>
        <v>0</v>
      </c>
      <c r="G25" s="73">
        <f t="shared" si="1"/>
        <v>0</v>
      </c>
    </row>
    <row r="26" spans="1:7" ht="16.05" customHeight="1" x14ac:dyDescent="0.2">
      <c r="A26" s="8"/>
      <c r="B26" s="8"/>
      <c r="C26" s="59" t="s">
        <v>13</v>
      </c>
      <c r="D26" s="73"/>
      <c r="E26" s="73"/>
      <c r="F26" s="73"/>
      <c r="G26" s="73">
        <f t="shared" si="1"/>
        <v>0</v>
      </c>
    </row>
    <row r="27" spans="1:7" ht="16.05" customHeight="1" x14ac:dyDescent="0.2">
      <c r="A27" s="8"/>
      <c r="B27" s="8"/>
      <c r="C27" s="60" t="s">
        <v>12</v>
      </c>
      <c r="D27" s="71">
        <f>IF($G26=0,0,D26/$G26%)</f>
        <v>0</v>
      </c>
      <c r="E27" s="71">
        <f>IF($G26=0,0,E26/$G26%)</f>
        <v>0</v>
      </c>
      <c r="F27" s="71">
        <f>IF($G26=0,0,F26/$G26%)</f>
        <v>0</v>
      </c>
      <c r="G27" s="73">
        <f t="shared" si="1"/>
        <v>0</v>
      </c>
    </row>
    <row r="28" spans="1:7" ht="16.05" customHeight="1" x14ac:dyDescent="0.2">
      <c r="A28" s="8"/>
      <c r="B28" s="8"/>
      <c r="C28" s="59" t="s">
        <v>14</v>
      </c>
      <c r="D28" s="73">
        <f>SUM(D24,D26)</f>
        <v>0</v>
      </c>
      <c r="E28" s="73">
        <f>SUM(E24,E26)</f>
        <v>0</v>
      </c>
      <c r="F28" s="73">
        <f>SUM(F24,F26)</f>
        <v>0</v>
      </c>
      <c r="G28" s="73">
        <f t="shared" si="1"/>
        <v>0</v>
      </c>
    </row>
    <row r="29" spans="1:7" ht="16.05" customHeight="1" x14ac:dyDescent="0.2">
      <c r="A29" s="8"/>
      <c r="B29" s="12"/>
      <c r="C29" s="60" t="s">
        <v>12</v>
      </c>
      <c r="D29" s="71">
        <f>IF($G28=0,0,D28/$G28%)</f>
        <v>0</v>
      </c>
      <c r="E29" s="71">
        <f>IF($G28=0,0,E28/$G28%)</f>
        <v>0</v>
      </c>
      <c r="F29" s="71">
        <f>IF($G28=0,0,F28/$G28%)</f>
        <v>0</v>
      </c>
      <c r="G29" s="73">
        <f t="shared" si="1"/>
        <v>0</v>
      </c>
    </row>
    <row r="30" spans="1:7" ht="16.05" customHeight="1" x14ac:dyDescent="0.2">
      <c r="A30" s="8"/>
      <c r="B30" s="8" t="s">
        <v>18</v>
      </c>
      <c r="C30" s="59" t="s">
        <v>11</v>
      </c>
      <c r="D30" s="73"/>
      <c r="E30" s="73"/>
      <c r="F30" s="73"/>
      <c r="G30" s="73">
        <f t="shared" si="1"/>
        <v>0</v>
      </c>
    </row>
    <row r="31" spans="1:7" ht="16.05" customHeight="1" x14ac:dyDescent="0.2">
      <c r="A31" s="8"/>
      <c r="B31" s="8"/>
      <c r="C31" s="60" t="s">
        <v>12</v>
      </c>
      <c r="D31" s="71">
        <f>IF($G30=0,0,D30/$G30%)</f>
        <v>0</v>
      </c>
      <c r="E31" s="71">
        <f>IF($G30=0,0,E30/$G30%)</f>
        <v>0</v>
      </c>
      <c r="F31" s="71">
        <f>IF($G30=0,0,F30/$G30%)</f>
        <v>0</v>
      </c>
      <c r="G31" s="73">
        <f t="shared" si="1"/>
        <v>0</v>
      </c>
    </row>
    <row r="32" spans="1:7" ht="16.05" customHeight="1" x14ac:dyDescent="0.2">
      <c r="A32" s="8"/>
      <c r="B32" s="8"/>
      <c r="C32" s="59" t="s">
        <v>13</v>
      </c>
      <c r="D32" s="73"/>
      <c r="E32" s="73"/>
      <c r="F32" s="73"/>
      <c r="G32" s="73">
        <f t="shared" si="1"/>
        <v>0</v>
      </c>
    </row>
    <row r="33" spans="1:9" ht="16.05" customHeight="1" x14ac:dyDescent="0.2">
      <c r="A33" s="8"/>
      <c r="B33" s="8"/>
      <c r="C33" s="60" t="s">
        <v>12</v>
      </c>
      <c r="D33" s="71">
        <f>IF($G32=0,0,D32/$G32%)</f>
        <v>0</v>
      </c>
      <c r="E33" s="71">
        <f>IF($G32=0,0,E32/$G32%)</f>
        <v>0</v>
      </c>
      <c r="F33" s="71">
        <f>IF($G32=0,0,F32/$G32%)</f>
        <v>0</v>
      </c>
      <c r="G33" s="73">
        <f t="shared" si="1"/>
        <v>0</v>
      </c>
    </row>
    <row r="34" spans="1:9" ht="16.05" customHeight="1" x14ac:dyDescent="0.2">
      <c r="A34" s="8"/>
      <c r="B34" s="8"/>
      <c r="C34" s="59" t="s">
        <v>14</v>
      </c>
      <c r="D34" s="73">
        <f>SUM(D30,D32)</f>
        <v>0</v>
      </c>
      <c r="E34" s="73">
        <f>SUM(E30,E32)</f>
        <v>0</v>
      </c>
      <c r="F34" s="73">
        <f>SUM(F30,F32)</f>
        <v>0</v>
      </c>
      <c r="G34" s="73">
        <f t="shared" si="1"/>
        <v>0</v>
      </c>
    </row>
    <row r="35" spans="1:9" ht="16.05" customHeight="1" x14ac:dyDescent="0.2">
      <c r="A35" s="13"/>
      <c r="B35" s="12"/>
      <c r="C35" s="60" t="s">
        <v>12</v>
      </c>
      <c r="D35" s="71">
        <f>IF($G34=0,0,D34/$G34%)</f>
        <v>0</v>
      </c>
      <c r="E35" s="71">
        <f>IF($G34=0,0,E34/$G34%)</f>
        <v>0</v>
      </c>
      <c r="F35" s="71">
        <f>IF($G34=0,0,F34/$G34%)</f>
        <v>0</v>
      </c>
      <c r="G35" s="73">
        <f t="shared" si="1"/>
        <v>0</v>
      </c>
      <c r="H35"/>
    </row>
    <row r="36" spans="1:9" ht="16.05" customHeight="1" x14ac:dyDescent="0.2">
      <c r="A36" s="8" t="s">
        <v>19</v>
      </c>
      <c r="B36" s="6"/>
      <c r="C36" s="59" t="s">
        <v>11</v>
      </c>
      <c r="D36" s="73">
        <f>SUMIF($C$42:$C$227,"道内",D$42:D$227)</f>
        <v>89.399999999999991</v>
      </c>
      <c r="E36" s="73">
        <f>SUMIF($C$42:$C$227,"道内",E$42:E$227)</f>
        <v>70.7</v>
      </c>
      <c r="F36" s="73">
        <f>SUMIF($C$42:$C$227,"道内",F$42:F$227)</f>
        <v>0</v>
      </c>
      <c r="G36" s="73">
        <f t="shared" si="1"/>
        <v>160.1</v>
      </c>
      <c r="H36"/>
      <c r="I36" s="56"/>
    </row>
    <row r="37" spans="1:9" ht="16.05" customHeight="1" x14ac:dyDescent="0.2">
      <c r="A37" s="8"/>
      <c r="B37" s="6"/>
      <c r="C37" s="60" t="s">
        <v>12</v>
      </c>
      <c r="D37" s="71">
        <f>IF($G36=0,0,D36/$G36%)</f>
        <v>55.840099937539037</v>
      </c>
      <c r="E37" s="71">
        <f>IF($G36=0,0,E36/$G36%)</f>
        <v>44.159900062460963</v>
      </c>
      <c r="F37" s="71">
        <f>IF($G36=0,0,F36/$G36%)</f>
        <v>0</v>
      </c>
      <c r="G37" s="73">
        <f t="shared" si="1"/>
        <v>100</v>
      </c>
      <c r="H37"/>
      <c r="I37" s="56"/>
    </row>
    <row r="38" spans="1:9" ht="16.05" customHeight="1" x14ac:dyDescent="0.2">
      <c r="A38" s="8"/>
      <c r="B38" s="6"/>
      <c r="C38" s="59" t="s">
        <v>13</v>
      </c>
      <c r="D38" s="73">
        <f>SUMIF($C$42:$C$227,"道外",D$42:D$227)</f>
        <v>0</v>
      </c>
      <c r="E38" s="73">
        <f t="shared" ref="E38:F38" si="2">SUMIF($C$42:$C$227,"道外",E$42:E$227)</f>
        <v>0</v>
      </c>
      <c r="F38" s="73">
        <f t="shared" si="2"/>
        <v>0</v>
      </c>
      <c r="G38" s="73">
        <f t="shared" si="1"/>
        <v>0</v>
      </c>
      <c r="H38"/>
      <c r="I38" s="56"/>
    </row>
    <row r="39" spans="1:9" ht="16.05" customHeight="1" x14ac:dyDescent="0.2">
      <c r="A39" s="8"/>
      <c r="B39" s="6"/>
      <c r="C39" s="60" t="s">
        <v>12</v>
      </c>
      <c r="D39" s="71">
        <f>IF($G38=0,0,D38/$G38%)</f>
        <v>0</v>
      </c>
      <c r="E39" s="71">
        <f>IF($G38=0,0,E38/$G38%)</f>
        <v>0</v>
      </c>
      <c r="F39" s="71">
        <f>IF($G38=0,0,F38/$G38%)</f>
        <v>0</v>
      </c>
      <c r="G39" s="73">
        <f t="shared" si="1"/>
        <v>0</v>
      </c>
      <c r="H39"/>
      <c r="I39" s="56"/>
    </row>
    <row r="40" spans="1:9" ht="16.05" customHeight="1" x14ac:dyDescent="0.2">
      <c r="A40" s="8"/>
      <c r="B40" s="6"/>
      <c r="C40" s="59" t="s">
        <v>14</v>
      </c>
      <c r="D40" s="73">
        <f>SUM(D38,D36)</f>
        <v>89.399999999999991</v>
      </c>
      <c r="E40" s="73">
        <f>SUM(E38,E36)</f>
        <v>70.7</v>
      </c>
      <c r="F40" s="73">
        <f>SUM(F38,F36)</f>
        <v>0</v>
      </c>
      <c r="G40" s="73">
        <f t="shared" si="1"/>
        <v>160.1</v>
      </c>
      <c r="H40"/>
      <c r="I40" s="56"/>
    </row>
    <row r="41" spans="1:9" ht="16.05" customHeight="1" x14ac:dyDescent="0.2">
      <c r="A41" s="8"/>
      <c r="B41" s="14"/>
      <c r="C41" s="60" t="s">
        <v>12</v>
      </c>
      <c r="D41" s="71">
        <f>IF($G40=0,0,D40/$G40%)</f>
        <v>55.840099937539037</v>
      </c>
      <c r="E41" s="71">
        <f>IF($G40=0,0,E40/$G40%)</f>
        <v>44.159900062460963</v>
      </c>
      <c r="F41" s="71">
        <f>IF($G40=0,0,F40/$G40%)</f>
        <v>0</v>
      </c>
      <c r="G41" s="73">
        <f t="shared" si="1"/>
        <v>100</v>
      </c>
      <c r="I41" s="56"/>
    </row>
    <row r="42" spans="1:9" ht="16.05" customHeight="1" x14ac:dyDescent="0.2">
      <c r="A42" s="8"/>
      <c r="B42" s="8" t="s">
        <v>20</v>
      </c>
      <c r="C42" s="59" t="s">
        <v>11</v>
      </c>
      <c r="D42" s="73">
        <v>1.4</v>
      </c>
      <c r="E42" s="73">
        <v>0</v>
      </c>
      <c r="F42" s="73">
        <v>0</v>
      </c>
      <c r="G42" s="73">
        <f t="shared" si="1"/>
        <v>1.4</v>
      </c>
      <c r="I42" s="56"/>
    </row>
    <row r="43" spans="1:9" ht="16.05" customHeight="1" x14ac:dyDescent="0.2">
      <c r="A43" s="8"/>
      <c r="B43" s="8"/>
      <c r="C43" s="60" t="s">
        <v>12</v>
      </c>
      <c r="D43" s="71">
        <f>IF($G42=0,0,D42/$G42%)</f>
        <v>100</v>
      </c>
      <c r="E43" s="71">
        <f>IF($G42=0,0,E42/$G42%)</f>
        <v>0</v>
      </c>
      <c r="F43" s="71">
        <f>IF($G42=0,0,F42/$G42%)</f>
        <v>0</v>
      </c>
      <c r="G43" s="73">
        <f t="shared" si="1"/>
        <v>100</v>
      </c>
      <c r="I43" s="56"/>
    </row>
    <row r="44" spans="1:9" ht="16.05" customHeight="1" x14ac:dyDescent="0.2">
      <c r="A44" s="8"/>
      <c r="B44" s="8"/>
      <c r="C44" s="59" t="s">
        <v>13</v>
      </c>
      <c r="D44" s="73"/>
      <c r="E44" s="73">
        <v>0</v>
      </c>
      <c r="F44" s="73">
        <v>0</v>
      </c>
      <c r="G44" s="73">
        <f t="shared" si="1"/>
        <v>0</v>
      </c>
      <c r="I44" s="56"/>
    </row>
    <row r="45" spans="1:9" ht="16.05" customHeight="1" x14ac:dyDescent="0.2">
      <c r="A45" s="8"/>
      <c r="B45" s="8"/>
      <c r="C45" s="60" t="s">
        <v>12</v>
      </c>
      <c r="D45" s="71">
        <f>IF($G44=0,0,D44/$G44%)</f>
        <v>0</v>
      </c>
      <c r="E45" s="71">
        <f>IF($G44=0,0,E44/$G44%)</f>
        <v>0</v>
      </c>
      <c r="F45" s="71">
        <f>IF($G44=0,0,F44/$G44%)</f>
        <v>0</v>
      </c>
      <c r="G45" s="73">
        <f t="shared" si="1"/>
        <v>0</v>
      </c>
      <c r="I45" s="56"/>
    </row>
    <row r="46" spans="1:9" ht="16.05" customHeight="1" x14ac:dyDescent="0.2">
      <c r="A46" s="8"/>
      <c r="B46" s="8"/>
      <c r="C46" s="59" t="s">
        <v>14</v>
      </c>
      <c r="D46" s="73">
        <f>SUM(D42,D44)</f>
        <v>1.4</v>
      </c>
      <c r="E46" s="73">
        <f>SUM(E42,E44)</f>
        <v>0</v>
      </c>
      <c r="F46" s="73">
        <f>SUM(F42,F44)</f>
        <v>0</v>
      </c>
      <c r="G46" s="73">
        <f t="shared" si="1"/>
        <v>1.4</v>
      </c>
      <c r="I46" s="56"/>
    </row>
    <row r="47" spans="1:9" ht="16.05" customHeight="1" x14ac:dyDescent="0.2">
      <c r="A47" s="8"/>
      <c r="B47" s="12"/>
      <c r="C47" s="60" t="s">
        <v>12</v>
      </c>
      <c r="D47" s="71">
        <f>IF($G46=0,0,D46/$G46%)</f>
        <v>100</v>
      </c>
      <c r="E47" s="71">
        <f>IF($G46=0,0,E46/$G46%)</f>
        <v>0</v>
      </c>
      <c r="F47" s="71">
        <f>IF($G46=0,0,F46/$G46%)</f>
        <v>0</v>
      </c>
      <c r="G47" s="73">
        <f t="shared" si="1"/>
        <v>100</v>
      </c>
      <c r="I47" s="56"/>
    </row>
    <row r="48" spans="1:9" ht="16.05" customHeight="1" x14ac:dyDescent="0.2">
      <c r="A48" s="8"/>
      <c r="B48" s="8" t="s">
        <v>21</v>
      </c>
      <c r="C48" s="59" t="s">
        <v>11</v>
      </c>
      <c r="D48" s="73"/>
      <c r="E48" s="73"/>
      <c r="F48" s="73"/>
      <c r="G48" s="73">
        <f t="shared" si="1"/>
        <v>0</v>
      </c>
      <c r="I48" s="56"/>
    </row>
    <row r="49" spans="1:9" ht="16.05" customHeight="1" x14ac:dyDescent="0.2">
      <c r="A49" s="8"/>
      <c r="B49" s="8"/>
      <c r="C49" s="60" t="s">
        <v>12</v>
      </c>
      <c r="D49" s="71">
        <f>IF($G48=0,0,D48/$G48%)</f>
        <v>0</v>
      </c>
      <c r="E49" s="71">
        <f>IF($G48=0,0,E48/$G48%)</f>
        <v>0</v>
      </c>
      <c r="F49" s="71">
        <f>IF($G48=0,0,F48/$G48%)</f>
        <v>0</v>
      </c>
      <c r="G49" s="73">
        <f t="shared" si="1"/>
        <v>0</v>
      </c>
      <c r="I49" s="56"/>
    </row>
    <row r="50" spans="1:9" ht="16.05" customHeight="1" x14ac:dyDescent="0.2">
      <c r="A50" s="8"/>
      <c r="B50" s="8"/>
      <c r="C50" s="59" t="s">
        <v>13</v>
      </c>
      <c r="D50" s="73"/>
      <c r="E50" s="73"/>
      <c r="F50" s="73"/>
      <c r="G50" s="73">
        <f t="shared" si="1"/>
        <v>0</v>
      </c>
      <c r="I50" s="56"/>
    </row>
    <row r="51" spans="1:9" ht="16.05" customHeight="1" x14ac:dyDescent="0.2">
      <c r="A51" s="8"/>
      <c r="B51" s="8"/>
      <c r="C51" s="60" t="s">
        <v>12</v>
      </c>
      <c r="D51" s="71">
        <f>IF($G50=0,0,D50/$G50%)</f>
        <v>0</v>
      </c>
      <c r="E51" s="71">
        <f>IF($G50=0,0,E50/$G50%)</f>
        <v>0</v>
      </c>
      <c r="F51" s="71">
        <f>IF($G50=0,0,F50/$G50%)</f>
        <v>0</v>
      </c>
      <c r="G51" s="73">
        <f t="shared" si="1"/>
        <v>0</v>
      </c>
      <c r="I51" s="56"/>
    </row>
    <row r="52" spans="1:9" ht="16.05" customHeight="1" x14ac:dyDescent="0.2">
      <c r="A52" s="8"/>
      <c r="B52" s="8"/>
      <c r="C52" s="59" t="s">
        <v>14</v>
      </c>
      <c r="D52" s="73">
        <f>SUM(D48,D50)</f>
        <v>0</v>
      </c>
      <c r="E52" s="73">
        <f>SUM(E48,E50)</f>
        <v>0</v>
      </c>
      <c r="F52" s="73">
        <f>SUM(F48,F50)</f>
        <v>0</v>
      </c>
      <c r="G52" s="73">
        <f t="shared" si="1"/>
        <v>0</v>
      </c>
      <c r="I52" s="56"/>
    </row>
    <row r="53" spans="1:9" ht="16.05" customHeight="1" x14ac:dyDescent="0.2">
      <c r="A53" s="8"/>
      <c r="B53" s="12"/>
      <c r="C53" s="60" t="s">
        <v>12</v>
      </c>
      <c r="D53" s="71">
        <f>IF($G52=0,0,D52/$G52%)</f>
        <v>0</v>
      </c>
      <c r="E53" s="71">
        <f>IF($G52=0,0,E52/$G52%)</f>
        <v>0</v>
      </c>
      <c r="F53" s="71">
        <f>IF($G52=0,0,F52/$G52%)</f>
        <v>0</v>
      </c>
      <c r="G53" s="73">
        <f t="shared" si="1"/>
        <v>0</v>
      </c>
      <c r="I53" s="56"/>
    </row>
    <row r="54" spans="1:9" ht="16.05" customHeight="1" x14ac:dyDescent="0.2">
      <c r="A54" s="8"/>
      <c r="B54" s="8" t="s">
        <v>22</v>
      </c>
      <c r="C54" s="59" t="s">
        <v>11</v>
      </c>
      <c r="D54" s="73"/>
      <c r="E54" s="73"/>
      <c r="F54" s="73"/>
      <c r="G54" s="73">
        <f t="shared" si="1"/>
        <v>0</v>
      </c>
      <c r="I54" s="56"/>
    </row>
    <row r="55" spans="1:9" ht="16.05" customHeight="1" x14ac:dyDescent="0.2">
      <c r="A55" s="8"/>
      <c r="B55" s="8"/>
      <c r="C55" s="60" t="s">
        <v>12</v>
      </c>
      <c r="D55" s="71">
        <f>IF($G54=0,0,D54/$G54%)</f>
        <v>0</v>
      </c>
      <c r="E55" s="71">
        <f>IF($G54=0,0,E54/$G54%)</f>
        <v>0</v>
      </c>
      <c r="F55" s="71">
        <f>IF($G54=0,0,F54/$G54%)</f>
        <v>0</v>
      </c>
      <c r="G55" s="73">
        <f t="shared" si="1"/>
        <v>0</v>
      </c>
      <c r="I55" s="56"/>
    </row>
    <row r="56" spans="1:9" ht="16.05" customHeight="1" x14ac:dyDescent="0.2">
      <c r="A56" s="8"/>
      <c r="B56" s="8"/>
      <c r="C56" s="59" t="s">
        <v>13</v>
      </c>
      <c r="D56" s="73"/>
      <c r="E56" s="73"/>
      <c r="F56" s="73"/>
      <c r="G56" s="73">
        <f t="shared" si="1"/>
        <v>0</v>
      </c>
      <c r="I56" s="56"/>
    </row>
    <row r="57" spans="1:9" ht="16.05" customHeight="1" x14ac:dyDescent="0.2">
      <c r="A57" s="8"/>
      <c r="B57" s="8"/>
      <c r="C57" s="60" t="s">
        <v>12</v>
      </c>
      <c r="D57" s="71">
        <f>IF($G56=0,0,D56/$G56%)</f>
        <v>0</v>
      </c>
      <c r="E57" s="71">
        <f>IF($G56=0,0,E56/$G56%)</f>
        <v>0</v>
      </c>
      <c r="F57" s="71">
        <f>IF($G56=0,0,F56/$G56%)</f>
        <v>0</v>
      </c>
      <c r="G57" s="73">
        <f t="shared" si="1"/>
        <v>0</v>
      </c>
      <c r="I57" s="56"/>
    </row>
    <row r="58" spans="1:9" ht="16.05" customHeight="1" x14ac:dyDescent="0.2">
      <c r="A58" s="8"/>
      <c r="B58" s="8"/>
      <c r="C58" s="59" t="s">
        <v>14</v>
      </c>
      <c r="D58" s="73">
        <f>SUM(D54,D56)</f>
        <v>0</v>
      </c>
      <c r="E58" s="73">
        <f>SUM(E54,E56)</f>
        <v>0</v>
      </c>
      <c r="F58" s="73">
        <f>SUM(F54,F56)</f>
        <v>0</v>
      </c>
      <c r="G58" s="73">
        <f t="shared" si="1"/>
        <v>0</v>
      </c>
      <c r="I58" s="56"/>
    </row>
    <row r="59" spans="1:9" ht="16.05" customHeight="1" x14ac:dyDescent="0.2">
      <c r="A59" s="8"/>
      <c r="B59" s="12"/>
      <c r="C59" s="60" t="s">
        <v>12</v>
      </c>
      <c r="D59" s="71">
        <f>IF($G58=0,0,D58/$G58%)</f>
        <v>0</v>
      </c>
      <c r="E59" s="71">
        <f>IF($G58=0,0,E58/$G58%)</f>
        <v>0</v>
      </c>
      <c r="F59" s="71">
        <f>IF($G58=0,0,F58/$G58%)</f>
        <v>0</v>
      </c>
      <c r="G59" s="73">
        <f t="shared" si="1"/>
        <v>0</v>
      </c>
      <c r="I59" s="56"/>
    </row>
    <row r="60" spans="1:9" ht="16.05" customHeight="1" x14ac:dyDescent="0.2">
      <c r="A60" s="8"/>
      <c r="B60" s="8" t="s">
        <v>23</v>
      </c>
      <c r="C60" s="59" t="s">
        <v>11</v>
      </c>
      <c r="D60" s="73">
        <v>6.1</v>
      </c>
      <c r="E60" s="73">
        <v>70.7</v>
      </c>
      <c r="F60" s="73">
        <v>0</v>
      </c>
      <c r="G60" s="73">
        <f t="shared" si="1"/>
        <v>76.8</v>
      </c>
      <c r="I60" s="56"/>
    </row>
    <row r="61" spans="1:9" ht="16.05" customHeight="1" x14ac:dyDescent="0.2">
      <c r="A61" s="8"/>
      <c r="B61" s="8"/>
      <c r="C61" s="60" t="s">
        <v>12</v>
      </c>
      <c r="D61" s="71">
        <f>IF($G60=0,0,D60/$G60%)</f>
        <v>7.942708333333333</v>
      </c>
      <c r="E61" s="71">
        <f>IF($G60=0,0,E60/$G60%)</f>
        <v>92.057291666666671</v>
      </c>
      <c r="F61" s="71">
        <f>IF($G60=0,0,F60/$G60%)</f>
        <v>0</v>
      </c>
      <c r="G61" s="73">
        <f t="shared" si="1"/>
        <v>100</v>
      </c>
      <c r="I61" s="56"/>
    </row>
    <row r="62" spans="1:9" ht="16.05" customHeight="1" x14ac:dyDescent="0.2">
      <c r="A62" s="8"/>
      <c r="B62" s="8"/>
      <c r="C62" s="59" t="s">
        <v>13</v>
      </c>
      <c r="D62" s="73"/>
      <c r="E62" s="73"/>
      <c r="F62" s="73">
        <v>0</v>
      </c>
      <c r="G62" s="73">
        <f t="shared" si="1"/>
        <v>0</v>
      </c>
      <c r="I62" s="56"/>
    </row>
    <row r="63" spans="1:9" ht="16.05" customHeight="1" x14ac:dyDescent="0.2">
      <c r="A63" s="8"/>
      <c r="B63" s="8"/>
      <c r="C63" s="60" t="s">
        <v>12</v>
      </c>
      <c r="D63" s="71">
        <f>IF($G62=0,0,D62/$G62%)</f>
        <v>0</v>
      </c>
      <c r="E63" s="71">
        <f>IF($G62=0,0,E62/$G62%)</f>
        <v>0</v>
      </c>
      <c r="F63" s="71">
        <f>IF($G62=0,0,F62/$G62%)</f>
        <v>0</v>
      </c>
      <c r="G63" s="73">
        <f t="shared" si="1"/>
        <v>0</v>
      </c>
      <c r="I63" s="56"/>
    </row>
    <row r="64" spans="1:9" ht="16.05" customHeight="1" x14ac:dyDescent="0.2">
      <c r="A64" s="8"/>
      <c r="B64" s="8"/>
      <c r="C64" s="59" t="s">
        <v>14</v>
      </c>
      <c r="D64" s="73">
        <f>SUM(D60,D62)</f>
        <v>6.1</v>
      </c>
      <c r="E64" s="73">
        <f>SUM(E60,E62)</f>
        <v>70.7</v>
      </c>
      <c r="F64" s="73">
        <f>SUM(F60,F62)</f>
        <v>0</v>
      </c>
      <c r="G64" s="73">
        <f t="shared" si="1"/>
        <v>76.8</v>
      </c>
      <c r="I64" s="56"/>
    </row>
    <row r="65" spans="1:9" ht="16.05" customHeight="1" x14ac:dyDescent="0.2">
      <c r="A65" s="8"/>
      <c r="B65" s="12"/>
      <c r="C65" s="60" t="s">
        <v>12</v>
      </c>
      <c r="D65" s="71">
        <f>IF($G64=0,0,D64/$G64%)</f>
        <v>7.942708333333333</v>
      </c>
      <c r="E65" s="71">
        <f>IF($G64=0,0,E64/$G64%)</f>
        <v>92.057291666666671</v>
      </c>
      <c r="F65" s="71">
        <f>IF($G64=0,0,F64/$G64%)</f>
        <v>0</v>
      </c>
      <c r="G65" s="73">
        <f t="shared" si="1"/>
        <v>100</v>
      </c>
      <c r="I65" s="56"/>
    </row>
    <row r="66" spans="1:9" ht="16.05" customHeight="1" x14ac:dyDescent="0.2">
      <c r="A66" s="8"/>
      <c r="B66" s="8" t="s">
        <v>24</v>
      </c>
      <c r="C66" s="59" t="s">
        <v>11</v>
      </c>
      <c r="D66" s="73"/>
      <c r="E66" s="73"/>
      <c r="F66" s="73"/>
      <c r="G66" s="73">
        <f t="shared" si="1"/>
        <v>0</v>
      </c>
      <c r="I66" s="56"/>
    </row>
    <row r="67" spans="1:9" ht="16.05" customHeight="1" x14ac:dyDescent="0.2">
      <c r="A67" s="8"/>
      <c r="B67" s="8"/>
      <c r="C67" s="60" t="s">
        <v>12</v>
      </c>
      <c r="D67" s="71">
        <f>IF($G66=0,0,D66/$G66%)</f>
        <v>0</v>
      </c>
      <c r="E67" s="71">
        <f>IF($G66=0,0,E66/$G66%)</f>
        <v>0</v>
      </c>
      <c r="F67" s="71">
        <f>IF($G66=0,0,F66/$G66%)</f>
        <v>0</v>
      </c>
      <c r="G67" s="73">
        <f t="shared" si="1"/>
        <v>0</v>
      </c>
      <c r="I67" s="56"/>
    </row>
    <row r="68" spans="1:9" ht="16.05" customHeight="1" x14ac:dyDescent="0.2">
      <c r="A68" s="8"/>
      <c r="B68" s="8"/>
      <c r="C68" s="59" t="s">
        <v>13</v>
      </c>
      <c r="D68" s="73"/>
      <c r="E68" s="73"/>
      <c r="F68" s="73"/>
      <c r="G68" s="73">
        <f t="shared" si="1"/>
        <v>0</v>
      </c>
      <c r="I68" s="56"/>
    </row>
    <row r="69" spans="1:9" ht="16.05" customHeight="1" x14ac:dyDescent="0.2">
      <c r="A69" s="8"/>
      <c r="B69" s="8"/>
      <c r="C69" s="60" t="s">
        <v>12</v>
      </c>
      <c r="D69" s="71">
        <f>IF($G68=0,0,D68/$G68%)</f>
        <v>0</v>
      </c>
      <c r="E69" s="71">
        <f>IF($G68=0,0,E68/$G68%)</f>
        <v>0</v>
      </c>
      <c r="F69" s="71">
        <f>IF($G68=0,0,F68/$G68%)</f>
        <v>0</v>
      </c>
      <c r="G69" s="73">
        <f t="shared" si="1"/>
        <v>0</v>
      </c>
      <c r="I69" s="56"/>
    </row>
    <row r="70" spans="1:9" ht="16.05" customHeight="1" x14ac:dyDescent="0.2">
      <c r="A70" s="8"/>
      <c r="B70" s="8"/>
      <c r="C70" s="59" t="s">
        <v>14</v>
      </c>
      <c r="D70" s="73">
        <f>SUM(D66,D68)</f>
        <v>0</v>
      </c>
      <c r="E70" s="73">
        <f>SUM(E66,E68)</f>
        <v>0</v>
      </c>
      <c r="F70" s="73">
        <f>SUM(F66,F68)</f>
        <v>0</v>
      </c>
      <c r="G70" s="73">
        <f t="shared" si="1"/>
        <v>0</v>
      </c>
      <c r="I70" s="56"/>
    </row>
    <row r="71" spans="1:9" ht="16.05" customHeight="1" x14ac:dyDescent="0.2">
      <c r="A71" s="8"/>
      <c r="B71" s="12"/>
      <c r="C71" s="60" t="s">
        <v>12</v>
      </c>
      <c r="D71" s="71">
        <f>IF($G70=0,0,D70/$G70%)</f>
        <v>0</v>
      </c>
      <c r="E71" s="71">
        <f>IF($G70=0,0,E70/$G70%)</f>
        <v>0</v>
      </c>
      <c r="F71" s="71">
        <f>IF($G70=0,0,F70/$G70%)</f>
        <v>0</v>
      </c>
      <c r="G71" s="73">
        <f t="shared" ref="G71:G134" si="3">SUM(D71:F71)</f>
        <v>0</v>
      </c>
      <c r="I71" s="56"/>
    </row>
    <row r="72" spans="1:9" ht="16.05" customHeight="1" x14ac:dyDescent="0.2">
      <c r="A72" s="8"/>
      <c r="B72" s="8" t="s">
        <v>25</v>
      </c>
      <c r="C72" s="59" t="s">
        <v>11</v>
      </c>
      <c r="D72" s="73"/>
      <c r="E72" s="73"/>
      <c r="F72" s="73"/>
      <c r="G72" s="73">
        <f t="shared" si="3"/>
        <v>0</v>
      </c>
      <c r="I72" s="56"/>
    </row>
    <row r="73" spans="1:9" ht="16.05" customHeight="1" x14ac:dyDescent="0.2">
      <c r="A73" s="8"/>
      <c r="B73" s="8"/>
      <c r="C73" s="60" t="s">
        <v>12</v>
      </c>
      <c r="D73" s="71">
        <f>IF($G72=0,0,D72/$G72%)</f>
        <v>0</v>
      </c>
      <c r="E73" s="71">
        <f>IF($G72=0,0,E72/$G72%)</f>
        <v>0</v>
      </c>
      <c r="F73" s="71">
        <f>IF($G72=0,0,F72/$G72%)</f>
        <v>0</v>
      </c>
      <c r="G73" s="73">
        <f t="shared" si="3"/>
        <v>0</v>
      </c>
      <c r="I73" s="56"/>
    </row>
    <row r="74" spans="1:9" ht="16.05" customHeight="1" x14ac:dyDescent="0.2">
      <c r="A74" s="8"/>
      <c r="B74" s="8"/>
      <c r="C74" s="59" t="s">
        <v>13</v>
      </c>
      <c r="D74" s="73"/>
      <c r="E74" s="73"/>
      <c r="F74" s="73"/>
      <c r="G74" s="73">
        <f t="shared" si="3"/>
        <v>0</v>
      </c>
      <c r="I74" s="56"/>
    </row>
    <row r="75" spans="1:9" ht="16.05" customHeight="1" x14ac:dyDescent="0.2">
      <c r="A75" s="8"/>
      <c r="B75" s="8"/>
      <c r="C75" s="60" t="s">
        <v>12</v>
      </c>
      <c r="D75" s="71">
        <f>IF($G74=0,0,D74/$G74%)</f>
        <v>0</v>
      </c>
      <c r="E75" s="71">
        <f>IF($G74=0,0,E74/$G74%)</f>
        <v>0</v>
      </c>
      <c r="F75" s="71">
        <f>IF($G74=0,0,F74/$G74%)</f>
        <v>0</v>
      </c>
      <c r="G75" s="73">
        <f t="shared" si="3"/>
        <v>0</v>
      </c>
      <c r="I75" s="56"/>
    </row>
    <row r="76" spans="1:9" ht="16.05" customHeight="1" x14ac:dyDescent="0.2">
      <c r="A76" s="8"/>
      <c r="B76" s="8"/>
      <c r="C76" s="59" t="s">
        <v>14</v>
      </c>
      <c r="D76" s="73">
        <f>SUM(D72,D74)</f>
        <v>0</v>
      </c>
      <c r="E76" s="73">
        <f>SUM(E72,E74)</f>
        <v>0</v>
      </c>
      <c r="F76" s="73">
        <f>SUM(F72,F74)</f>
        <v>0</v>
      </c>
      <c r="G76" s="73">
        <f t="shared" si="3"/>
        <v>0</v>
      </c>
      <c r="I76" s="56"/>
    </row>
    <row r="77" spans="1:9" ht="16.05" customHeight="1" x14ac:dyDescent="0.2">
      <c r="A77" s="8"/>
      <c r="B77" s="12"/>
      <c r="C77" s="60" t="s">
        <v>12</v>
      </c>
      <c r="D77" s="71">
        <f>IF($G76=0,0,D76/$G76%)</f>
        <v>0</v>
      </c>
      <c r="E77" s="71">
        <f>IF($G76=0,0,E76/$G76%)</f>
        <v>0</v>
      </c>
      <c r="F77" s="71">
        <f>IF($G76=0,0,F76/$G76%)</f>
        <v>0</v>
      </c>
      <c r="G77" s="73">
        <f t="shared" si="3"/>
        <v>0</v>
      </c>
      <c r="I77" s="56"/>
    </row>
    <row r="78" spans="1:9" ht="16.05" customHeight="1" x14ac:dyDescent="0.2">
      <c r="A78" s="8"/>
      <c r="B78" s="8" t="s">
        <v>26</v>
      </c>
      <c r="C78" s="59" t="s">
        <v>11</v>
      </c>
      <c r="D78" s="73"/>
      <c r="E78" s="73"/>
      <c r="F78" s="73"/>
      <c r="G78" s="73">
        <f t="shared" si="3"/>
        <v>0</v>
      </c>
      <c r="I78" s="56"/>
    </row>
    <row r="79" spans="1:9" ht="16.05" customHeight="1" x14ac:dyDescent="0.2">
      <c r="A79" s="8"/>
      <c r="B79" s="8"/>
      <c r="C79" s="60" t="s">
        <v>12</v>
      </c>
      <c r="D79" s="71">
        <f>IF($G78=0,0,D78/$G78%)</f>
        <v>0</v>
      </c>
      <c r="E79" s="71">
        <f>IF($G78=0,0,E78/$G78%)</f>
        <v>0</v>
      </c>
      <c r="F79" s="71">
        <f>IF($G78=0,0,F78/$G78%)</f>
        <v>0</v>
      </c>
      <c r="G79" s="73">
        <f t="shared" si="3"/>
        <v>0</v>
      </c>
      <c r="I79" s="56"/>
    </row>
    <row r="80" spans="1:9" ht="16.05" customHeight="1" x14ac:dyDescent="0.2">
      <c r="A80" s="8"/>
      <c r="B80" s="8"/>
      <c r="C80" s="59" t="s">
        <v>13</v>
      </c>
      <c r="D80" s="73"/>
      <c r="E80" s="73"/>
      <c r="F80" s="73"/>
      <c r="G80" s="73">
        <f t="shared" si="3"/>
        <v>0</v>
      </c>
      <c r="I80" s="56"/>
    </row>
    <row r="81" spans="1:9" ht="16.05" customHeight="1" x14ac:dyDescent="0.2">
      <c r="A81" s="8"/>
      <c r="B81" s="8"/>
      <c r="C81" s="60" t="s">
        <v>12</v>
      </c>
      <c r="D81" s="71">
        <f>IF($G80=0,0,D80/$G80%)</f>
        <v>0</v>
      </c>
      <c r="E81" s="71">
        <f>IF($G80=0,0,E80/$G80%)</f>
        <v>0</v>
      </c>
      <c r="F81" s="71">
        <f>IF($G80=0,0,F80/$G80%)</f>
        <v>0</v>
      </c>
      <c r="G81" s="73">
        <f t="shared" si="3"/>
        <v>0</v>
      </c>
      <c r="I81" s="56"/>
    </row>
    <row r="82" spans="1:9" ht="16.05" customHeight="1" x14ac:dyDescent="0.2">
      <c r="A82" s="8"/>
      <c r="B82" s="8"/>
      <c r="C82" s="59" t="s">
        <v>14</v>
      </c>
      <c r="D82" s="73">
        <f>SUM(D78,D80)</f>
        <v>0</v>
      </c>
      <c r="E82" s="73">
        <f>SUM(E78,E80)</f>
        <v>0</v>
      </c>
      <c r="F82" s="73">
        <f>SUM(F78,F80)</f>
        <v>0</v>
      </c>
      <c r="G82" s="73">
        <f t="shared" si="3"/>
        <v>0</v>
      </c>
      <c r="I82" s="56"/>
    </row>
    <row r="83" spans="1:9" ht="16.05" customHeight="1" x14ac:dyDescent="0.2">
      <c r="A83" s="8"/>
      <c r="B83" s="12"/>
      <c r="C83" s="60" t="s">
        <v>12</v>
      </c>
      <c r="D83" s="71">
        <f>IF($G82=0,0,D82/$G82%)</f>
        <v>0</v>
      </c>
      <c r="E83" s="71">
        <f>IF($G82=0,0,E82/$G82%)</f>
        <v>0</v>
      </c>
      <c r="F83" s="71">
        <f>IF($G82=0,0,F82/$G82%)</f>
        <v>0</v>
      </c>
      <c r="G83" s="73">
        <f t="shared" si="3"/>
        <v>0</v>
      </c>
      <c r="I83" s="56"/>
    </row>
    <row r="84" spans="1:9" ht="16.05" customHeight="1" x14ac:dyDescent="0.2">
      <c r="A84" s="8"/>
      <c r="B84" s="8" t="s">
        <v>27</v>
      </c>
      <c r="C84" s="59" t="s">
        <v>11</v>
      </c>
      <c r="D84" s="73"/>
      <c r="E84" s="73"/>
      <c r="F84" s="73"/>
      <c r="G84" s="73">
        <f t="shared" si="3"/>
        <v>0</v>
      </c>
      <c r="I84" s="56"/>
    </row>
    <row r="85" spans="1:9" ht="16.05" customHeight="1" x14ac:dyDescent="0.2">
      <c r="A85" s="8"/>
      <c r="B85" s="8"/>
      <c r="C85" s="60" t="s">
        <v>12</v>
      </c>
      <c r="D85" s="71">
        <f>IF($G84=0,0,D84/$G84%)</f>
        <v>0</v>
      </c>
      <c r="E85" s="71">
        <f>IF($G84=0,0,E84/$G84%)</f>
        <v>0</v>
      </c>
      <c r="F85" s="71">
        <f>IF($G84=0,0,F84/$G84%)</f>
        <v>0</v>
      </c>
      <c r="G85" s="73">
        <f t="shared" si="3"/>
        <v>0</v>
      </c>
      <c r="I85" s="56"/>
    </row>
    <row r="86" spans="1:9" ht="16.05" customHeight="1" x14ac:dyDescent="0.2">
      <c r="A86" s="8"/>
      <c r="B86" s="8"/>
      <c r="C86" s="59" t="s">
        <v>13</v>
      </c>
      <c r="D86" s="73"/>
      <c r="E86" s="73"/>
      <c r="F86" s="73"/>
      <c r="G86" s="73">
        <f t="shared" si="3"/>
        <v>0</v>
      </c>
      <c r="I86" s="56"/>
    </row>
    <row r="87" spans="1:9" ht="16.05" customHeight="1" x14ac:dyDescent="0.2">
      <c r="A87" s="8"/>
      <c r="B87" s="8"/>
      <c r="C87" s="60" t="s">
        <v>12</v>
      </c>
      <c r="D87" s="71">
        <f>IF($G86=0,0,D86/$G86%)</f>
        <v>0</v>
      </c>
      <c r="E87" s="71">
        <f>IF($G86=0,0,E86/$G86%)</f>
        <v>0</v>
      </c>
      <c r="F87" s="71">
        <f>IF($G86=0,0,F86/$G86%)</f>
        <v>0</v>
      </c>
      <c r="G87" s="73">
        <f t="shared" si="3"/>
        <v>0</v>
      </c>
      <c r="I87" s="56"/>
    </row>
    <row r="88" spans="1:9" ht="16.05" customHeight="1" x14ac:dyDescent="0.2">
      <c r="A88" s="8"/>
      <c r="B88" s="8"/>
      <c r="C88" s="59" t="s">
        <v>14</v>
      </c>
      <c r="D88" s="73">
        <f>SUM(D84,D86)</f>
        <v>0</v>
      </c>
      <c r="E88" s="73">
        <f>SUM(E84,E86)</f>
        <v>0</v>
      </c>
      <c r="F88" s="73">
        <f>SUM(F84,F86)</f>
        <v>0</v>
      </c>
      <c r="G88" s="73">
        <f t="shared" si="3"/>
        <v>0</v>
      </c>
      <c r="I88" s="56"/>
    </row>
    <row r="89" spans="1:9" ht="16.05" customHeight="1" x14ac:dyDescent="0.2">
      <c r="A89" s="8"/>
      <c r="B89" s="12"/>
      <c r="C89" s="60" t="s">
        <v>12</v>
      </c>
      <c r="D89" s="71">
        <f>IF($G88=0,0,D88/$G88%)</f>
        <v>0</v>
      </c>
      <c r="E89" s="71">
        <f>IF($G88=0,0,E88/$G88%)</f>
        <v>0</v>
      </c>
      <c r="F89" s="71">
        <f>IF($G88=0,0,F88/$G88%)</f>
        <v>0</v>
      </c>
      <c r="G89" s="73">
        <f t="shared" si="3"/>
        <v>0</v>
      </c>
      <c r="I89" s="56"/>
    </row>
    <row r="90" spans="1:9" ht="16.05" customHeight="1" x14ac:dyDescent="0.2">
      <c r="A90" s="8"/>
      <c r="B90" s="8" t="s">
        <v>28</v>
      </c>
      <c r="C90" s="59" t="s">
        <v>11</v>
      </c>
      <c r="D90" s="73">
        <v>6.2</v>
      </c>
      <c r="E90" s="73">
        <v>0</v>
      </c>
      <c r="F90" s="73">
        <v>0</v>
      </c>
      <c r="G90" s="73">
        <f t="shared" si="3"/>
        <v>6.2</v>
      </c>
      <c r="I90" s="56"/>
    </row>
    <row r="91" spans="1:9" ht="16.05" customHeight="1" x14ac:dyDescent="0.2">
      <c r="A91" s="8"/>
      <c r="B91" s="8"/>
      <c r="C91" s="60" t="s">
        <v>12</v>
      </c>
      <c r="D91" s="71">
        <f>IF($G90=0,0,D90/$G90%)</f>
        <v>100</v>
      </c>
      <c r="E91" s="71">
        <f>IF($G90=0,0,E90/$G90%)</f>
        <v>0</v>
      </c>
      <c r="F91" s="71">
        <f>IF($G90=0,0,F90/$G90%)</f>
        <v>0</v>
      </c>
      <c r="G91" s="73">
        <f t="shared" si="3"/>
        <v>100</v>
      </c>
      <c r="I91" s="56"/>
    </row>
    <row r="92" spans="1:9" ht="16.05" customHeight="1" x14ac:dyDescent="0.2">
      <c r="A92" s="8"/>
      <c r="B92" s="8"/>
      <c r="C92" s="59" t="s">
        <v>13</v>
      </c>
      <c r="D92" s="73"/>
      <c r="E92" s="73">
        <v>0</v>
      </c>
      <c r="F92" s="73">
        <v>0</v>
      </c>
      <c r="G92" s="73">
        <f t="shared" si="3"/>
        <v>0</v>
      </c>
      <c r="I92" s="56"/>
    </row>
    <row r="93" spans="1:9" ht="16.05" customHeight="1" x14ac:dyDescent="0.2">
      <c r="A93" s="8"/>
      <c r="B93" s="8"/>
      <c r="C93" s="60" t="s">
        <v>12</v>
      </c>
      <c r="D93" s="71">
        <f>IF($G92=0,0,D92/$G92%)</f>
        <v>0</v>
      </c>
      <c r="E93" s="71">
        <f>IF($G92=0,0,E92/$G92%)</f>
        <v>0</v>
      </c>
      <c r="F93" s="71">
        <f>IF($G92=0,0,F92/$G92%)</f>
        <v>0</v>
      </c>
      <c r="G93" s="73">
        <f t="shared" si="3"/>
        <v>0</v>
      </c>
      <c r="I93" s="56"/>
    </row>
    <row r="94" spans="1:9" ht="16.05" customHeight="1" x14ac:dyDescent="0.2">
      <c r="A94" s="8"/>
      <c r="B94" s="8"/>
      <c r="C94" s="59" t="s">
        <v>14</v>
      </c>
      <c r="D94" s="73">
        <f>SUM(D90,D92)</f>
        <v>6.2</v>
      </c>
      <c r="E94" s="73">
        <f>SUM(E90,E92)</f>
        <v>0</v>
      </c>
      <c r="F94" s="73">
        <f>SUM(F90,F92)</f>
        <v>0</v>
      </c>
      <c r="G94" s="73">
        <f t="shared" si="3"/>
        <v>6.2</v>
      </c>
      <c r="I94" s="56"/>
    </row>
    <row r="95" spans="1:9" ht="16.05" customHeight="1" x14ac:dyDescent="0.2">
      <c r="A95" s="8"/>
      <c r="B95" s="12"/>
      <c r="C95" s="60" t="s">
        <v>12</v>
      </c>
      <c r="D95" s="71">
        <f>IF($G94=0,0,D94/$G94%)</f>
        <v>100</v>
      </c>
      <c r="E95" s="71">
        <f>IF($G94=0,0,E94/$G94%)</f>
        <v>0</v>
      </c>
      <c r="F95" s="71">
        <f>IF($G94=0,0,F94/$G94%)</f>
        <v>0</v>
      </c>
      <c r="G95" s="73">
        <f t="shared" si="3"/>
        <v>100</v>
      </c>
      <c r="I95" s="56"/>
    </row>
    <row r="96" spans="1:9" ht="16.05" customHeight="1" x14ac:dyDescent="0.2">
      <c r="A96" s="8"/>
      <c r="B96" s="8" t="s">
        <v>29</v>
      </c>
      <c r="C96" s="59" t="s">
        <v>11</v>
      </c>
      <c r="D96" s="73"/>
      <c r="E96" s="73"/>
      <c r="F96" s="73"/>
      <c r="G96" s="73">
        <f t="shared" si="3"/>
        <v>0</v>
      </c>
      <c r="I96" s="56"/>
    </row>
    <row r="97" spans="1:9" ht="16.05" customHeight="1" x14ac:dyDescent="0.2">
      <c r="A97" s="8"/>
      <c r="B97" s="8"/>
      <c r="C97" s="60" t="s">
        <v>12</v>
      </c>
      <c r="D97" s="71">
        <f>IF($G96=0,0,D96/$G96%)</f>
        <v>0</v>
      </c>
      <c r="E97" s="71">
        <f>IF($G96=0,0,E96/$G96%)</f>
        <v>0</v>
      </c>
      <c r="F97" s="71">
        <f>IF($G96=0,0,F96/$G96%)</f>
        <v>0</v>
      </c>
      <c r="G97" s="73">
        <f t="shared" si="3"/>
        <v>0</v>
      </c>
      <c r="I97" s="56"/>
    </row>
    <row r="98" spans="1:9" ht="16.05" customHeight="1" x14ac:dyDescent="0.2">
      <c r="A98" s="8"/>
      <c r="B98" s="8"/>
      <c r="C98" s="59" t="s">
        <v>13</v>
      </c>
      <c r="D98" s="73"/>
      <c r="E98" s="73"/>
      <c r="F98" s="73"/>
      <c r="G98" s="73">
        <f t="shared" si="3"/>
        <v>0</v>
      </c>
      <c r="I98" s="56"/>
    </row>
    <row r="99" spans="1:9" ht="16.05" customHeight="1" x14ac:dyDescent="0.2">
      <c r="A99" s="8"/>
      <c r="B99" s="8"/>
      <c r="C99" s="60" t="s">
        <v>12</v>
      </c>
      <c r="D99" s="71">
        <f>IF($G98=0,0,D98/$G98%)</f>
        <v>0</v>
      </c>
      <c r="E99" s="71">
        <f>IF($G98=0,0,E98/$G98%)</f>
        <v>0</v>
      </c>
      <c r="F99" s="71">
        <f>IF($G98=0,0,F98/$G98%)</f>
        <v>0</v>
      </c>
      <c r="G99" s="73">
        <f t="shared" si="3"/>
        <v>0</v>
      </c>
      <c r="I99" s="56"/>
    </row>
    <row r="100" spans="1:9" ht="16.05" customHeight="1" x14ac:dyDescent="0.2">
      <c r="A100" s="8"/>
      <c r="B100" s="8"/>
      <c r="C100" s="59" t="s">
        <v>14</v>
      </c>
      <c r="D100" s="73">
        <f>SUM(D96,D98)</f>
        <v>0</v>
      </c>
      <c r="E100" s="73">
        <f>SUM(E96,E98)</f>
        <v>0</v>
      </c>
      <c r="F100" s="73">
        <f>SUM(F96,F98)</f>
        <v>0</v>
      </c>
      <c r="G100" s="73">
        <f t="shared" si="3"/>
        <v>0</v>
      </c>
      <c r="I100" s="56"/>
    </row>
    <row r="101" spans="1:9" ht="16.05" customHeight="1" x14ac:dyDescent="0.2">
      <c r="A101" s="8"/>
      <c r="B101" s="12"/>
      <c r="C101" s="60" t="s">
        <v>12</v>
      </c>
      <c r="D101" s="71">
        <f>IF($G100=0,0,D100/$G100%)</f>
        <v>0</v>
      </c>
      <c r="E101" s="71">
        <f>IF($G100=0,0,E100/$G100%)</f>
        <v>0</v>
      </c>
      <c r="F101" s="71">
        <f>IF($G100=0,0,F100/$G100%)</f>
        <v>0</v>
      </c>
      <c r="G101" s="73">
        <f t="shared" si="3"/>
        <v>0</v>
      </c>
      <c r="I101" s="56"/>
    </row>
    <row r="102" spans="1:9" ht="16.05" customHeight="1" x14ac:dyDescent="0.2">
      <c r="A102" s="8"/>
      <c r="B102" s="8" t="s">
        <v>30</v>
      </c>
      <c r="C102" s="59" t="s">
        <v>11</v>
      </c>
      <c r="D102" s="73"/>
      <c r="E102" s="73"/>
      <c r="F102" s="73"/>
      <c r="G102" s="73">
        <f t="shared" si="3"/>
        <v>0</v>
      </c>
      <c r="I102" s="56"/>
    </row>
    <row r="103" spans="1:9" ht="16.05" customHeight="1" x14ac:dyDescent="0.2">
      <c r="A103" s="8"/>
      <c r="B103" s="8"/>
      <c r="C103" s="60" t="s">
        <v>12</v>
      </c>
      <c r="D103" s="71">
        <f>IF($G102=0,0,D102/$G102%)</f>
        <v>0</v>
      </c>
      <c r="E103" s="71">
        <f>IF($G102=0,0,E102/$G102%)</f>
        <v>0</v>
      </c>
      <c r="F103" s="71">
        <f>IF($G102=0,0,F102/$G102%)</f>
        <v>0</v>
      </c>
      <c r="G103" s="73">
        <f t="shared" si="3"/>
        <v>0</v>
      </c>
      <c r="I103" s="56"/>
    </row>
    <row r="104" spans="1:9" ht="16.05" customHeight="1" x14ac:dyDescent="0.2">
      <c r="A104" s="8"/>
      <c r="B104" s="8"/>
      <c r="C104" s="59" t="s">
        <v>13</v>
      </c>
      <c r="D104" s="73"/>
      <c r="E104" s="73"/>
      <c r="F104" s="73"/>
      <c r="G104" s="73">
        <f t="shared" si="3"/>
        <v>0</v>
      </c>
      <c r="I104" s="56"/>
    </row>
    <row r="105" spans="1:9" ht="16.05" customHeight="1" x14ac:dyDescent="0.2">
      <c r="A105" s="8"/>
      <c r="B105" s="8"/>
      <c r="C105" s="60" t="s">
        <v>12</v>
      </c>
      <c r="D105" s="71">
        <f>IF($G104=0,0,D104/$G104%)</f>
        <v>0</v>
      </c>
      <c r="E105" s="71">
        <f>IF($G104=0,0,E104/$G104%)</f>
        <v>0</v>
      </c>
      <c r="F105" s="71">
        <f>IF($G104=0,0,F104/$G104%)</f>
        <v>0</v>
      </c>
      <c r="G105" s="73">
        <f t="shared" si="3"/>
        <v>0</v>
      </c>
      <c r="I105" s="56"/>
    </row>
    <row r="106" spans="1:9" ht="16.05" customHeight="1" x14ac:dyDescent="0.2">
      <c r="A106" s="8"/>
      <c r="B106" s="8"/>
      <c r="C106" s="59" t="s">
        <v>14</v>
      </c>
      <c r="D106" s="73">
        <f>SUM(D102,D104)</f>
        <v>0</v>
      </c>
      <c r="E106" s="73">
        <f>SUM(E102,E104)</f>
        <v>0</v>
      </c>
      <c r="F106" s="73">
        <f>SUM(F102,F104)</f>
        <v>0</v>
      </c>
      <c r="G106" s="73">
        <f t="shared" si="3"/>
        <v>0</v>
      </c>
      <c r="I106" s="56"/>
    </row>
    <row r="107" spans="1:9" ht="16.05" customHeight="1" x14ac:dyDescent="0.2">
      <c r="A107" s="8"/>
      <c r="B107" s="12"/>
      <c r="C107" s="60" t="s">
        <v>12</v>
      </c>
      <c r="D107" s="71">
        <f>IF($G106=0,0,D106/$G106%)</f>
        <v>0</v>
      </c>
      <c r="E107" s="71">
        <f>IF($G106=0,0,E106/$G106%)</f>
        <v>0</v>
      </c>
      <c r="F107" s="71">
        <f>IF($G106=0,0,F106/$G106%)</f>
        <v>0</v>
      </c>
      <c r="G107" s="73">
        <f t="shared" si="3"/>
        <v>0</v>
      </c>
      <c r="I107" s="56"/>
    </row>
    <row r="108" spans="1:9" ht="16.05" customHeight="1" x14ac:dyDescent="0.2">
      <c r="A108" s="8"/>
      <c r="B108" s="8" t="s">
        <v>31</v>
      </c>
      <c r="C108" s="59" t="s">
        <v>11</v>
      </c>
      <c r="D108" s="73"/>
      <c r="E108" s="73"/>
      <c r="F108" s="73"/>
      <c r="G108" s="73">
        <f t="shared" si="3"/>
        <v>0</v>
      </c>
      <c r="I108" s="56"/>
    </row>
    <row r="109" spans="1:9" ht="16.05" customHeight="1" x14ac:dyDescent="0.2">
      <c r="A109" s="8"/>
      <c r="B109" s="8"/>
      <c r="C109" s="60" t="s">
        <v>12</v>
      </c>
      <c r="D109" s="71">
        <f>IF($G108=0,0,D108/$G108%)</f>
        <v>0</v>
      </c>
      <c r="E109" s="71">
        <f>IF($G108=0,0,E108/$G108%)</f>
        <v>0</v>
      </c>
      <c r="F109" s="71">
        <f>IF($G108=0,0,F108/$G108%)</f>
        <v>0</v>
      </c>
      <c r="G109" s="73">
        <f t="shared" si="3"/>
        <v>0</v>
      </c>
      <c r="I109" s="56"/>
    </row>
    <row r="110" spans="1:9" ht="16.05" customHeight="1" x14ac:dyDescent="0.2">
      <c r="A110" s="8"/>
      <c r="B110" s="8"/>
      <c r="C110" s="59" t="s">
        <v>13</v>
      </c>
      <c r="D110" s="73"/>
      <c r="E110" s="73"/>
      <c r="F110" s="73"/>
      <c r="G110" s="73">
        <f t="shared" si="3"/>
        <v>0</v>
      </c>
      <c r="I110" s="56"/>
    </row>
    <row r="111" spans="1:9" ht="16.05" customHeight="1" x14ac:dyDescent="0.2">
      <c r="A111" s="8"/>
      <c r="B111" s="8"/>
      <c r="C111" s="60" t="s">
        <v>12</v>
      </c>
      <c r="D111" s="71">
        <f>IF($G110=0,0,D110/$G110%)</f>
        <v>0</v>
      </c>
      <c r="E111" s="71">
        <f>IF($G110=0,0,E110/$G110%)</f>
        <v>0</v>
      </c>
      <c r="F111" s="71">
        <f>IF($G110=0,0,F110/$G110%)</f>
        <v>0</v>
      </c>
      <c r="G111" s="73">
        <f t="shared" si="3"/>
        <v>0</v>
      </c>
      <c r="I111" s="56"/>
    </row>
    <row r="112" spans="1:9" ht="16.05" customHeight="1" x14ac:dyDescent="0.2">
      <c r="A112" s="8"/>
      <c r="B112" s="8"/>
      <c r="C112" s="59" t="s">
        <v>14</v>
      </c>
      <c r="D112" s="73">
        <f>SUM(D108,D110)</f>
        <v>0</v>
      </c>
      <c r="E112" s="73">
        <f>SUM(E108,E110)</f>
        <v>0</v>
      </c>
      <c r="F112" s="73">
        <f>SUM(F108,F110)</f>
        <v>0</v>
      </c>
      <c r="G112" s="73">
        <f t="shared" si="3"/>
        <v>0</v>
      </c>
      <c r="I112" s="56"/>
    </row>
    <row r="113" spans="1:9" ht="16.05" customHeight="1" x14ac:dyDescent="0.2">
      <c r="A113" s="8"/>
      <c r="B113" s="12"/>
      <c r="C113" s="60" t="s">
        <v>12</v>
      </c>
      <c r="D113" s="71">
        <f>IF($G112=0,0,D112/$G112%)</f>
        <v>0</v>
      </c>
      <c r="E113" s="71">
        <f>IF($G112=0,0,E112/$G112%)</f>
        <v>0</v>
      </c>
      <c r="F113" s="71">
        <f>IF($G112=0,0,F112/$G112%)</f>
        <v>0</v>
      </c>
      <c r="G113" s="73">
        <f t="shared" si="3"/>
        <v>0</v>
      </c>
      <c r="I113" s="56"/>
    </row>
    <row r="114" spans="1:9" ht="16.05" customHeight="1" x14ac:dyDescent="0.2">
      <c r="A114" s="8"/>
      <c r="B114" s="8" t="s">
        <v>32</v>
      </c>
      <c r="C114" s="59" t="s">
        <v>11</v>
      </c>
      <c r="D114" s="73"/>
      <c r="E114" s="73">
        <v>0</v>
      </c>
      <c r="F114" s="73">
        <v>0</v>
      </c>
      <c r="G114" s="73">
        <f t="shared" si="3"/>
        <v>0</v>
      </c>
      <c r="I114" s="56"/>
    </row>
    <row r="115" spans="1:9" ht="16.05" customHeight="1" x14ac:dyDescent="0.2">
      <c r="A115" s="8"/>
      <c r="B115" s="8"/>
      <c r="C115" s="60" t="s">
        <v>12</v>
      </c>
      <c r="D115" s="71">
        <f>IF($G114=0,0,D114/$G114%)</f>
        <v>0</v>
      </c>
      <c r="E115" s="71">
        <f>IF($G114=0,0,E114/$G114%)</f>
        <v>0</v>
      </c>
      <c r="F115" s="71">
        <f>IF($G114=0,0,F114/$G114%)</f>
        <v>0</v>
      </c>
      <c r="G115" s="73">
        <f t="shared" si="3"/>
        <v>0</v>
      </c>
      <c r="I115" s="56"/>
    </row>
    <row r="116" spans="1:9" ht="16.05" customHeight="1" x14ac:dyDescent="0.2">
      <c r="A116" s="8"/>
      <c r="B116" s="8"/>
      <c r="C116" s="59" t="s">
        <v>13</v>
      </c>
      <c r="D116" s="73"/>
      <c r="E116" s="73">
        <v>0</v>
      </c>
      <c r="F116" s="73">
        <v>0</v>
      </c>
      <c r="G116" s="73">
        <f t="shared" si="3"/>
        <v>0</v>
      </c>
      <c r="I116" s="56"/>
    </row>
    <row r="117" spans="1:9" ht="16.05" customHeight="1" x14ac:dyDescent="0.2">
      <c r="A117" s="8"/>
      <c r="B117" s="8"/>
      <c r="C117" s="60" t="s">
        <v>12</v>
      </c>
      <c r="D117" s="71">
        <f>IF($G116=0,0,D116/$G116%)</f>
        <v>0</v>
      </c>
      <c r="E117" s="71">
        <f>IF($G116=0,0,E116/$G116%)</f>
        <v>0</v>
      </c>
      <c r="F117" s="71">
        <f>IF($G116=0,0,F116/$G116%)</f>
        <v>0</v>
      </c>
      <c r="G117" s="73">
        <f t="shared" si="3"/>
        <v>0</v>
      </c>
      <c r="I117" s="56"/>
    </row>
    <row r="118" spans="1:9" ht="16.05" customHeight="1" x14ac:dyDescent="0.2">
      <c r="A118" s="8"/>
      <c r="B118" s="8"/>
      <c r="C118" s="59" t="s">
        <v>14</v>
      </c>
      <c r="D118" s="73">
        <f>SUM(D114,D116)</f>
        <v>0</v>
      </c>
      <c r="E118" s="73">
        <f>SUM(E114,E116)</f>
        <v>0</v>
      </c>
      <c r="F118" s="73">
        <f>SUM(F114,F116)</f>
        <v>0</v>
      </c>
      <c r="G118" s="73">
        <f t="shared" si="3"/>
        <v>0</v>
      </c>
      <c r="I118" s="56"/>
    </row>
    <row r="119" spans="1:9" ht="16.05" customHeight="1" x14ac:dyDescent="0.2">
      <c r="A119" s="8"/>
      <c r="B119" s="12"/>
      <c r="C119" s="60" t="s">
        <v>12</v>
      </c>
      <c r="D119" s="71">
        <f>IF($G118=0,0,D118/$G118%)</f>
        <v>0</v>
      </c>
      <c r="E119" s="71">
        <f>IF($G118=0,0,E118/$G118%)</f>
        <v>0</v>
      </c>
      <c r="F119" s="71">
        <f>IF($G118=0,0,F118/$G118%)</f>
        <v>0</v>
      </c>
      <c r="G119" s="73">
        <f t="shared" si="3"/>
        <v>0</v>
      </c>
      <c r="I119" s="56"/>
    </row>
    <row r="120" spans="1:9" ht="16.05" customHeight="1" x14ac:dyDescent="0.2">
      <c r="A120" s="8"/>
      <c r="B120" s="8" t="s">
        <v>33</v>
      </c>
      <c r="C120" s="59" t="s">
        <v>11</v>
      </c>
      <c r="D120" s="73">
        <v>0.5</v>
      </c>
      <c r="E120" s="73">
        <v>0</v>
      </c>
      <c r="F120" s="73">
        <v>0</v>
      </c>
      <c r="G120" s="73">
        <f t="shared" si="3"/>
        <v>0.5</v>
      </c>
      <c r="I120" s="56"/>
    </row>
    <row r="121" spans="1:9" ht="16.05" customHeight="1" x14ac:dyDescent="0.2">
      <c r="A121" s="8"/>
      <c r="B121" s="8"/>
      <c r="C121" s="60" t="s">
        <v>12</v>
      </c>
      <c r="D121" s="71">
        <f>IF($G120=0,0,D120/$G120%)</f>
        <v>100</v>
      </c>
      <c r="E121" s="71">
        <f>IF($G120=0,0,E120/$G120%)</f>
        <v>0</v>
      </c>
      <c r="F121" s="71">
        <f>IF($G120=0,0,F120/$G120%)</f>
        <v>0</v>
      </c>
      <c r="G121" s="73">
        <f t="shared" si="3"/>
        <v>100</v>
      </c>
      <c r="I121" s="56"/>
    </row>
    <row r="122" spans="1:9" ht="16.05" customHeight="1" x14ac:dyDescent="0.2">
      <c r="A122" s="8"/>
      <c r="B122" s="8"/>
      <c r="C122" s="59" t="s">
        <v>13</v>
      </c>
      <c r="D122" s="73"/>
      <c r="E122" s="73"/>
      <c r="F122" s="73"/>
      <c r="G122" s="73">
        <f t="shared" si="3"/>
        <v>0</v>
      </c>
      <c r="I122" s="56"/>
    </row>
    <row r="123" spans="1:9" ht="16.05" customHeight="1" x14ac:dyDescent="0.2">
      <c r="A123" s="8"/>
      <c r="B123" s="8"/>
      <c r="C123" s="60" t="s">
        <v>12</v>
      </c>
      <c r="D123" s="71">
        <f>IF($G122=0,0,D122/$G122%)</f>
        <v>0</v>
      </c>
      <c r="E123" s="71">
        <f>IF($G122=0,0,E122/$G122%)</f>
        <v>0</v>
      </c>
      <c r="F123" s="71">
        <f>IF($G122=0,0,F122/$G122%)</f>
        <v>0</v>
      </c>
      <c r="G123" s="73">
        <f t="shared" si="3"/>
        <v>0</v>
      </c>
      <c r="I123" s="56"/>
    </row>
    <row r="124" spans="1:9" ht="16.05" customHeight="1" x14ac:dyDescent="0.2">
      <c r="A124" s="8"/>
      <c r="B124" s="8"/>
      <c r="C124" s="59" t="s">
        <v>14</v>
      </c>
      <c r="D124" s="73">
        <f>SUM(D120,D122)</f>
        <v>0.5</v>
      </c>
      <c r="E124" s="73">
        <f>SUM(E120,E122)</f>
        <v>0</v>
      </c>
      <c r="F124" s="73">
        <f>SUM(F120,F122)</f>
        <v>0</v>
      </c>
      <c r="G124" s="73">
        <f t="shared" si="3"/>
        <v>0.5</v>
      </c>
      <c r="I124" s="56"/>
    </row>
    <row r="125" spans="1:9" ht="16.05" customHeight="1" x14ac:dyDescent="0.2">
      <c r="A125" s="8"/>
      <c r="B125" s="12"/>
      <c r="C125" s="60" t="s">
        <v>12</v>
      </c>
      <c r="D125" s="71">
        <f>IF($G124=0,0,D124/$G124%)</f>
        <v>100</v>
      </c>
      <c r="E125" s="71">
        <f>IF($G124=0,0,E124/$G124%)</f>
        <v>0</v>
      </c>
      <c r="F125" s="71">
        <f>IF($G124=0,0,F124/$G124%)</f>
        <v>0</v>
      </c>
      <c r="G125" s="73">
        <f t="shared" si="3"/>
        <v>100</v>
      </c>
      <c r="I125" s="56"/>
    </row>
    <row r="126" spans="1:9" ht="16.05" customHeight="1" x14ac:dyDescent="0.2">
      <c r="A126" s="8"/>
      <c r="B126" s="8" t="s">
        <v>34</v>
      </c>
      <c r="C126" s="59" t="s">
        <v>11</v>
      </c>
      <c r="D126" s="73">
        <v>0.2</v>
      </c>
      <c r="E126" s="73">
        <v>0</v>
      </c>
      <c r="F126" s="73">
        <v>0</v>
      </c>
      <c r="G126" s="73">
        <f t="shared" si="3"/>
        <v>0.2</v>
      </c>
      <c r="I126" s="56"/>
    </row>
    <row r="127" spans="1:9" ht="16.05" customHeight="1" x14ac:dyDescent="0.2">
      <c r="A127" s="8"/>
      <c r="B127" s="8"/>
      <c r="C127" s="60" t="s">
        <v>12</v>
      </c>
      <c r="D127" s="71">
        <f>IF($G126=0,0,D126/$G126%)</f>
        <v>100</v>
      </c>
      <c r="E127" s="71">
        <f>IF($G126=0,0,E126/$G126%)</f>
        <v>0</v>
      </c>
      <c r="F127" s="71">
        <f>IF($G126=0,0,F126/$G126%)</f>
        <v>0</v>
      </c>
      <c r="G127" s="73">
        <f t="shared" si="3"/>
        <v>100</v>
      </c>
      <c r="I127" s="56"/>
    </row>
    <row r="128" spans="1:9" ht="16.05" customHeight="1" x14ac:dyDescent="0.2">
      <c r="A128" s="8"/>
      <c r="B128" s="8"/>
      <c r="C128" s="59" t="s">
        <v>13</v>
      </c>
      <c r="D128" s="73"/>
      <c r="E128" s="73"/>
      <c r="F128" s="73"/>
      <c r="G128" s="73">
        <f t="shared" si="3"/>
        <v>0</v>
      </c>
      <c r="I128" s="56"/>
    </row>
    <row r="129" spans="1:9" ht="16.05" customHeight="1" x14ac:dyDescent="0.2">
      <c r="A129" s="8"/>
      <c r="B129" s="8"/>
      <c r="C129" s="60" t="s">
        <v>12</v>
      </c>
      <c r="D129" s="71">
        <f>IF($G128=0,0,D128/$G128%)</f>
        <v>0</v>
      </c>
      <c r="E129" s="71">
        <f>IF($G128=0,0,E128/$G128%)</f>
        <v>0</v>
      </c>
      <c r="F129" s="71">
        <f>IF($G128=0,0,F128/$G128%)</f>
        <v>0</v>
      </c>
      <c r="G129" s="73">
        <f t="shared" si="3"/>
        <v>0</v>
      </c>
      <c r="I129" s="56"/>
    </row>
    <row r="130" spans="1:9" ht="16.05" customHeight="1" x14ac:dyDescent="0.2">
      <c r="A130" s="8"/>
      <c r="B130" s="8"/>
      <c r="C130" s="59" t="s">
        <v>14</v>
      </c>
      <c r="D130" s="73">
        <f>SUM(D126,D128)</f>
        <v>0.2</v>
      </c>
      <c r="E130" s="73">
        <f>SUM(E126,E128)</f>
        <v>0</v>
      </c>
      <c r="F130" s="73">
        <f>SUM(F126,F128)</f>
        <v>0</v>
      </c>
      <c r="G130" s="73">
        <f t="shared" si="3"/>
        <v>0.2</v>
      </c>
      <c r="I130" s="56"/>
    </row>
    <row r="131" spans="1:9" ht="16.05" customHeight="1" x14ac:dyDescent="0.2">
      <c r="A131" s="8"/>
      <c r="B131" s="12"/>
      <c r="C131" s="60" t="s">
        <v>12</v>
      </c>
      <c r="D131" s="71">
        <f>IF($G130=0,0,D130/$G130%)</f>
        <v>100</v>
      </c>
      <c r="E131" s="71">
        <f>IF($G130=0,0,E130/$G130%)</f>
        <v>0</v>
      </c>
      <c r="F131" s="71">
        <f>IF($G130=0,0,F130/$G130%)</f>
        <v>0</v>
      </c>
      <c r="G131" s="73">
        <f t="shared" si="3"/>
        <v>100</v>
      </c>
      <c r="I131" s="56"/>
    </row>
    <row r="132" spans="1:9" ht="16.05" customHeight="1" x14ac:dyDescent="0.2">
      <c r="A132" s="8"/>
      <c r="B132" s="8" t="s">
        <v>35</v>
      </c>
      <c r="C132" s="59" t="s">
        <v>11</v>
      </c>
      <c r="D132" s="73"/>
      <c r="E132" s="73"/>
      <c r="F132" s="73"/>
      <c r="G132" s="73">
        <f t="shared" si="3"/>
        <v>0</v>
      </c>
      <c r="I132" s="56"/>
    </row>
    <row r="133" spans="1:9" ht="16.05" customHeight="1" x14ac:dyDescent="0.2">
      <c r="A133" s="8"/>
      <c r="B133" s="8"/>
      <c r="C133" s="60" t="s">
        <v>12</v>
      </c>
      <c r="D133" s="71">
        <f>IF($G132=0,0,D132/$G132%)</f>
        <v>0</v>
      </c>
      <c r="E133" s="71">
        <f>IF($G132=0,0,E132/$G132%)</f>
        <v>0</v>
      </c>
      <c r="F133" s="71">
        <f>IF($G132=0,0,F132/$G132%)</f>
        <v>0</v>
      </c>
      <c r="G133" s="73">
        <f t="shared" si="3"/>
        <v>0</v>
      </c>
      <c r="I133" s="56"/>
    </row>
    <row r="134" spans="1:9" ht="16.05" customHeight="1" x14ac:dyDescent="0.2">
      <c r="A134" s="8"/>
      <c r="B134" s="8"/>
      <c r="C134" s="59" t="s">
        <v>13</v>
      </c>
      <c r="D134" s="73"/>
      <c r="E134" s="73"/>
      <c r="F134" s="73"/>
      <c r="G134" s="73">
        <f t="shared" si="3"/>
        <v>0</v>
      </c>
      <c r="I134" s="56"/>
    </row>
    <row r="135" spans="1:9" ht="16.05" customHeight="1" x14ac:dyDescent="0.2">
      <c r="A135" s="8"/>
      <c r="B135" s="8"/>
      <c r="C135" s="60" t="s">
        <v>12</v>
      </c>
      <c r="D135" s="71">
        <f>IF($G134=0,0,D134/$G134%)</f>
        <v>0</v>
      </c>
      <c r="E135" s="71">
        <f>IF($G134=0,0,E134/$G134%)</f>
        <v>0</v>
      </c>
      <c r="F135" s="71">
        <f>IF($G134=0,0,F134/$G134%)</f>
        <v>0</v>
      </c>
      <c r="G135" s="73">
        <f t="shared" ref="G135:G198" si="4">SUM(D135:F135)</f>
        <v>0</v>
      </c>
      <c r="I135" s="56"/>
    </row>
    <row r="136" spans="1:9" ht="16.05" customHeight="1" x14ac:dyDescent="0.2">
      <c r="A136" s="8"/>
      <c r="B136" s="8"/>
      <c r="C136" s="59" t="s">
        <v>14</v>
      </c>
      <c r="D136" s="73">
        <f>SUM(D132,D134)</f>
        <v>0</v>
      </c>
      <c r="E136" s="73">
        <f>SUM(E132,E134)</f>
        <v>0</v>
      </c>
      <c r="F136" s="73">
        <f>SUM(F132,F134)</f>
        <v>0</v>
      </c>
      <c r="G136" s="73">
        <f t="shared" si="4"/>
        <v>0</v>
      </c>
      <c r="I136" s="56"/>
    </row>
    <row r="137" spans="1:9" ht="16.05" customHeight="1" x14ac:dyDescent="0.2">
      <c r="A137" s="8"/>
      <c r="B137" s="12"/>
      <c r="C137" s="60" t="s">
        <v>12</v>
      </c>
      <c r="D137" s="71">
        <f>IF($G136=0,0,D136/$G136%)</f>
        <v>0</v>
      </c>
      <c r="E137" s="71">
        <f>IF($G136=0,0,E136/$G136%)</f>
        <v>0</v>
      </c>
      <c r="F137" s="71">
        <f>IF($G136=0,0,F136/$G136%)</f>
        <v>0</v>
      </c>
      <c r="G137" s="73">
        <f t="shared" si="4"/>
        <v>0</v>
      </c>
      <c r="I137" s="56"/>
    </row>
    <row r="138" spans="1:9" ht="16.05" customHeight="1" x14ac:dyDescent="0.2">
      <c r="A138" s="8"/>
      <c r="B138" s="8" t="s">
        <v>36</v>
      </c>
      <c r="C138" s="59" t="s">
        <v>11</v>
      </c>
      <c r="D138" s="73"/>
      <c r="E138" s="73"/>
      <c r="F138" s="73"/>
      <c r="G138" s="73">
        <f t="shared" si="4"/>
        <v>0</v>
      </c>
      <c r="I138" s="56"/>
    </row>
    <row r="139" spans="1:9" ht="16.05" customHeight="1" x14ac:dyDescent="0.2">
      <c r="A139" s="8"/>
      <c r="B139" s="8"/>
      <c r="C139" s="60" t="s">
        <v>12</v>
      </c>
      <c r="D139" s="71">
        <f>IF($G138=0,0,D138/$G138%)</f>
        <v>0</v>
      </c>
      <c r="E139" s="71">
        <f>IF($G138=0,0,E138/$G138%)</f>
        <v>0</v>
      </c>
      <c r="F139" s="71">
        <f>IF($G138=0,0,F138/$G138%)</f>
        <v>0</v>
      </c>
      <c r="G139" s="73">
        <f t="shared" si="4"/>
        <v>0</v>
      </c>
      <c r="I139" s="56"/>
    </row>
    <row r="140" spans="1:9" ht="16.05" customHeight="1" x14ac:dyDescent="0.2">
      <c r="A140" s="8"/>
      <c r="B140" s="8"/>
      <c r="C140" s="59" t="s">
        <v>13</v>
      </c>
      <c r="D140" s="73"/>
      <c r="E140" s="73"/>
      <c r="F140" s="73"/>
      <c r="G140" s="73">
        <f t="shared" si="4"/>
        <v>0</v>
      </c>
      <c r="I140" s="56"/>
    </row>
    <row r="141" spans="1:9" ht="16.05" customHeight="1" x14ac:dyDescent="0.2">
      <c r="A141" s="8"/>
      <c r="B141" s="8"/>
      <c r="C141" s="60" t="s">
        <v>12</v>
      </c>
      <c r="D141" s="71">
        <f>IF($G140=0,0,D140/$G140%)</f>
        <v>0</v>
      </c>
      <c r="E141" s="71">
        <f>IF($G140=0,0,E140/$G140%)</f>
        <v>0</v>
      </c>
      <c r="F141" s="71">
        <f>IF($G140=0,0,F140/$G140%)</f>
        <v>0</v>
      </c>
      <c r="G141" s="73">
        <f t="shared" si="4"/>
        <v>0</v>
      </c>
      <c r="I141" s="56"/>
    </row>
    <row r="142" spans="1:9" ht="16.05" customHeight="1" x14ac:dyDescent="0.2">
      <c r="A142" s="8"/>
      <c r="B142" s="8"/>
      <c r="C142" s="59" t="s">
        <v>14</v>
      </c>
      <c r="D142" s="73">
        <f>SUM(D138,D140)</f>
        <v>0</v>
      </c>
      <c r="E142" s="73">
        <f>SUM(E138,E140)</f>
        <v>0</v>
      </c>
      <c r="F142" s="73">
        <f>SUM(F138,F140)</f>
        <v>0</v>
      </c>
      <c r="G142" s="73">
        <f t="shared" si="4"/>
        <v>0</v>
      </c>
      <c r="I142" s="56"/>
    </row>
    <row r="143" spans="1:9" ht="16.05" customHeight="1" x14ac:dyDescent="0.2">
      <c r="A143" s="8"/>
      <c r="B143" s="12"/>
      <c r="C143" s="60" t="s">
        <v>12</v>
      </c>
      <c r="D143" s="71">
        <f>IF($G142=0,0,D142/$G142%)</f>
        <v>0</v>
      </c>
      <c r="E143" s="71">
        <f>IF($G142=0,0,E142/$G142%)</f>
        <v>0</v>
      </c>
      <c r="F143" s="71">
        <f>IF($G142=0,0,F142/$G142%)</f>
        <v>0</v>
      </c>
      <c r="G143" s="73">
        <f t="shared" si="4"/>
        <v>0</v>
      </c>
      <c r="I143" s="56"/>
    </row>
    <row r="144" spans="1:9" ht="16.05" customHeight="1" x14ac:dyDescent="0.2">
      <c r="A144" s="8"/>
      <c r="B144" s="8" t="s">
        <v>37</v>
      </c>
      <c r="C144" s="59" t="s">
        <v>11</v>
      </c>
      <c r="D144" s="73"/>
      <c r="E144" s="73"/>
      <c r="F144" s="73"/>
      <c r="G144" s="73">
        <f t="shared" si="4"/>
        <v>0</v>
      </c>
      <c r="I144" s="56"/>
    </row>
    <row r="145" spans="1:9" ht="16.05" customHeight="1" x14ac:dyDescent="0.2">
      <c r="A145" s="8"/>
      <c r="B145" s="8"/>
      <c r="C145" s="60" t="s">
        <v>12</v>
      </c>
      <c r="D145" s="71">
        <f>IF($G144=0,0,D144/$G144%)</f>
        <v>0</v>
      </c>
      <c r="E145" s="71">
        <f>IF($G144=0,0,E144/$G144%)</f>
        <v>0</v>
      </c>
      <c r="F145" s="71">
        <f>IF($G144=0,0,F144/$G144%)</f>
        <v>0</v>
      </c>
      <c r="G145" s="73">
        <f t="shared" si="4"/>
        <v>0</v>
      </c>
      <c r="I145" s="56"/>
    </row>
    <row r="146" spans="1:9" ht="16.05" customHeight="1" x14ac:dyDescent="0.2">
      <c r="A146" s="8"/>
      <c r="B146" s="8"/>
      <c r="C146" s="59" t="s">
        <v>13</v>
      </c>
      <c r="D146" s="73"/>
      <c r="E146" s="73"/>
      <c r="F146" s="73"/>
      <c r="G146" s="73">
        <f t="shared" si="4"/>
        <v>0</v>
      </c>
      <c r="I146" s="56"/>
    </row>
    <row r="147" spans="1:9" ht="16.05" customHeight="1" x14ac:dyDescent="0.2">
      <c r="A147" s="8"/>
      <c r="B147" s="8"/>
      <c r="C147" s="60" t="s">
        <v>12</v>
      </c>
      <c r="D147" s="71">
        <f>IF($G146=0,0,D146/$G146%)</f>
        <v>0</v>
      </c>
      <c r="E147" s="71">
        <f>IF($G146=0,0,E146/$G146%)</f>
        <v>0</v>
      </c>
      <c r="F147" s="71">
        <f>IF($G146=0,0,F146/$G146%)</f>
        <v>0</v>
      </c>
      <c r="G147" s="73">
        <f t="shared" si="4"/>
        <v>0</v>
      </c>
      <c r="I147" s="56"/>
    </row>
    <row r="148" spans="1:9" ht="16.05" customHeight="1" x14ac:dyDescent="0.2">
      <c r="A148" s="8"/>
      <c r="B148" s="8"/>
      <c r="C148" s="59" t="s">
        <v>14</v>
      </c>
      <c r="D148" s="73">
        <f>SUM(D144,D146)</f>
        <v>0</v>
      </c>
      <c r="E148" s="73">
        <f>SUM(E144,E146)</f>
        <v>0</v>
      </c>
      <c r="F148" s="73">
        <f>SUM(F144,F146)</f>
        <v>0</v>
      </c>
      <c r="G148" s="73">
        <f t="shared" si="4"/>
        <v>0</v>
      </c>
      <c r="I148" s="56"/>
    </row>
    <row r="149" spans="1:9" ht="16.05" customHeight="1" x14ac:dyDescent="0.2">
      <c r="A149" s="8"/>
      <c r="B149" s="12"/>
      <c r="C149" s="60" t="s">
        <v>12</v>
      </c>
      <c r="D149" s="71">
        <f>IF($G148=0,0,D148/$G148%)</f>
        <v>0</v>
      </c>
      <c r="E149" s="71">
        <f>IF($G148=0,0,E148/$G148%)</f>
        <v>0</v>
      </c>
      <c r="F149" s="71">
        <f>IF($G148=0,0,F148/$G148%)</f>
        <v>0</v>
      </c>
      <c r="G149" s="73">
        <f t="shared" si="4"/>
        <v>0</v>
      </c>
      <c r="I149" s="56"/>
    </row>
    <row r="150" spans="1:9" ht="16.05" customHeight="1" x14ac:dyDescent="0.2">
      <c r="A150" s="8"/>
      <c r="B150" s="8" t="s">
        <v>38</v>
      </c>
      <c r="C150" s="59" t="s">
        <v>11</v>
      </c>
      <c r="D150" s="73"/>
      <c r="E150" s="73"/>
      <c r="F150" s="73"/>
      <c r="G150" s="73">
        <f t="shared" si="4"/>
        <v>0</v>
      </c>
      <c r="I150" s="56"/>
    </row>
    <row r="151" spans="1:9" ht="16.05" customHeight="1" x14ac:dyDescent="0.2">
      <c r="A151" s="8"/>
      <c r="B151" s="8"/>
      <c r="C151" s="60" t="s">
        <v>12</v>
      </c>
      <c r="D151" s="71">
        <f>IF($G150=0,0,D150/$G150%)</f>
        <v>0</v>
      </c>
      <c r="E151" s="71">
        <f>IF($G150=0,0,E150/$G150%)</f>
        <v>0</v>
      </c>
      <c r="F151" s="71">
        <f>IF($G150=0,0,F150/$G150%)</f>
        <v>0</v>
      </c>
      <c r="G151" s="73">
        <f t="shared" si="4"/>
        <v>0</v>
      </c>
      <c r="I151" s="56"/>
    </row>
    <row r="152" spans="1:9" ht="16.05" customHeight="1" x14ac:dyDescent="0.2">
      <c r="A152" s="8"/>
      <c r="B152" s="8"/>
      <c r="C152" s="59" t="s">
        <v>13</v>
      </c>
      <c r="D152" s="73"/>
      <c r="E152" s="73"/>
      <c r="F152" s="73"/>
      <c r="G152" s="73">
        <f t="shared" si="4"/>
        <v>0</v>
      </c>
      <c r="I152" s="56"/>
    </row>
    <row r="153" spans="1:9" ht="16.05" customHeight="1" x14ac:dyDescent="0.2">
      <c r="A153" s="8"/>
      <c r="B153" s="8"/>
      <c r="C153" s="60" t="s">
        <v>12</v>
      </c>
      <c r="D153" s="71">
        <f>IF($G152=0,0,D152/$G152%)</f>
        <v>0</v>
      </c>
      <c r="E153" s="71">
        <f>IF($G152=0,0,E152/$G152%)</f>
        <v>0</v>
      </c>
      <c r="F153" s="71">
        <f>IF($G152=0,0,F152/$G152%)</f>
        <v>0</v>
      </c>
      <c r="G153" s="73">
        <f t="shared" si="4"/>
        <v>0</v>
      </c>
      <c r="I153" s="56"/>
    </row>
    <row r="154" spans="1:9" ht="16.05" customHeight="1" x14ac:dyDescent="0.2">
      <c r="A154" s="8"/>
      <c r="B154" s="8"/>
      <c r="C154" s="59" t="s">
        <v>14</v>
      </c>
      <c r="D154" s="73">
        <f>SUM(D150,D152)</f>
        <v>0</v>
      </c>
      <c r="E154" s="73">
        <f>SUM(E150,E152)</f>
        <v>0</v>
      </c>
      <c r="F154" s="73">
        <f>SUM(F150,F152)</f>
        <v>0</v>
      </c>
      <c r="G154" s="73">
        <f t="shared" si="4"/>
        <v>0</v>
      </c>
      <c r="I154" s="56"/>
    </row>
    <row r="155" spans="1:9" ht="16.05" customHeight="1" x14ac:dyDescent="0.2">
      <c r="A155" s="8"/>
      <c r="B155" s="12"/>
      <c r="C155" s="60" t="s">
        <v>12</v>
      </c>
      <c r="D155" s="71">
        <f>IF($G154=0,0,D154/$G154%)</f>
        <v>0</v>
      </c>
      <c r="E155" s="71">
        <f>IF($G154=0,0,E154/$G154%)</f>
        <v>0</v>
      </c>
      <c r="F155" s="71">
        <f>IF($G154=0,0,F154/$G154%)</f>
        <v>0</v>
      </c>
      <c r="G155" s="73">
        <f t="shared" si="4"/>
        <v>0</v>
      </c>
      <c r="I155" s="56"/>
    </row>
    <row r="156" spans="1:9" ht="16.05" customHeight="1" x14ac:dyDescent="0.2">
      <c r="A156" s="8"/>
      <c r="B156" s="8" t="s">
        <v>39</v>
      </c>
      <c r="C156" s="59" t="s">
        <v>11</v>
      </c>
      <c r="D156" s="73">
        <v>65.2</v>
      </c>
      <c r="E156" s="73">
        <v>0</v>
      </c>
      <c r="F156" s="73">
        <v>0</v>
      </c>
      <c r="G156" s="73">
        <f t="shared" si="4"/>
        <v>65.2</v>
      </c>
      <c r="I156" s="56"/>
    </row>
    <row r="157" spans="1:9" ht="16.05" customHeight="1" x14ac:dyDescent="0.2">
      <c r="A157" s="8"/>
      <c r="B157" s="8"/>
      <c r="C157" s="60" t="s">
        <v>12</v>
      </c>
      <c r="D157" s="71">
        <f>IF($G156=0,0,D156/$G156%)</f>
        <v>100</v>
      </c>
      <c r="E157" s="71">
        <f>IF($G156=0,0,E156/$G156%)</f>
        <v>0</v>
      </c>
      <c r="F157" s="71">
        <f>IF($G156=0,0,F156/$G156%)</f>
        <v>0</v>
      </c>
      <c r="G157" s="73">
        <f t="shared" si="4"/>
        <v>100</v>
      </c>
      <c r="I157" s="56"/>
    </row>
    <row r="158" spans="1:9" ht="16.05" customHeight="1" x14ac:dyDescent="0.2">
      <c r="A158" s="8"/>
      <c r="B158" s="8"/>
      <c r="C158" s="59" t="s">
        <v>13</v>
      </c>
      <c r="D158" s="73"/>
      <c r="E158" s="73"/>
      <c r="F158" s="73">
        <v>0</v>
      </c>
      <c r="G158" s="73">
        <f t="shared" si="4"/>
        <v>0</v>
      </c>
      <c r="I158" s="56"/>
    </row>
    <row r="159" spans="1:9" ht="16.05" customHeight="1" x14ac:dyDescent="0.2">
      <c r="A159" s="8"/>
      <c r="B159" s="8"/>
      <c r="C159" s="60" t="s">
        <v>12</v>
      </c>
      <c r="D159" s="71">
        <f>IF($G158=0,0,D158/$G158%)</f>
        <v>0</v>
      </c>
      <c r="E159" s="71">
        <f>IF($G158=0,0,E158/$G158%)</f>
        <v>0</v>
      </c>
      <c r="F159" s="71">
        <f>IF($G158=0,0,F158/$G158%)</f>
        <v>0</v>
      </c>
      <c r="G159" s="73">
        <f t="shared" si="4"/>
        <v>0</v>
      </c>
      <c r="I159" s="56"/>
    </row>
    <row r="160" spans="1:9" ht="16.05" customHeight="1" x14ac:dyDescent="0.2">
      <c r="A160" s="8"/>
      <c r="B160" s="8"/>
      <c r="C160" s="59" t="s">
        <v>14</v>
      </c>
      <c r="D160" s="73">
        <f>SUM(D156,D158)</f>
        <v>65.2</v>
      </c>
      <c r="E160" s="73">
        <f>SUM(E156,E158)</f>
        <v>0</v>
      </c>
      <c r="F160" s="73">
        <f>SUM(F156,F158)</f>
        <v>0</v>
      </c>
      <c r="G160" s="73">
        <f t="shared" si="4"/>
        <v>65.2</v>
      </c>
      <c r="I160" s="56"/>
    </row>
    <row r="161" spans="1:9" ht="16.05" customHeight="1" x14ac:dyDescent="0.2">
      <c r="A161" s="8"/>
      <c r="B161" s="12"/>
      <c r="C161" s="60" t="s">
        <v>12</v>
      </c>
      <c r="D161" s="71">
        <f>IF($G160=0,0,D160/$G160%)</f>
        <v>100</v>
      </c>
      <c r="E161" s="71">
        <f>IF($G160=0,0,E160/$G160%)</f>
        <v>0</v>
      </c>
      <c r="F161" s="71">
        <f>IF($G160=0,0,F160/$G160%)</f>
        <v>0</v>
      </c>
      <c r="G161" s="73">
        <f t="shared" si="4"/>
        <v>100</v>
      </c>
      <c r="I161" s="56"/>
    </row>
    <row r="162" spans="1:9" ht="16.05" customHeight="1" x14ac:dyDescent="0.2">
      <c r="A162" s="8"/>
      <c r="B162" s="8" t="s">
        <v>40</v>
      </c>
      <c r="C162" s="59" t="s">
        <v>11</v>
      </c>
      <c r="D162" s="73">
        <v>9.8000000000000007</v>
      </c>
      <c r="E162" s="73">
        <v>0</v>
      </c>
      <c r="F162" s="73">
        <v>0</v>
      </c>
      <c r="G162" s="73">
        <f t="shared" si="4"/>
        <v>9.8000000000000007</v>
      </c>
      <c r="I162" s="56"/>
    </row>
    <row r="163" spans="1:9" ht="16.05" customHeight="1" x14ac:dyDescent="0.2">
      <c r="A163" s="8"/>
      <c r="B163" s="8"/>
      <c r="C163" s="60" t="s">
        <v>12</v>
      </c>
      <c r="D163" s="71">
        <f>IF($G162=0,0,D162/$G162%)</f>
        <v>100</v>
      </c>
      <c r="E163" s="71">
        <f>IF($G162=0,0,E162/$G162%)</f>
        <v>0</v>
      </c>
      <c r="F163" s="71">
        <f>IF($G162=0,0,F162/$G162%)</f>
        <v>0</v>
      </c>
      <c r="G163" s="73">
        <f t="shared" si="4"/>
        <v>100</v>
      </c>
      <c r="I163" s="56"/>
    </row>
    <row r="164" spans="1:9" ht="16.05" customHeight="1" x14ac:dyDescent="0.2">
      <c r="A164" s="8"/>
      <c r="B164" s="8"/>
      <c r="C164" s="59" t="s">
        <v>13</v>
      </c>
      <c r="D164" s="73"/>
      <c r="E164" s="73"/>
      <c r="F164" s="73"/>
      <c r="G164" s="73">
        <f t="shared" si="4"/>
        <v>0</v>
      </c>
      <c r="I164" s="56"/>
    </row>
    <row r="165" spans="1:9" ht="16.05" customHeight="1" x14ac:dyDescent="0.2">
      <c r="A165" s="8"/>
      <c r="B165" s="8"/>
      <c r="C165" s="60" t="s">
        <v>12</v>
      </c>
      <c r="D165" s="71">
        <f>IF($G164=0,0,D164/$G164%)</f>
        <v>0</v>
      </c>
      <c r="E165" s="71">
        <f>IF($G164=0,0,E164/$G164%)</f>
        <v>0</v>
      </c>
      <c r="F165" s="71">
        <f>IF($G164=0,0,F164/$G164%)</f>
        <v>0</v>
      </c>
      <c r="G165" s="73">
        <f t="shared" si="4"/>
        <v>0</v>
      </c>
      <c r="I165" s="56"/>
    </row>
    <row r="166" spans="1:9" ht="16.05" customHeight="1" x14ac:dyDescent="0.2">
      <c r="A166" s="8"/>
      <c r="B166" s="8"/>
      <c r="C166" s="59" t="s">
        <v>14</v>
      </c>
      <c r="D166" s="73">
        <f>SUM(D162,D164)</f>
        <v>9.8000000000000007</v>
      </c>
      <c r="E166" s="73">
        <f>SUM(E162,E164)</f>
        <v>0</v>
      </c>
      <c r="F166" s="73">
        <f>SUM(F162,F164)</f>
        <v>0</v>
      </c>
      <c r="G166" s="73">
        <f t="shared" si="4"/>
        <v>9.8000000000000007</v>
      </c>
      <c r="I166" s="56"/>
    </row>
    <row r="167" spans="1:9" ht="16.05" customHeight="1" x14ac:dyDescent="0.2">
      <c r="A167" s="8"/>
      <c r="B167" s="12"/>
      <c r="C167" s="60" t="s">
        <v>12</v>
      </c>
      <c r="D167" s="71">
        <f>IF($G166=0,0,D166/$G166%)</f>
        <v>100</v>
      </c>
      <c r="E167" s="71">
        <f>IF($G166=0,0,E166/$G166%)</f>
        <v>0</v>
      </c>
      <c r="F167" s="71">
        <f>IF($G166=0,0,F166/$G166%)</f>
        <v>0</v>
      </c>
      <c r="G167" s="73">
        <f t="shared" si="4"/>
        <v>100</v>
      </c>
      <c r="I167" s="56"/>
    </row>
    <row r="168" spans="1:9" ht="16.05" customHeight="1" x14ac:dyDescent="0.2">
      <c r="A168" s="8"/>
      <c r="B168" s="8" t="s">
        <v>41</v>
      </c>
      <c r="C168" s="59" t="s">
        <v>11</v>
      </c>
      <c r="D168" s="73"/>
      <c r="E168" s="73"/>
      <c r="F168" s="73"/>
      <c r="G168" s="73">
        <f t="shared" si="4"/>
        <v>0</v>
      </c>
      <c r="I168" s="56"/>
    </row>
    <row r="169" spans="1:9" ht="16.05" customHeight="1" x14ac:dyDescent="0.2">
      <c r="A169" s="8"/>
      <c r="B169" s="8"/>
      <c r="C169" s="60" t="s">
        <v>12</v>
      </c>
      <c r="D169" s="71">
        <f>IF($G168=0,0,D168/$G168%)</f>
        <v>0</v>
      </c>
      <c r="E169" s="71">
        <f>IF($G168=0,0,E168/$G168%)</f>
        <v>0</v>
      </c>
      <c r="F169" s="71">
        <f>IF($G168=0,0,F168/$G168%)</f>
        <v>0</v>
      </c>
      <c r="G169" s="73">
        <f t="shared" si="4"/>
        <v>0</v>
      </c>
      <c r="I169" s="56"/>
    </row>
    <row r="170" spans="1:9" ht="16.05" customHeight="1" x14ac:dyDescent="0.2">
      <c r="A170" s="8"/>
      <c r="B170" s="8"/>
      <c r="C170" s="59" t="s">
        <v>13</v>
      </c>
      <c r="D170" s="73"/>
      <c r="E170" s="73"/>
      <c r="F170" s="73"/>
      <c r="G170" s="73">
        <f t="shared" si="4"/>
        <v>0</v>
      </c>
      <c r="I170" s="56"/>
    </row>
    <row r="171" spans="1:9" ht="16.05" customHeight="1" x14ac:dyDescent="0.2">
      <c r="A171" s="8"/>
      <c r="B171" s="8"/>
      <c r="C171" s="60" t="s">
        <v>12</v>
      </c>
      <c r="D171" s="71">
        <f>IF($G170=0,0,D170/$G170%)</f>
        <v>0</v>
      </c>
      <c r="E171" s="71">
        <f>IF($G170=0,0,E170/$G170%)</f>
        <v>0</v>
      </c>
      <c r="F171" s="71">
        <f>IF($G170=0,0,F170/$G170%)</f>
        <v>0</v>
      </c>
      <c r="G171" s="73">
        <f t="shared" si="4"/>
        <v>0</v>
      </c>
      <c r="I171" s="56"/>
    </row>
    <row r="172" spans="1:9" ht="16.05" customHeight="1" x14ac:dyDescent="0.2">
      <c r="A172" s="8"/>
      <c r="B172" s="8"/>
      <c r="C172" s="59" t="s">
        <v>14</v>
      </c>
      <c r="D172" s="73">
        <f>SUM(D168,D170)</f>
        <v>0</v>
      </c>
      <c r="E172" s="73">
        <f>SUM(E168,E170)</f>
        <v>0</v>
      </c>
      <c r="F172" s="73">
        <f>SUM(F168,F170)</f>
        <v>0</v>
      </c>
      <c r="G172" s="73">
        <f t="shared" si="4"/>
        <v>0</v>
      </c>
      <c r="I172" s="56"/>
    </row>
    <row r="173" spans="1:9" ht="16.05" customHeight="1" x14ac:dyDescent="0.2">
      <c r="A173" s="8"/>
      <c r="B173" s="12"/>
      <c r="C173" s="60" t="s">
        <v>12</v>
      </c>
      <c r="D173" s="71">
        <f>IF($G172=0,0,D172/$G172%)</f>
        <v>0</v>
      </c>
      <c r="E173" s="71">
        <f>IF($G172=0,0,E172/$G172%)</f>
        <v>0</v>
      </c>
      <c r="F173" s="71">
        <f>IF($G172=0,0,F172/$G172%)</f>
        <v>0</v>
      </c>
      <c r="G173" s="73">
        <f t="shared" si="4"/>
        <v>0</v>
      </c>
      <c r="I173" s="56"/>
    </row>
    <row r="174" spans="1:9" ht="16.05" customHeight="1" x14ac:dyDescent="0.2">
      <c r="A174" s="8"/>
      <c r="B174" s="8" t="s">
        <v>42</v>
      </c>
      <c r="C174" s="59" t="s">
        <v>11</v>
      </c>
      <c r="D174" s="73"/>
      <c r="E174" s="73"/>
      <c r="F174" s="73">
        <v>0</v>
      </c>
      <c r="G174" s="73">
        <f t="shared" si="4"/>
        <v>0</v>
      </c>
      <c r="I174" s="56"/>
    </row>
    <row r="175" spans="1:9" ht="16.05" customHeight="1" x14ac:dyDescent="0.2">
      <c r="A175" s="8"/>
      <c r="B175" s="8"/>
      <c r="C175" s="60" t="s">
        <v>12</v>
      </c>
      <c r="D175" s="71">
        <f>IF($G174=0,0,D174/$G174%)</f>
        <v>0</v>
      </c>
      <c r="E175" s="71">
        <f>IF($G174=0,0,E174/$G174%)</f>
        <v>0</v>
      </c>
      <c r="F175" s="71">
        <f>IF($G174=0,0,F174/$G174%)</f>
        <v>0</v>
      </c>
      <c r="G175" s="73">
        <f t="shared" si="4"/>
        <v>0</v>
      </c>
      <c r="I175" s="56"/>
    </row>
    <row r="176" spans="1:9" ht="16.05" customHeight="1" x14ac:dyDescent="0.2">
      <c r="A176" s="8"/>
      <c r="B176" s="8"/>
      <c r="C176" s="59" t="s">
        <v>13</v>
      </c>
      <c r="D176" s="73"/>
      <c r="E176" s="73"/>
      <c r="F176" s="73"/>
      <c r="G176" s="73">
        <f t="shared" si="4"/>
        <v>0</v>
      </c>
      <c r="I176" s="56"/>
    </row>
    <row r="177" spans="1:9" ht="16.05" customHeight="1" x14ac:dyDescent="0.2">
      <c r="A177" s="8"/>
      <c r="B177" s="8"/>
      <c r="C177" s="60" t="s">
        <v>12</v>
      </c>
      <c r="D177" s="71">
        <f>IF($G176=0,0,D176/$G176%)</f>
        <v>0</v>
      </c>
      <c r="E177" s="71">
        <f>IF($G176=0,0,E176/$G176%)</f>
        <v>0</v>
      </c>
      <c r="F177" s="71">
        <f>IF($G176=0,0,F176/$G176%)</f>
        <v>0</v>
      </c>
      <c r="G177" s="73">
        <f t="shared" si="4"/>
        <v>0</v>
      </c>
      <c r="I177" s="56"/>
    </row>
    <row r="178" spans="1:9" ht="16.05" customHeight="1" x14ac:dyDescent="0.2">
      <c r="A178" s="8"/>
      <c r="B178" s="8"/>
      <c r="C178" s="59" t="s">
        <v>14</v>
      </c>
      <c r="D178" s="73">
        <f>SUM(D174,D176)</f>
        <v>0</v>
      </c>
      <c r="E178" s="73">
        <f>SUM(E174,E176)</f>
        <v>0</v>
      </c>
      <c r="F178" s="73">
        <f>SUM(F174,F176)</f>
        <v>0</v>
      </c>
      <c r="G178" s="73">
        <f t="shared" si="4"/>
        <v>0</v>
      </c>
      <c r="I178" s="56"/>
    </row>
    <row r="179" spans="1:9" ht="16.05" customHeight="1" x14ac:dyDescent="0.2">
      <c r="A179" s="8"/>
      <c r="B179" s="12"/>
      <c r="C179" s="60" t="s">
        <v>12</v>
      </c>
      <c r="D179" s="71">
        <f>IF($G178=0,0,D178/$G178%)</f>
        <v>0</v>
      </c>
      <c r="E179" s="71">
        <f>IF($G178=0,0,E178/$G178%)</f>
        <v>0</v>
      </c>
      <c r="F179" s="71">
        <f>IF($G178=0,0,F178/$G178%)</f>
        <v>0</v>
      </c>
      <c r="G179" s="73">
        <f t="shared" si="4"/>
        <v>0</v>
      </c>
      <c r="I179" s="56"/>
    </row>
    <row r="180" spans="1:9" ht="16.05" customHeight="1" x14ac:dyDescent="0.2">
      <c r="A180" s="8"/>
      <c r="B180" s="8" t="s">
        <v>43</v>
      </c>
      <c r="C180" s="59" t="s">
        <v>11</v>
      </c>
      <c r="D180" s="73"/>
      <c r="E180" s="73"/>
      <c r="F180" s="73"/>
      <c r="G180" s="73">
        <f t="shared" si="4"/>
        <v>0</v>
      </c>
      <c r="I180" s="56"/>
    </row>
    <row r="181" spans="1:9" ht="16.05" customHeight="1" x14ac:dyDescent="0.2">
      <c r="A181" s="8"/>
      <c r="B181" s="8"/>
      <c r="C181" s="60" t="s">
        <v>12</v>
      </c>
      <c r="D181" s="71">
        <f>IF($G180=0,0,D180/$G180%)</f>
        <v>0</v>
      </c>
      <c r="E181" s="71">
        <f>IF($G180=0,0,E180/$G180%)</f>
        <v>0</v>
      </c>
      <c r="F181" s="71">
        <f>IF($G180=0,0,F180/$G180%)</f>
        <v>0</v>
      </c>
      <c r="G181" s="73">
        <f t="shared" si="4"/>
        <v>0</v>
      </c>
      <c r="I181" s="56"/>
    </row>
    <row r="182" spans="1:9" ht="16.05" customHeight="1" x14ac:dyDescent="0.2">
      <c r="A182" s="8"/>
      <c r="B182" s="8"/>
      <c r="C182" s="59" t="s">
        <v>13</v>
      </c>
      <c r="D182" s="73"/>
      <c r="E182" s="73"/>
      <c r="F182" s="73"/>
      <c r="G182" s="73">
        <f t="shared" si="4"/>
        <v>0</v>
      </c>
      <c r="I182" s="56"/>
    </row>
    <row r="183" spans="1:9" ht="16.05" customHeight="1" x14ac:dyDescent="0.2">
      <c r="A183" s="8"/>
      <c r="B183" s="8"/>
      <c r="C183" s="60" t="s">
        <v>12</v>
      </c>
      <c r="D183" s="71">
        <f>IF($G182=0,0,D182/$G182%)</f>
        <v>0</v>
      </c>
      <c r="E183" s="71">
        <f>IF($G182=0,0,E182/$G182%)</f>
        <v>0</v>
      </c>
      <c r="F183" s="71">
        <f>IF($G182=0,0,F182/$G182%)</f>
        <v>0</v>
      </c>
      <c r="G183" s="73">
        <f t="shared" si="4"/>
        <v>0</v>
      </c>
      <c r="I183" s="56"/>
    </row>
    <row r="184" spans="1:9" ht="16.05" customHeight="1" x14ac:dyDescent="0.2">
      <c r="A184" s="8"/>
      <c r="B184" s="8"/>
      <c r="C184" s="59" t="s">
        <v>14</v>
      </c>
      <c r="D184" s="73">
        <f>SUM(D180,D182)</f>
        <v>0</v>
      </c>
      <c r="E184" s="73">
        <f>SUM(E180,E182)</f>
        <v>0</v>
      </c>
      <c r="F184" s="73">
        <f>SUM(F180,F182)</f>
        <v>0</v>
      </c>
      <c r="G184" s="73">
        <f t="shared" si="4"/>
        <v>0</v>
      </c>
      <c r="I184" s="56"/>
    </row>
    <row r="185" spans="1:9" ht="16.05" customHeight="1" x14ac:dyDescent="0.2">
      <c r="A185" s="8"/>
      <c r="B185" s="12"/>
      <c r="C185" s="60" t="s">
        <v>12</v>
      </c>
      <c r="D185" s="71">
        <f>IF($G184=0,0,D184/$G184%)</f>
        <v>0</v>
      </c>
      <c r="E185" s="71">
        <f>IF($G184=0,0,E184/$G184%)</f>
        <v>0</v>
      </c>
      <c r="F185" s="71">
        <f>IF($G184=0,0,F184/$G184%)</f>
        <v>0</v>
      </c>
      <c r="G185" s="73">
        <f t="shared" si="4"/>
        <v>0</v>
      </c>
      <c r="I185" s="56"/>
    </row>
    <row r="186" spans="1:9" ht="16.05" customHeight="1" x14ac:dyDescent="0.2">
      <c r="A186" s="8"/>
      <c r="B186" s="8" t="s">
        <v>44</v>
      </c>
      <c r="C186" s="59" t="s">
        <v>11</v>
      </c>
      <c r="D186" s="73"/>
      <c r="E186" s="73"/>
      <c r="F186" s="73"/>
      <c r="G186" s="73">
        <f t="shared" si="4"/>
        <v>0</v>
      </c>
      <c r="I186" s="56"/>
    </row>
    <row r="187" spans="1:9" ht="16.05" customHeight="1" x14ac:dyDescent="0.2">
      <c r="A187" s="8"/>
      <c r="B187" s="8"/>
      <c r="C187" s="60" t="s">
        <v>12</v>
      </c>
      <c r="D187" s="71">
        <f>IF($G186=0,0,D186/$G186%)</f>
        <v>0</v>
      </c>
      <c r="E187" s="71">
        <f>IF($G186=0,0,E186/$G186%)</f>
        <v>0</v>
      </c>
      <c r="F187" s="71">
        <f>IF($G186=0,0,F186/$G186%)</f>
        <v>0</v>
      </c>
      <c r="G187" s="73">
        <f t="shared" si="4"/>
        <v>0</v>
      </c>
      <c r="I187" s="56"/>
    </row>
    <row r="188" spans="1:9" ht="16.05" customHeight="1" x14ac:dyDescent="0.2">
      <c r="A188" s="8"/>
      <c r="B188" s="8"/>
      <c r="C188" s="59" t="s">
        <v>13</v>
      </c>
      <c r="D188" s="73"/>
      <c r="E188" s="73"/>
      <c r="F188" s="73"/>
      <c r="G188" s="73">
        <f t="shared" si="4"/>
        <v>0</v>
      </c>
      <c r="I188" s="56"/>
    </row>
    <row r="189" spans="1:9" ht="16.05" customHeight="1" x14ac:dyDescent="0.2">
      <c r="A189" s="8"/>
      <c r="B189" s="8"/>
      <c r="C189" s="60" t="s">
        <v>12</v>
      </c>
      <c r="D189" s="71">
        <f>IF($G188=0,0,D188/$G188%)</f>
        <v>0</v>
      </c>
      <c r="E189" s="71">
        <f>IF($G188=0,0,E188/$G188%)</f>
        <v>0</v>
      </c>
      <c r="F189" s="71">
        <f>IF($G188=0,0,F188/$G188%)</f>
        <v>0</v>
      </c>
      <c r="G189" s="73">
        <f t="shared" si="4"/>
        <v>0</v>
      </c>
      <c r="I189" s="56"/>
    </row>
    <row r="190" spans="1:9" ht="16.05" customHeight="1" x14ac:dyDescent="0.2">
      <c r="A190" s="8"/>
      <c r="B190" s="8"/>
      <c r="C190" s="59" t="s">
        <v>14</v>
      </c>
      <c r="D190" s="73">
        <f>SUM(D186,D188)</f>
        <v>0</v>
      </c>
      <c r="E190" s="73">
        <f>SUM(E186,E188)</f>
        <v>0</v>
      </c>
      <c r="F190" s="73">
        <f>SUM(F186,F188)</f>
        <v>0</v>
      </c>
      <c r="G190" s="73">
        <f t="shared" si="4"/>
        <v>0</v>
      </c>
      <c r="I190" s="56"/>
    </row>
    <row r="191" spans="1:9" ht="16.05" customHeight="1" x14ac:dyDescent="0.2">
      <c r="A191" s="8"/>
      <c r="B191" s="12"/>
      <c r="C191" s="60" t="s">
        <v>12</v>
      </c>
      <c r="D191" s="71">
        <f>IF($G190=0,0,D190/$G190%)</f>
        <v>0</v>
      </c>
      <c r="E191" s="71">
        <f>IF($G190=0,0,E190/$G190%)</f>
        <v>0</v>
      </c>
      <c r="F191" s="71">
        <f>IF($G190=0,0,F190/$G190%)</f>
        <v>0</v>
      </c>
      <c r="G191" s="73">
        <f t="shared" si="4"/>
        <v>0</v>
      </c>
      <c r="I191" s="56"/>
    </row>
    <row r="192" spans="1:9" ht="16.05" customHeight="1" x14ac:dyDescent="0.2">
      <c r="A192" s="8"/>
      <c r="B192" s="8" t="s">
        <v>45</v>
      </c>
      <c r="C192" s="59" t="s">
        <v>11</v>
      </c>
      <c r="D192" s="73"/>
      <c r="E192" s="73"/>
      <c r="F192" s="73"/>
      <c r="G192" s="73">
        <f t="shared" si="4"/>
        <v>0</v>
      </c>
      <c r="I192" s="56"/>
    </row>
    <row r="193" spans="1:9" ht="16.05" customHeight="1" x14ac:dyDescent="0.2">
      <c r="A193" s="8"/>
      <c r="B193" s="8"/>
      <c r="C193" s="60" t="s">
        <v>12</v>
      </c>
      <c r="D193" s="71">
        <f>IF($G192=0,0,D192/$G192%)</f>
        <v>0</v>
      </c>
      <c r="E193" s="71">
        <f>IF($G192=0,0,E192/$G192%)</f>
        <v>0</v>
      </c>
      <c r="F193" s="71">
        <f>IF($G192=0,0,F192/$G192%)</f>
        <v>0</v>
      </c>
      <c r="G193" s="73">
        <f t="shared" si="4"/>
        <v>0</v>
      </c>
      <c r="I193" s="56"/>
    </row>
    <row r="194" spans="1:9" ht="16.05" customHeight="1" x14ac:dyDescent="0.2">
      <c r="A194" s="8"/>
      <c r="B194" s="8"/>
      <c r="C194" s="59" t="s">
        <v>13</v>
      </c>
      <c r="D194" s="73"/>
      <c r="E194" s="73"/>
      <c r="F194" s="73"/>
      <c r="G194" s="73">
        <f t="shared" si="4"/>
        <v>0</v>
      </c>
      <c r="I194" s="56"/>
    </row>
    <row r="195" spans="1:9" ht="16.05" customHeight="1" x14ac:dyDescent="0.2">
      <c r="A195" s="8"/>
      <c r="B195" s="8"/>
      <c r="C195" s="60" t="s">
        <v>12</v>
      </c>
      <c r="D195" s="71">
        <f>IF($G194=0,0,D194/$G194%)</f>
        <v>0</v>
      </c>
      <c r="E195" s="71">
        <f>IF($G194=0,0,E194/$G194%)</f>
        <v>0</v>
      </c>
      <c r="F195" s="71">
        <f>IF($G194=0,0,F194/$G194%)</f>
        <v>0</v>
      </c>
      <c r="G195" s="73">
        <f t="shared" si="4"/>
        <v>0</v>
      </c>
      <c r="I195" s="56"/>
    </row>
    <row r="196" spans="1:9" ht="16.05" customHeight="1" x14ac:dyDescent="0.2">
      <c r="A196" s="8"/>
      <c r="B196" s="8"/>
      <c r="C196" s="59" t="s">
        <v>14</v>
      </c>
      <c r="D196" s="73">
        <f>SUM(D192,D194)</f>
        <v>0</v>
      </c>
      <c r="E196" s="73">
        <f>SUM(E192,E194)</f>
        <v>0</v>
      </c>
      <c r="F196" s="73">
        <f>SUM(F192,F194)</f>
        <v>0</v>
      </c>
      <c r="G196" s="73">
        <f t="shared" si="4"/>
        <v>0</v>
      </c>
      <c r="I196" s="56"/>
    </row>
    <row r="197" spans="1:9" ht="16.05" customHeight="1" x14ac:dyDescent="0.2">
      <c r="A197" s="8"/>
      <c r="B197" s="12"/>
      <c r="C197" s="60" t="s">
        <v>12</v>
      </c>
      <c r="D197" s="71">
        <f>IF($G196=0,0,D196/$G196%)</f>
        <v>0</v>
      </c>
      <c r="E197" s="71">
        <f>IF($G196=0,0,E196/$G196%)</f>
        <v>0</v>
      </c>
      <c r="F197" s="71">
        <f>IF($G196=0,0,F196/$G196%)</f>
        <v>0</v>
      </c>
      <c r="G197" s="73">
        <f t="shared" si="4"/>
        <v>0</v>
      </c>
      <c r="I197" s="56"/>
    </row>
    <row r="198" spans="1:9" ht="16.05" customHeight="1" x14ac:dyDescent="0.2">
      <c r="A198" s="8"/>
      <c r="B198" s="8" t="s">
        <v>46</v>
      </c>
      <c r="C198" s="59" t="s">
        <v>11</v>
      </c>
      <c r="D198" s="73"/>
      <c r="E198" s="73">
        <v>0</v>
      </c>
      <c r="F198" s="73">
        <v>0</v>
      </c>
      <c r="G198" s="73">
        <f t="shared" si="4"/>
        <v>0</v>
      </c>
      <c r="I198" s="56"/>
    </row>
    <row r="199" spans="1:9" ht="16.05" customHeight="1" x14ac:dyDescent="0.2">
      <c r="A199" s="8"/>
      <c r="B199" s="8"/>
      <c r="C199" s="60" t="s">
        <v>12</v>
      </c>
      <c r="D199" s="71">
        <f>IF($G198=0,0,D198/$G198%)</f>
        <v>0</v>
      </c>
      <c r="E199" s="71">
        <f>IF($G198=0,0,E198/$G198%)</f>
        <v>0</v>
      </c>
      <c r="F199" s="71">
        <f>IF($G198=0,0,F198/$G198%)</f>
        <v>0</v>
      </c>
      <c r="G199" s="73">
        <f t="shared" ref="G199:G227" si="5">SUM(D199:F199)</f>
        <v>0</v>
      </c>
      <c r="I199" s="56"/>
    </row>
    <row r="200" spans="1:9" ht="16.05" customHeight="1" x14ac:dyDescent="0.2">
      <c r="A200" s="8"/>
      <c r="B200" s="8"/>
      <c r="C200" s="59" t="s">
        <v>13</v>
      </c>
      <c r="D200" s="73"/>
      <c r="E200" s="73">
        <v>0</v>
      </c>
      <c r="F200" s="73">
        <v>0</v>
      </c>
      <c r="G200" s="73">
        <f t="shared" si="5"/>
        <v>0</v>
      </c>
      <c r="I200" s="56"/>
    </row>
    <row r="201" spans="1:9" ht="16.05" customHeight="1" x14ac:dyDescent="0.2">
      <c r="A201" s="8"/>
      <c r="B201" s="8"/>
      <c r="C201" s="60" t="s">
        <v>12</v>
      </c>
      <c r="D201" s="71">
        <f>IF($G200=0,0,D200/$G200%)</f>
        <v>0</v>
      </c>
      <c r="E201" s="71">
        <f>IF($G200=0,0,E200/$G200%)</f>
        <v>0</v>
      </c>
      <c r="F201" s="71">
        <f>IF($G200=0,0,F200/$G200%)</f>
        <v>0</v>
      </c>
      <c r="G201" s="73">
        <f t="shared" si="5"/>
        <v>0</v>
      </c>
      <c r="I201" s="56"/>
    </row>
    <row r="202" spans="1:9" ht="16.05" customHeight="1" x14ac:dyDescent="0.2">
      <c r="A202" s="8"/>
      <c r="B202" s="8"/>
      <c r="C202" s="59" t="s">
        <v>14</v>
      </c>
      <c r="D202" s="73">
        <f>SUM(D198,D200)</f>
        <v>0</v>
      </c>
      <c r="E202" s="73">
        <f>SUM(E198,E200)</f>
        <v>0</v>
      </c>
      <c r="F202" s="73">
        <f>SUM(F198,F200)</f>
        <v>0</v>
      </c>
      <c r="G202" s="73">
        <f t="shared" si="5"/>
        <v>0</v>
      </c>
      <c r="I202" s="56"/>
    </row>
    <row r="203" spans="1:9" ht="16.05" customHeight="1" x14ac:dyDescent="0.2">
      <c r="A203" s="8"/>
      <c r="B203" s="12"/>
      <c r="C203" s="60" t="s">
        <v>12</v>
      </c>
      <c r="D203" s="71">
        <f>IF($G202=0,0,D202/$G202%)</f>
        <v>0</v>
      </c>
      <c r="E203" s="71">
        <f>IF($G202=0,0,E202/$G202%)</f>
        <v>0</v>
      </c>
      <c r="F203" s="71">
        <f>IF($G202=0,0,F202/$G202%)</f>
        <v>0</v>
      </c>
      <c r="G203" s="73">
        <f t="shared" si="5"/>
        <v>0</v>
      </c>
      <c r="I203" s="56"/>
    </row>
    <row r="204" spans="1:9" ht="16.05" customHeight="1" x14ac:dyDescent="0.2">
      <c r="A204" s="8"/>
      <c r="B204" s="8" t="s">
        <v>47</v>
      </c>
      <c r="C204" s="59" t="s">
        <v>11</v>
      </c>
      <c r="D204" s="73"/>
      <c r="E204" s="73"/>
      <c r="F204" s="73"/>
      <c r="G204" s="73">
        <f t="shared" si="5"/>
        <v>0</v>
      </c>
      <c r="I204" s="56"/>
    </row>
    <row r="205" spans="1:9" ht="16.05" customHeight="1" x14ac:dyDescent="0.2">
      <c r="A205" s="8"/>
      <c r="B205" s="8"/>
      <c r="C205" s="60" t="s">
        <v>12</v>
      </c>
      <c r="D205" s="71">
        <f>IF($G204=0,0,D204/$G204%)</f>
        <v>0</v>
      </c>
      <c r="E205" s="71">
        <f>IF($G204=0,0,E204/$G204%)</f>
        <v>0</v>
      </c>
      <c r="F205" s="71">
        <f>IF($G204=0,0,F204/$G204%)</f>
        <v>0</v>
      </c>
      <c r="G205" s="73">
        <f t="shared" si="5"/>
        <v>0</v>
      </c>
      <c r="I205" s="56"/>
    </row>
    <row r="206" spans="1:9" ht="16.05" customHeight="1" x14ac:dyDescent="0.2">
      <c r="A206" s="8"/>
      <c r="B206" s="8"/>
      <c r="C206" s="59" t="s">
        <v>13</v>
      </c>
      <c r="D206" s="73"/>
      <c r="E206" s="73"/>
      <c r="F206" s="73"/>
      <c r="G206" s="73">
        <f t="shared" si="5"/>
        <v>0</v>
      </c>
      <c r="I206" s="56"/>
    </row>
    <row r="207" spans="1:9" ht="16.05" customHeight="1" x14ac:dyDescent="0.2">
      <c r="A207" s="8"/>
      <c r="B207" s="8"/>
      <c r="C207" s="60" t="s">
        <v>12</v>
      </c>
      <c r="D207" s="71">
        <f>IF($G206=0,0,D206/$G206%)</f>
        <v>0</v>
      </c>
      <c r="E207" s="71">
        <f>IF($G206=0,0,E206/$G206%)</f>
        <v>0</v>
      </c>
      <c r="F207" s="71">
        <f>IF($G206=0,0,F206/$G206%)</f>
        <v>0</v>
      </c>
      <c r="G207" s="73">
        <f t="shared" si="5"/>
        <v>0</v>
      </c>
      <c r="I207" s="56"/>
    </row>
    <row r="208" spans="1:9" ht="16.05" customHeight="1" x14ac:dyDescent="0.2">
      <c r="A208" s="8"/>
      <c r="B208" s="8"/>
      <c r="C208" s="59" t="s">
        <v>14</v>
      </c>
      <c r="D208" s="73">
        <f>SUM(D204,D206)</f>
        <v>0</v>
      </c>
      <c r="E208" s="73">
        <f>SUM(E204,E206)</f>
        <v>0</v>
      </c>
      <c r="F208" s="73">
        <f>SUM(F204,F206)</f>
        <v>0</v>
      </c>
      <c r="G208" s="73">
        <f t="shared" si="5"/>
        <v>0</v>
      </c>
      <c r="I208" s="56"/>
    </row>
    <row r="209" spans="1:9" ht="16.05" customHeight="1" x14ac:dyDescent="0.2">
      <c r="A209" s="8"/>
      <c r="B209" s="12"/>
      <c r="C209" s="60" t="s">
        <v>12</v>
      </c>
      <c r="D209" s="71">
        <f>IF($G208=0,0,D208/$G208%)</f>
        <v>0</v>
      </c>
      <c r="E209" s="71">
        <f>IF($G208=0,0,E208/$G208%)</f>
        <v>0</v>
      </c>
      <c r="F209" s="71">
        <f>IF($G208=0,0,F208/$G208%)</f>
        <v>0</v>
      </c>
      <c r="G209" s="73">
        <f t="shared" si="5"/>
        <v>0</v>
      </c>
      <c r="I209" s="56"/>
    </row>
    <row r="210" spans="1:9" ht="16.05" customHeight="1" x14ac:dyDescent="0.2">
      <c r="A210" s="8"/>
      <c r="B210" s="8" t="s">
        <v>48</v>
      </c>
      <c r="C210" s="59" t="s">
        <v>11</v>
      </c>
      <c r="D210" s="73"/>
      <c r="E210" s="73"/>
      <c r="F210" s="73"/>
      <c r="G210" s="73">
        <f t="shared" si="5"/>
        <v>0</v>
      </c>
      <c r="I210" s="56"/>
    </row>
    <row r="211" spans="1:9" ht="16.05" customHeight="1" x14ac:dyDescent="0.2">
      <c r="A211" s="8"/>
      <c r="B211" s="8"/>
      <c r="C211" s="60" t="s">
        <v>12</v>
      </c>
      <c r="D211" s="71">
        <f>IF($G210=0,0,D210/$G210%)</f>
        <v>0</v>
      </c>
      <c r="E211" s="71">
        <f>IF($G210=0,0,E210/$G210%)</f>
        <v>0</v>
      </c>
      <c r="F211" s="71">
        <f>IF($G210=0,0,F210/$G210%)</f>
        <v>0</v>
      </c>
      <c r="G211" s="73">
        <f t="shared" si="5"/>
        <v>0</v>
      </c>
      <c r="I211" s="56"/>
    </row>
    <row r="212" spans="1:9" ht="16.05" customHeight="1" x14ac:dyDescent="0.2">
      <c r="A212" s="8"/>
      <c r="B212" s="8"/>
      <c r="C212" s="59" t="s">
        <v>13</v>
      </c>
      <c r="D212" s="73"/>
      <c r="E212" s="73"/>
      <c r="F212" s="73"/>
      <c r="G212" s="73">
        <f t="shared" si="5"/>
        <v>0</v>
      </c>
      <c r="I212" s="56"/>
    </row>
    <row r="213" spans="1:9" ht="16.05" customHeight="1" x14ac:dyDescent="0.2">
      <c r="A213" s="8"/>
      <c r="B213" s="8"/>
      <c r="C213" s="60" t="s">
        <v>12</v>
      </c>
      <c r="D213" s="71">
        <f>IF($G212=0,0,D212/$G212%)</f>
        <v>0</v>
      </c>
      <c r="E213" s="71">
        <f>IF($G212=0,0,E212/$G212%)</f>
        <v>0</v>
      </c>
      <c r="F213" s="71">
        <f>IF($G212=0,0,F212/$G212%)</f>
        <v>0</v>
      </c>
      <c r="G213" s="73">
        <f t="shared" si="5"/>
        <v>0</v>
      </c>
      <c r="I213" s="56"/>
    </row>
    <row r="214" spans="1:9" ht="16.05" customHeight="1" x14ac:dyDescent="0.2">
      <c r="A214" s="8"/>
      <c r="B214" s="8"/>
      <c r="C214" s="59" t="s">
        <v>14</v>
      </c>
      <c r="D214" s="73">
        <f>SUM(D210,D212)</f>
        <v>0</v>
      </c>
      <c r="E214" s="73">
        <f>SUM(E210,E212)</f>
        <v>0</v>
      </c>
      <c r="F214" s="73">
        <f>SUM(F210,F212)</f>
        <v>0</v>
      </c>
      <c r="G214" s="73">
        <f t="shared" si="5"/>
        <v>0</v>
      </c>
      <c r="I214" s="56"/>
    </row>
    <row r="215" spans="1:9" ht="16.05" customHeight="1" x14ac:dyDescent="0.2">
      <c r="A215" s="8"/>
      <c r="B215" s="12"/>
      <c r="C215" s="60" t="s">
        <v>12</v>
      </c>
      <c r="D215" s="71">
        <f>IF($G214=0,0,D214/$G214%)</f>
        <v>0</v>
      </c>
      <c r="E215" s="71">
        <f>IF($G214=0,0,E214/$G214%)</f>
        <v>0</v>
      </c>
      <c r="F215" s="71">
        <f>IF($G214=0,0,F214/$G214%)</f>
        <v>0</v>
      </c>
      <c r="G215" s="73">
        <f t="shared" si="5"/>
        <v>0</v>
      </c>
      <c r="I215" s="56"/>
    </row>
    <row r="216" spans="1:9" ht="16.05" customHeight="1" x14ac:dyDescent="0.2">
      <c r="A216" s="8"/>
      <c r="B216" s="8" t="s">
        <v>49</v>
      </c>
      <c r="C216" s="59" t="s">
        <v>11</v>
      </c>
      <c r="D216" s="73"/>
      <c r="E216" s="73"/>
      <c r="F216" s="73"/>
      <c r="G216" s="73">
        <f t="shared" si="5"/>
        <v>0</v>
      </c>
      <c r="I216" s="56"/>
    </row>
    <row r="217" spans="1:9" ht="16.05" customHeight="1" x14ac:dyDescent="0.2">
      <c r="A217" s="8"/>
      <c r="B217" s="8"/>
      <c r="C217" s="60" t="s">
        <v>12</v>
      </c>
      <c r="D217" s="71">
        <f>IF($G216=0,0,D216/$G216%)</f>
        <v>0</v>
      </c>
      <c r="E217" s="71">
        <f>IF($G216=0,0,E216/$G216%)</f>
        <v>0</v>
      </c>
      <c r="F217" s="71">
        <f>IF($G216=0,0,F216/$G216%)</f>
        <v>0</v>
      </c>
      <c r="G217" s="73">
        <f t="shared" si="5"/>
        <v>0</v>
      </c>
      <c r="I217" s="56"/>
    </row>
    <row r="218" spans="1:9" ht="16.05" customHeight="1" x14ac:dyDescent="0.2">
      <c r="A218" s="8"/>
      <c r="B218" s="8"/>
      <c r="C218" s="59" t="s">
        <v>13</v>
      </c>
      <c r="D218" s="73"/>
      <c r="E218" s="73"/>
      <c r="F218" s="73"/>
      <c r="G218" s="73">
        <f t="shared" si="5"/>
        <v>0</v>
      </c>
      <c r="I218" s="56"/>
    </row>
    <row r="219" spans="1:9" ht="16.05" customHeight="1" x14ac:dyDescent="0.2">
      <c r="A219" s="8"/>
      <c r="B219" s="8"/>
      <c r="C219" s="60" t="s">
        <v>12</v>
      </c>
      <c r="D219" s="71">
        <f>IF($G218=0,0,D218/$G218%)</f>
        <v>0</v>
      </c>
      <c r="E219" s="71">
        <f>IF($G218=0,0,E218/$G218%)</f>
        <v>0</v>
      </c>
      <c r="F219" s="71">
        <f>IF($G218=0,0,F218/$G218%)</f>
        <v>0</v>
      </c>
      <c r="G219" s="73">
        <f t="shared" si="5"/>
        <v>0</v>
      </c>
      <c r="I219" s="56"/>
    </row>
    <row r="220" spans="1:9" ht="16.05" customHeight="1" x14ac:dyDescent="0.2">
      <c r="A220" s="8"/>
      <c r="B220" s="8"/>
      <c r="C220" s="59" t="s">
        <v>14</v>
      </c>
      <c r="D220" s="73">
        <f>SUM(D216,D218)</f>
        <v>0</v>
      </c>
      <c r="E220" s="73">
        <f>SUM(E216,E218)</f>
        <v>0</v>
      </c>
      <c r="F220" s="73">
        <f>SUM(F216,F218)</f>
        <v>0</v>
      </c>
      <c r="G220" s="73">
        <f t="shared" si="5"/>
        <v>0</v>
      </c>
      <c r="I220" s="56"/>
    </row>
    <row r="221" spans="1:9" ht="16.05" customHeight="1" x14ac:dyDescent="0.2">
      <c r="A221" s="8"/>
      <c r="B221" s="12"/>
      <c r="C221" s="60" t="s">
        <v>12</v>
      </c>
      <c r="D221" s="71">
        <f>IF($G220=0,0,D220/$G220%)</f>
        <v>0</v>
      </c>
      <c r="E221" s="71">
        <f>IF($G220=0,0,E220/$G220%)</f>
        <v>0</v>
      </c>
      <c r="F221" s="71">
        <f>IF($G220=0,0,F220/$G220%)</f>
        <v>0</v>
      </c>
      <c r="G221" s="73">
        <f t="shared" si="5"/>
        <v>0</v>
      </c>
      <c r="I221" s="56"/>
    </row>
    <row r="222" spans="1:9" ht="16.05" customHeight="1" x14ac:dyDescent="0.2">
      <c r="A222" s="8"/>
      <c r="B222" s="8" t="s">
        <v>50</v>
      </c>
      <c r="C222" s="59" t="s">
        <v>11</v>
      </c>
      <c r="D222" s="73"/>
      <c r="E222" s="73"/>
      <c r="F222" s="73"/>
      <c r="G222" s="73">
        <f t="shared" si="5"/>
        <v>0</v>
      </c>
      <c r="I222" s="56"/>
    </row>
    <row r="223" spans="1:9" ht="16.05" customHeight="1" x14ac:dyDescent="0.2">
      <c r="A223" s="8"/>
      <c r="B223" s="8"/>
      <c r="C223" s="60" t="s">
        <v>12</v>
      </c>
      <c r="D223" s="71">
        <f>IF($G222=0,0,D222/$G222%)</f>
        <v>0</v>
      </c>
      <c r="E223" s="71">
        <f>IF($G222=0,0,E222/$G222%)</f>
        <v>0</v>
      </c>
      <c r="F223" s="71">
        <f>IF($G222=0,0,F222/$G222%)</f>
        <v>0</v>
      </c>
      <c r="G223" s="73">
        <f t="shared" si="5"/>
        <v>0</v>
      </c>
      <c r="I223" s="56"/>
    </row>
    <row r="224" spans="1:9" ht="16.05" customHeight="1" x14ac:dyDescent="0.2">
      <c r="A224" s="8"/>
      <c r="B224" s="8"/>
      <c r="C224" s="59" t="s">
        <v>13</v>
      </c>
      <c r="D224" s="73"/>
      <c r="E224" s="73"/>
      <c r="F224" s="73"/>
      <c r="G224" s="73">
        <f t="shared" si="5"/>
        <v>0</v>
      </c>
      <c r="I224" s="56"/>
    </row>
    <row r="225" spans="1:9" ht="16.05" customHeight="1" x14ac:dyDescent="0.2">
      <c r="A225" s="8"/>
      <c r="B225" s="8"/>
      <c r="C225" s="60" t="s">
        <v>12</v>
      </c>
      <c r="D225" s="71">
        <f>IF($G224=0,0,D224/$G224%)</f>
        <v>0</v>
      </c>
      <c r="E225" s="71">
        <f>IF($G224=0,0,E224/$G224%)</f>
        <v>0</v>
      </c>
      <c r="F225" s="71">
        <f>IF($G224=0,0,F224/$G224%)</f>
        <v>0</v>
      </c>
      <c r="G225" s="73">
        <f t="shared" si="5"/>
        <v>0</v>
      </c>
      <c r="I225" s="56"/>
    </row>
    <row r="226" spans="1:9" ht="16.05" customHeight="1" x14ac:dyDescent="0.2">
      <c r="A226" s="8"/>
      <c r="B226" s="8"/>
      <c r="C226" s="59" t="s">
        <v>14</v>
      </c>
      <c r="D226" s="73">
        <f>SUM(D222,D224)</f>
        <v>0</v>
      </c>
      <c r="E226" s="73">
        <f>SUM(E222,E224)</f>
        <v>0</v>
      </c>
      <c r="F226" s="73">
        <f>SUM(F222,F224)</f>
        <v>0</v>
      </c>
      <c r="G226" s="73">
        <f t="shared" si="5"/>
        <v>0</v>
      </c>
      <c r="I226" s="56"/>
    </row>
    <row r="227" spans="1:9" ht="16.05" customHeight="1" x14ac:dyDescent="0.2">
      <c r="A227" s="13"/>
      <c r="B227" s="12"/>
      <c r="C227" s="60" t="s">
        <v>12</v>
      </c>
      <c r="D227" s="71">
        <f>IF($G226=0,0,D226/$G226%)</f>
        <v>0</v>
      </c>
      <c r="E227" s="71">
        <f>IF($G226=0,0,E226/$G226%)</f>
        <v>0</v>
      </c>
      <c r="F227" s="71">
        <f>IF($G226=0,0,F226/$G226%)</f>
        <v>0</v>
      </c>
      <c r="G227" s="73">
        <f t="shared" si="5"/>
        <v>0</v>
      </c>
      <c r="I227" s="56"/>
    </row>
    <row r="228" spans="1:9" ht="16.05" customHeight="1" x14ac:dyDescent="0.2">
      <c r="A228" s="8" t="s">
        <v>51</v>
      </c>
      <c r="B228" s="6"/>
      <c r="C228" s="59" t="s">
        <v>11</v>
      </c>
      <c r="D228" s="73">
        <f>SUM(D234,D240,D246,D252,D258,D264,D270,D276,D282,D288)</f>
        <v>72.299999999999983</v>
      </c>
      <c r="E228" s="73">
        <f t="shared" ref="E228:G232" si="6">SUM(E234,E240,E246,E252,E258,E264,E270,E276,E282,E288)</f>
        <v>0.1</v>
      </c>
      <c r="F228" s="73">
        <f t="shared" si="6"/>
        <v>0</v>
      </c>
      <c r="G228" s="73">
        <f t="shared" si="6"/>
        <v>72.399999999999991</v>
      </c>
      <c r="I228" s="56"/>
    </row>
    <row r="229" spans="1:9" ht="16.05" customHeight="1" x14ac:dyDescent="0.2">
      <c r="A229" s="8"/>
      <c r="B229" s="6"/>
      <c r="C229" s="60" t="s">
        <v>12</v>
      </c>
      <c r="D229" s="71">
        <f>IF($G228=0,0,D228/$G228%)</f>
        <v>99.861878453038671</v>
      </c>
      <c r="E229" s="71">
        <f>IF($G228=0,0,E228/$G228%)</f>
        <v>0.138121546961326</v>
      </c>
      <c r="F229" s="71">
        <f>IF($G228=0,0,F228/$G228%)</f>
        <v>0</v>
      </c>
      <c r="G229" s="73">
        <f t="shared" ref="G229:G395" si="7">SUM(D229:F229)</f>
        <v>100</v>
      </c>
      <c r="I229" s="56"/>
    </row>
    <row r="230" spans="1:9" ht="16.05" customHeight="1" x14ac:dyDescent="0.2">
      <c r="A230" s="8"/>
      <c r="B230" s="6"/>
      <c r="C230" s="59" t="s">
        <v>13</v>
      </c>
      <c r="D230" s="73">
        <f>SUM(D236,D242,D248,D254,D260,D266,D272,D278,D284,D290)</f>
        <v>5.6999999999999993</v>
      </c>
      <c r="E230" s="73">
        <f t="shared" si="6"/>
        <v>0</v>
      </c>
      <c r="F230" s="73">
        <f t="shared" si="6"/>
        <v>0</v>
      </c>
      <c r="G230" s="73">
        <f t="shared" si="6"/>
        <v>5.6999999999999993</v>
      </c>
      <c r="I230" s="56"/>
    </row>
    <row r="231" spans="1:9" ht="16.05" customHeight="1" x14ac:dyDescent="0.2">
      <c r="A231" s="8"/>
      <c r="B231" s="6"/>
      <c r="C231" s="60" t="s">
        <v>12</v>
      </c>
      <c r="D231" s="71">
        <f>IF($G230=0,0,D230/$G230%)</f>
        <v>100</v>
      </c>
      <c r="E231" s="71">
        <f>IF($G230=0,0,E230/$G230%)</f>
        <v>0</v>
      </c>
      <c r="F231" s="71">
        <f>IF($G230=0,0,F230/$G230%)</f>
        <v>0</v>
      </c>
      <c r="G231" s="73">
        <f t="shared" si="7"/>
        <v>100</v>
      </c>
      <c r="I231" s="56"/>
    </row>
    <row r="232" spans="1:9" ht="16.05" customHeight="1" x14ac:dyDescent="0.2">
      <c r="A232" s="8"/>
      <c r="B232" s="6"/>
      <c r="C232" s="59" t="s">
        <v>14</v>
      </c>
      <c r="D232" s="73">
        <f>SUM(D238,D244,D250,D256,D262,D268,D274,D280,D286,D292)</f>
        <v>77.999999999999986</v>
      </c>
      <c r="E232" s="73">
        <f t="shared" si="6"/>
        <v>0.1</v>
      </c>
      <c r="F232" s="73">
        <f t="shared" si="6"/>
        <v>0</v>
      </c>
      <c r="G232" s="73">
        <f t="shared" si="6"/>
        <v>78.099999999999994</v>
      </c>
      <c r="I232" s="56"/>
    </row>
    <row r="233" spans="1:9" ht="16.05" customHeight="1" x14ac:dyDescent="0.2">
      <c r="A233" s="8"/>
      <c r="B233" s="14"/>
      <c r="C233" s="60" t="s">
        <v>12</v>
      </c>
      <c r="D233" s="71">
        <f>IF($G232=0,0,D232/$G232%)</f>
        <v>99.871959026888604</v>
      </c>
      <c r="E233" s="71">
        <f>IF($G232=0,0,E232/$G232%)</f>
        <v>0.12804097311139567</v>
      </c>
      <c r="F233" s="71">
        <f>IF($G232=0,0,F232/$G232%)</f>
        <v>0</v>
      </c>
      <c r="G233" s="73">
        <f t="shared" si="7"/>
        <v>100</v>
      </c>
      <c r="I233" s="56"/>
    </row>
    <row r="234" spans="1:9" ht="16.05" customHeight="1" x14ac:dyDescent="0.2">
      <c r="A234" s="8"/>
      <c r="B234" s="8" t="s">
        <v>54</v>
      </c>
      <c r="C234" s="59" t="s">
        <v>11</v>
      </c>
      <c r="D234" s="73">
        <v>21.9</v>
      </c>
      <c r="E234" s="73">
        <v>0</v>
      </c>
      <c r="F234" s="73">
        <v>0</v>
      </c>
      <c r="G234" s="73">
        <f t="shared" si="7"/>
        <v>21.9</v>
      </c>
      <c r="I234" s="56"/>
    </row>
    <row r="235" spans="1:9" ht="16.05" customHeight="1" x14ac:dyDescent="0.2">
      <c r="A235" s="8"/>
      <c r="B235" s="8"/>
      <c r="C235" s="60" t="s">
        <v>12</v>
      </c>
      <c r="D235" s="71">
        <f>IF($G234=0,0,D234/$G234%)</f>
        <v>100</v>
      </c>
      <c r="E235" s="71">
        <f>IF($G234=0,0,E234/$G234%)</f>
        <v>0</v>
      </c>
      <c r="F235" s="71">
        <f>IF($G234=0,0,F234/$G234%)</f>
        <v>0</v>
      </c>
      <c r="G235" s="73">
        <f t="shared" si="7"/>
        <v>100</v>
      </c>
      <c r="I235" s="56"/>
    </row>
    <row r="236" spans="1:9" ht="16.05" customHeight="1" x14ac:dyDescent="0.2">
      <c r="A236" s="8"/>
      <c r="B236" s="8"/>
      <c r="C236" s="59" t="s">
        <v>13</v>
      </c>
      <c r="D236" s="73"/>
      <c r="E236" s="73"/>
      <c r="F236" s="73"/>
      <c r="G236" s="73">
        <f t="shared" si="7"/>
        <v>0</v>
      </c>
      <c r="I236" s="56"/>
    </row>
    <row r="237" spans="1:9" ht="16.05" customHeight="1" x14ac:dyDescent="0.2">
      <c r="A237" s="8"/>
      <c r="B237" s="8"/>
      <c r="C237" s="60" t="s">
        <v>12</v>
      </c>
      <c r="D237" s="71">
        <f>IF($G236=0,0,D236/$G236%)</f>
        <v>0</v>
      </c>
      <c r="E237" s="71">
        <f>IF($G236=0,0,E236/$G236%)</f>
        <v>0</v>
      </c>
      <c r="F237" s="71">
        <f>IF($G236=0,0,F236/$G236%)</f>
        <v>0</v>
      </c>
      <c r="G237" s="73">
        <f t="shared" si="7"/>
        <v>0</v>
      </c>
      <c r="I237" s="56"/>
    </row>
    <row r="238" spans="1:9" ht="16.05" customHeight="1" x14ac:dyDescent="0.2">
      <c r="A238" s="8"/>
      <c r="B238" s="8"/>
      <c r="C238" s="59" t="s">
        <v>14</v>
      </c>
      <c r="D238" s="73">
        <f>SUM(D234,D236)</f>
        <v>21.9</v>
      </c>
      <c r="E238" s="73">
        <f>SUM(E234,E236)</f>
        <v>0</v>
      </c>
      <c r="F238" s="73">
        <f>SUM(F234,F236)</f>
        <v>0</v>
      </c>
      <c r="G238" s="73">
        <f t="shared" si="7"/>
        <v>21.9</v>
      </c>
      <c r="I238" s="56"/>
    </row>
    <row r="239" spans="1:9" ht="16.05" customHeight="1" x14ac:dyDescent="0.2">
      <c r="A239" s="8"/>
      <c r="B239" s="12"/>
      <c r="C239" s="60" t="s">
        <v>12</v>
      </c>
      <c r="D239" s="71">
        <f>IF($G238=0,0,D238/$G238%)</f>
        <v>100</v>
      </c>
      <c r="E239" s="71">
        <f>IF($G238=0,0,E238/$G238%)</f>
        <v>0</v>
      </c>
      <c r="F239" s="71">
        <f>IF($G238=0,0,F238/$G238%)</f>
        <v>0</v>
      </c>
      <c r="G239" s="73">
        <f t="shared" si="7"/>
        <v>100</v>
      </c>
      <c r="I239" s="56"/>
    </row>
    <row r="240" spans="1:9" ht="16.05" customHeight="1" x14ac:dyDescent="0.2">
      <c r="A240" s="8"/>
      <c r="B240" s="8" t="s">
        <v>55</v>
      </c>
      <c r="C240" s="59" t="s">
        <v>11</v>
      </c>
      <c r="D240" s="73"/>
      <c r="E240" s="73"/>
      <c r="F240" s="73"/>
      <c r="G240" s="73">
        <f t="shared" si="7"/>
        <v>0</v>
      </c>
      <c r="I240" s="56"/>
    </row>
    <row r="241" spans="1:9" ht="16.05" customHeight="1" x14ac:dyDescent="0.2">
      <c r="A241" s="8"/>
      <c r="B241" s="8"/>
      <c r="C241" s="60" t="s">
        <v>12</v>
      </c>
      <c r="D241" s="71">
        <f>IF($G240=0,0,D240/$G240%)</f>
        <v>0</v>
      </c>
      <c r="E241" s="71">
        <f>IF($G240=0,0,E240/$G240%)</f>
        <v>0</v>
      </c>
      <c r="F241" s="71">
        <f>IF($G240=0,0,F240/$G240%)</f>
        <v>0</v>
      </c>
      <c r="G241" s="73">
        <f t="shared" si="7"/>
        <v>0</v>
      </c>
      <c r="I241" s="56"/>
    </row>
    <row r="242" spans="1:9" ht="16.05" customHeight="1" x14ac:dyDescent="0.2">
      <c r="A242" s="8"/>
      <c r="B242" s="8"/>
      <c r="C242" s="59" t="s">
        <v>13</v>
      </c>
      <c r="D242" s="73"/>
      <c r="E242" s="73"/>
      <c r="F242" s="73"/>
      <c r="G242" s="73">
        <f t="shared" si="7"/>
        <v>0</v>
      </c>
      <c r="I242" s="56"/>
    </row>
    <row r="243" spans="1:9" ht="16.05" customHeight="1" x14ac:dyDescent="0.2">
      <c r="A243" s="8"/>
      <c r="B243" s="8"/>
      <c r="C243" s="60" t="s">
        <v>12</v>
      </c>
      <c r="D243" s="71">
        <f>IF($G242=0,0,D242/$G242%)</f>
        <v>0</v>
      </c>
      <c r="E243" s="71">
        <f>IF($G242=0,0,E242/$G242%)</f>
        <v>0</v>
      </c>
      <c r="F243" s="71">
        <f>IF($G242=0,0,F242/$G242%)</f>
        <v>0</v>
      </c>
      <c r="G243" s="73">
        <f t="shared" si="7"/>
        <v>0</v>
      </c>
      <c r="I243" s="56"/>
    </row>
    <row r="244" spans="1:9" ht="16.05" customHeight="1" x14ac:dyDescent="0.2">
      <c r="A244" s="8"/>
      <c r="B244" s="8"/>
      <c r="C244" s="59" t="s">
        <v>14</v>
      </c>
      <c r="D244" s="73">
        <f>SUM(D240,D242)</f>
        <v>0</v>
      </c>
      <c r="E244" s="73">
        <f>SUM(E240,E242)</f>
        <v>0</v>
      </c>
      <c r="F244" s="73">
        <f>SUM(F240,F242)</f>
        <v>0</v>
      </c>
      <c r="G244" s="73">
        <f t="shared" si="7"/>
        <v>0</v>
      </c>
      <c r="I244" s="56"/>
    </row>
    <row r="245" spans="1:9" ht="16.05" customHeight="1" x14ac:dyDescent="0.2">
      <c r="A245" s="8"/>
      <c r="B245" s="12"/>
      <c r="C245" s="60" t="s">
        <v>12</v>
      </c>
      <c r="D245" s="71">
        <f>IF($G244=0,0,D244/$G244%)</f>
        <v>0</v>
      </c>
      <c r="E245" s="71">
        <f>IF($G244=0,0,E244/$G244%)</f>
        <v>0</v>
      </c>
      <c r="F245" s="71">
        <f>IF($G244=0,0,F244/$G244%)</f>
        <v>0</v>
      </c>
      <c r="G245" s="73">
        <f t="shared" si="7"/>
        <v>0</v>
      </c>
      <c r="I245" s="56"/>
    </row>
    <row r="246" spans="1:9" ht="16.05" customHeight="1" x14ac:dyDescent="0.2">
      <c r="A246" s="8"/>
      <c r="B246" s="8" t="s">
        <v>56</v>
      </c>
      <c r="C246" s="59" t="s">
        <v>11</v>
      </c>
      <c r="D246" s="73">
        <v>27.2</v>
      </c>
      <c r="E246" s="73">
        <v>0</v>
      </c>
      <c r="F246" s="73">
        <v>0</v>
      </c>
      <c r="G246" s="73">
        <f t="shared" si="7"/>
        <v>27.2</v>
      </c>
      <c r="I246" s="56"/>
    </row>
    <row r="247" spans="1:9" ht="16.05" customHeight="1" x14ac:dyDescent="0.2">
      <c r="A247" s="8"/>
      <c r="B247" s="8"/>
      <c r="C247" s="60" t="s">
        <v>12</v>
      </c>
      <c r="D247" s="71">
        <f>IF($G246=0,0,D246/$G246%)</f>
        <v>99.999999999999986</v>
      </c>
      <c r="E247" s="71">
        <f>IF($G246=0,0,E246/$G246%)</f>
        <v>0</v>
      </c>
      <c r="F247" s="71">
        <f>IF($G246=0,0,F246/$G246%)</f>
        <v>0</v>
      </c>
      <c r="G247" s="73">
        <f t="shared" si="7"/>
        <v>99.999999999999986</v>
      </c>
      <c r="I247" s="56"/>
    </row>
    <row r="248" spans="1:9" ht="16.05" customHeight="1" x14ac:dyDescent="0.2">
      <c r="A248" s="8"/>
      <c r="B248" s="8"/>
      <c r="C248" s="59" t="s">
        <v>13</v>
      </c>
      <c r="D248" s="73">
        <v>5.6</v>
      </c>
      <c r="E248" s="73">
        <v>0</v>
      </c>
      <c r="F248" s="73">
        <v>0</v>
      </c>
      <c r="G248" s="73">
        <f t="shared" si="7"/>
        <v>5.6</v>
      </c>
      <c r="I248" s="56"/>
    </row>
    <row r="249" spans="1:9" ht="16.05" customHeight="1" x14ac:dyDescent="0.2">
      <c r="A249" s="8"/>
      <c r="B249" s="8"/>
      <c r="C249" s="60" t="s">
        <v>12</v>
      </c>
      <c r="D249" s="71">
        <f>IF($G248=0,0,D248/$G248%)</f>
        <v>100</v>
      </c>
      <c r="E249" s="71">
        <f>IF($G248=0,0,E248/$G248%)</f>
        <v>0</v>
      </c>
      <c r="F249" s="71">
        <f>IF($G248=0,0,F248/$G248%)</f>
        <v>0</v>
      </c>
      <c r="G249" s="73">
        <f t="shared" si="7"/>
        <v>100</v>
      </c>
      <c r="I249" s="56"/>
    </row>
    <row r="250" spans="1:9" ht="16.05" customHeight="1" x14ac:dyDescent="0.2">
      <c r="A250" s="8"/>
      <c r="B250" s="8"/>
      <c r="C250" s="59" t="s">
        <v>14</v>
      </c>
      <c r="D250" s="73">
        <f>SUM(D246,D248)</f>
        <v>32.799999999999997</v>
      </c>
      <c r="E250" s="73">
        <f>SUM(E246,E248)</f>
        <v>0</v>
      </c>
      <c r="F250" s="73">
        <f>SUM(F246,F248)</f>
        <v>0</v>
      </c>
      <c r="G250" s="73">
        <f t="shared" si="7"/>
        <v>32.799999999999997</v>
      </c>
      <c r="I250" s="56"/>
    </row>
    <row r="251" spans="1:9" ht="16.05" customHeight="1" x14ac:dyDescent="0.2">
      <c r="A251" s="8"/>
      <c r="B251" s="12"/>
      <c r="C251" s="60" t="s">
        <v>12</v>
      </c>
      <c r="D251" s="71">
        <f>IF($G250=0,0,D250/$G250%)</f>
        <v>100</v>
      </c>
      <c r="E251" s="71">
        <f>IF($G250=0,0,E250/$G250%)</f>
        <v>0</v>
      </c>
      <c r="F251" s="71">
        <f>IF($G250=0,0,F250/$G250%)</f>
        <v>0</v>
      </c>
      <c r="G251" s="73">
        <f t="shared" si="7"/>
        <v>100</v>
      </c>
      <c r="I251" s="56"/>
    </row>
    <row r="252" spans="1:9" ht="16.05" customHeight="1" x14ac:dyDescent="0.2">
      <c r="A252" s="8"/>
      <c r="B252" s="8" t="s">
        <v>57</v>
      </c>
      <c r="C252" s="59" t="s">
        <v>11</v>
      </c>
      <c r="D252" s="73">
        <v>20.8</v>
      </c>
      <c r="E252" s="73">
        <v>0.1</v>
      </c>
      <c r="F252" s="73">
        <v>0</v>
      </c>
      <c r="G252" s="73">
        <f t="shared" si="7"/>
        <v>20.900000000000002</v>
      </c>
      <c r="I252" s="56"/>
    </row>
    <row r="253" spans="1:9" ht="16.05" customHeight="1" x14ac:dyDescent="0.2">
      <c r="A253" s="8"/>
      <c r="B253" s="8"/>
      <c r="C253" s="60" t="s">
        <v>12</v>
      </c>
      <c r="D253" s="71">
        <f>IF($G252=0,0,D252/$G252%)</f>
        <v>99.52153110047847</v>
      </c>
      <c r="E253" s="71">
        <f>IF($G252=0,0,E252/$G252%)</f>
        <v>0.4784688995215311</v>
      </c>
      <c r="F253" s="71">
        <f>IF($G252=0,0,F252/$G252%)</f>
        <v>0</v>
      </c>
      <c r="G253" s="73">
        <f t="shared" si="7"/>
        <v>100</v>
      </c>
      <c r="I253" s="56"/>
    </row>
    <row r="254" spans="1:9" ht="16.05" customHeight="1" x14ac:dyDescent="0.2">
      <c r="A254" s="8"/>
      <c r="B254" s="8"/>
      <c r="C254" s="59" t="s">
        <v>13</v>
      </c>
      <c r="D254" s="73">
        <v>0.1</v>
      </c>
      <c r="E254" s="73">
        <v>0</v>
      </c>
      <c r="F254" s="73">
        <v>0</v>
      </c>
      <c r="G254" s="73">
        <f t="shared" si="7"/>
        <v>0.1</v>
      </c>
      <c r="I254" s="56"/>
    </row>
    <row r="255" spans="1:9" ht="16.05" customHeight="1" x14ac:dyDescent="0.2">
      <c r="A255" s="8"/>
      <c r="B255" s="8"/>
      <c r="C255" s="60" t="s">
        <v>12</v>
      </c>
      <c r="D255" s="71">
        <f>IF($G254=0,0,D254/$G254%)</f>
        <v>100</v>
      </c>
      <c r="E255" s="71">
        <f>IF($G254=0,0,E254/$G254%)</f>
        <v>0</v>
      </c>
      <c r="F255" s="71">
        <f>IF($G254=0,0,F254/$G254%)</f>
        <v>0</v>
      </c>
      <c r="G255" s="73">
        <f t="shared" si="7"/>
        <v>100</v>
      </c>
      <c r="I255" s="56"/>
    </row>
    <row r="256" spans="1:9" ht="16.05" customHeight="1" x14ac:dyDescent="0.2">
      <c r="A256" s="8"/>
      <c r="B256" s="8"/>
      <c r="C256" s="59" t="s">
        <v>14</v>
      </c>
      <c r="D256" s="73">
        <f>SUM(D252,D254)</f>
        <v>20.900000000000002</v>
      </c>
      <c r="E256" s="73">
        <f>SUM(E252,E254)</f>
        <v>0.1</v>
      </c>
      <c r="F256" s="73">
        <f>SUM(F252,F254)</f>
        <v>0</v>
      </c>
      <c r="G256" s="73">
        <f t="shared" si="7"/>
        <v>21.000000000000004</v>
      </c>
      <c r="I256" s="56"/>
    </row>
    <row r="257" spans="1:9" ht="16.05" customHeight="1" x14ac:dyDescent="0.2">
      <c r="A257" s="8"/>
      <c r="B257" s="12"/>
      <c r="C257" s="60" t="s">
        <v>12</v>
      </c>
      <c r="D257" s="71">
        <f>IF($G256=0,0,D256/$G256%)</f>
        <v>99.523809523809518</v>
      </c>
      <c r="E257" s="71">
        <f>IF($G256=0,0,E256/$G256%)</f>
        <v>0.47619047619047611</v>
      </c>
      <c r="F257" s="71">
        <f>IF($G256=0,0,F256/$G256%)</f>
        <v>0</v>
      </c>
      <c r="G257" s="73">
        <f t="shared" si="7"/>
        <v>100</v>
      </c>
      <c r="I257" s="56"/>
    </row>
    <row r="258" spans="1:9" ht="16.05" customHeight="1" x14ac:dyDescent="0.2">
      <c r="A258" s="8"/>
      <c r="B258" s="8" t="s">
        <v>58</v>
      </c>
      <c r="C258" s="59" t="s">
        <v>11</v>
      </c>
      <c r="D258" s="73">
        <v>1.6</v>
      </c>
      <c r="E258" s="73"/>
      <c r="F258" s="73"/>
      <c r="G258" s="73">
        <f t="shared" si="7"/>
        <v>1.6</v>
      </c>
      <c r="I258" s="56"/>
    </row>
    <row r="259" spans="1:9" ht="16.05" customHeight="1" x14ac:dyDescent="0.2">
      <c r="A259" s="8"/>
      <c r="B259" s="8"/>
      <c r="C259" s="60" t="s">
        <v>12</v>
      </c>
      <c r="D259" s="71">
        <f>IF($G258=0,0,D258/$G258%)</f>
        <v>100</v>
      </c>
      <c r="E259" s="71">
        <f>IF($G258=0,0,E258/$G258%)</f>
        <v>0</v>
      </c>
      <c r="F259" s="71">
        <f>IF($G258=0,0,F258/$G258%)</f>
        <v>0</v>
      </c>
      <c r="G259" s="73">
        <f t="shared" si="7"/>
        <v>100</v>
      </c>
      <c r="I259" s="56"/>
    </row>
    <row r="260" spans="1:9" ht="16.05" customHeight="1" x14ac:dyDescent="0.2">
      <c r="A260" s="8"/>
      <c r="B260" s="8"/>
      <c r="C260" s="59" t="s">
        <v>13</v>
      </c>
      <c r="D260" s="73"/>
      <c r="E260" s="73"/>
      <c r="F260" s="73"/>
      <c r="G260" s="73">
        <f t="shared" si="7"/>
        <v>0</v>
      </c>
      <c r="I260" s="56"/>
    </row>
    <row r="261" spans="1:9" ht="16.05" customHeight="1" x14ac:dyDescent="0.2">
      <c r="A261" s="8"/>
      <c r="B261" s="8"/>
      <c r="C261" s="60" t="s">
        <v>12</v>
      </c>
      <c r="D261" s="71">
        <f>IF($G260=0,0,D260/$G260%)</f>
        <v>0</v>
      </c>
      <c r="E261" s="71">
        <f>IF($G260=0,0,E260/$G260%)</f>
        <v>0</v>
      </c>
      <c r="F261" s="71">
        <f>IF($G260=0,0,F260/$G260%)</f>
        <v>0</v>
      </c>
      <c r="G261" s="73">
        <f t="shared" si="7"/>
        <v>0</v>
      </c>
      <c r="I261" s="56"/>
    </row>
    <row r="262" spans="1:9" ht="16.05" customHeight="1" x14ac:dyDescent="0.2">
      <c r="A262" s="8"/>
      <c r="B262" s="8"/>
      <c r="C262" s="59" t="s">
        <v>14</v>
      </c>
      <c r="D262" s="73">
        <f>SUM(D258,D260)</f>
        <v>1.6</v>
      </c>
      <c r="E262" s="73">
        <f>SUM(E258,E260)</f>
        <v>0</v>
      </c>
      <c r="F262" s="73">
        <f>SUM(F258,F260)</f>
        <v>0</v>
      </c>
      <c r="G262" s="73">
        <f t="shared" si="7"/>
        <v>1.6</v>
      </c>
      <c r="I262" s="56"/>
    </row>
    <row r="263" spans="1:9" ht="16.05" customHeight="1" x14ac:dyDescent="0.2">
      <c r="A263" s="8"/>
      <c r="B263" s="12"/>
      <c r="C263" s="60" t="s">
        <v>12</v>
      </c>
      <c r="D263" s="71">
        <f>IF($G262=0,0,D262/$G262%)</f>
        <v>100</v>
      </c>
      <c r="E263" s="71">
        <f>IF($G262=0,0,E262/$G262%)</f>
        <v>0</v>
      </c>
      <c r="F263" s="71">
        <f>IF($G262=0,0,F262/$G262%)</f>
        <v>0</v>
      </c>
      <c r="G263" s="73">
        <f t="shared" si="7"/>
        <v>100</v>
      </c>
      <c r="I263" s="56"/>
    </row>
    <row r="264" spans="1:9" ht="16.05" customHeight="1" x14ac:dyDescent="0.2">
      <c r="A264" s="8"/>
      <c r="B264" s="8" t="s">
        <v>59</v>
      </c>
      <c r="C264" s="59" t="s">
        <v>11</v>
      </c>
      <c r="D264" s="73">
        <v>0.8</v>
      </c>
      <c r="E264" s="73"/>
      <c r="F264" s="73"/>
      <c r="G264" s="73">
        <f t="shared" si="7"/>
        <v>0.8</v>
      </c>
      <c r="I264" s="56"/>
    </row>
    <row r="265" spans="1:9" ht="16.05" customHeight="1" x14ac:dyDescent="0.2">
      <c r="A265" s="8"/>
      <c r="B265" s="8"/>
      <c r="C265" s="60" t="s">
        <v>12</v>
      </c>
      <c r="D265" s="71">
        <f>IF($G264=0,0,D264/$G264%)</f>
        <v>100</v>
      </c>
      <c r="E265" s="71">
        <f>IF($G264=0,0,E264/$G264%)</f>
        <v>0</v>
      </c>
      <c r="F265" s="71">
        <f>IF($G264=0,0,F264/$G264%)</f>
        <v>0</v>
      </c>
      <c r="G265" s="73">
        <f t="shared" si="7"/>
        <v>100</v>
      </c>
      <c r="I265" s="56"/>
    </row>
    <row r="266" spans="1:9" ht="16.05" customHeight="1" x14ac:dyDescent="0.2">
      <c r="A266" s="8"/>
      <c r="B266" s="8"/>
      <c r="C266" s="59" t="s">
        <v>13</v>
      </c>
      <c r="D266" s="73"/>
      <c r="E266" s="73"/>
      <c r="F266" s="73"/>
      <c r="G266" s="73">
        <f t="shared" si="7"/>
        <v>0</v>
      </c>
      <c r="I266" s="56"/>
    </row>
    <row r="267" spans="1:9" ht="16.05" customHeight="1" x14ac:dyDescent="0.2">
      <c r="A267" s="8"/>
      <c r="B267" s="8"/>
      <c r="C267" s="60" t="s">
        <v>12</v>
      </c>
      <c r="D267" s="71">
        <f>IF($G266=0,0,D266/$G266%)</f>
        <v>0</v>
      </c>
      <c r="E267" s="71">
        <f>IF($G266=0,0,E266/$G266%)</f>
        <v>0</v>
      </c>
      <c r="F267" s="71">
        <f>IF($G266=0,0,F266/$G266%)</f>
        <v>0</v>
      </c>
      <c r="G267" s="73">
        <f t="shared" si="7"/>
        <v>0</v>
      </c>
      <c r="I267" s="56"/>
    </row>
    <row r="268" spans="1:9" ht="16.05" customHeight="1" x14ac:dyDescent="0.2">
      <c r="A268" s="8"/>
      <c r="B268" s="8"/>
      <c r="C268" s="59" t="s">
        <v>14</v>
      </c>
      <c r="D268" s="73">
        <f>SUM(D264,D266)</f>
        <v>0.8</v>
      </c>
      <c r="E268" s="73">
        <f>SUM(E264,E266)</f>
        <v>0</v>
      </c>
      <c r="F268" s="73">
        <f>SUM(F264,F266)</f>
        <v>0</v>
      </c>
      <c r="G268" s="73">
        <f t="shared" si="7"/>
        <v>0.8</v>
      </c>
      <c r="I268" s="56"/>
    </row>
    <row r="269" spans="1:9" ht="16.05" customHeight="1" x14ac:dyDescent="0.2">
      <c r="A269" s="8"/>
      <c r="B269" s="12"/>
      <c r="C269" s="60" t="s">
        <v>12</v>
      </c>
      <c r="D269" s="71">
        <f>IF($G268=0,0,D268/$G268%)</f>
        <v>100</v>
      </c>
      <c r="E269" s="71">
        <f>IF($G268=0,0,E268/$G268%)</f>
        <v>0</v>
      </c>
      <c r="F269" s="71">
        <f>IF($G268=0,0,F268/$G268%)</f>
        <v>0</v>
      </c>
      <c r="G269" s="73">
        <f t="shared" si="7"/>
        <v>100</v>
      </c>
      <c r="I269" s="56"/>
    </row>
    <row r="270" spans="1:9" ht="16.05" customHeight="1" x14ac:dyDescent="0.2">
      <c r="A270" s="8"/>
      <c r="B270" s="8" t="s">
        <v>60</v>
      </c>
      <c r="C270" s="59" t="s">
        <v>11</v>
      </c>
      <c r="D270" s="73"/>
      <c r="E270" s="73"/>
      <c r="F270" s="73"/>
      <c r="G270" s="73">
        <f t="shared" si="7"/>
        <v>0</v>
      </c>
      <c r="I270" s="56"/>
    </row>
    <row r="271" spans="1:9" ht="16.05" customHeight="1" x14ac:dyDescent="0.2">
      <c r="A271" s="8"/>
      <c r="B271" s="8"/>
      <c r="C271" s="60" t="s">
        <v>12</v>
      </c>
      <c r="D271" s="71">
        <f>IF($G270=0,0,D270/$G270%)</f>
        <v>0</v>
      </c>
      <c r="E271" s="71">
        <f>IF($G270=0,0,E270/$G270%)</f>
        <v>0</v>
      </c>
      <c r="F271" s="71">
        <f>IF($G270=0,0,F270/$G270%)</f>
        <v>0</v>
      </c>
      <c r="G271" s="73">
        <f t="shared" si="7"/>
        <v>0</v>
      </c>
      <c r="I271" s="56"/>
    </row>
    <row r="272" spans="1:9" ht="16.05" customHeight="1" x14ac:dyDescent="0.2">
      <c r="A272" s="8"/>
      <c r="B272" s="8"/>
      <c r="C272" s="59" t="s">
        <v>13</v>
      </c>
      <c r="D272" s="73"/>
      <c r="E272" s="73"/>
      <c r="F272" s="73"/>
      <c r="G272" s="73">
        <f t="shared" si="7"/>
        <v>0</v>
      </c>
      <c r="I272" s="56"/>
    </row>
    <row r="273" spans="1:9" ht="16.05" customHeight="1" x14ac:dyDescent="0.2">
      <c r="A273" s="8"/>
      <c r="B273" s="8"/>
      <c r="C273" s="60" t="s">
        <v>12</v>
      </c>
      <c r="D273" s="71">
        <f>IF($G272=0,0,D272/$G272%)</f>
        <v>0</v>
      </c>
      <c r="E273" s="71">
        <f>IF($G272=0,0,E272/$G272%)</f>
        <v>0</v>
      </c>
      <c r="F273" s="71">
        <f>IF($G272=0,0,F272/$G272%)</f>
        <v>0</v>
      </c>
      <c r="G273" s="73">
        <f t="shared" si="7"/>
        <v>0</v>
      </c>
      <c r="I273" s="56"/>
    </row>
    <row r="274" spans="1:9" ht="16.05" customHeight="1" x14ac:dyDescent="0.2">
      <c r="A274" s="8"/>
      <c r="B274" s="8"/>
      <c r="C274" s="59" t="s">
        <v>14</v>
      </c>
      <c r="D274" s="73">
        <f>SUM(D270,D272)</f>
        <v>0</v>
      </c>
      <c r="E274" s="73">
        <f>SUM(E270,E272)</f>
        <v>0</v>
      </c>
      <c r="F274" s="73">
        <f>SUM(F270,F272)</f>
        <v>0</v>
      </c>
      <c r="G274" s="73">
        <f t="shared" si="7"/>
        <v>0</v>
      </c>
      <c r="I274" s="56"/>
    </row>
    <row r="275" spans="1:9" ht="16.05" customHeight="1" x14ac:dyDescent="0.2">
      <c r="A275" s="8"/>
      <c r="B275" s="12"/>
      <c r="C275" s="60" t="s">
        <v>12</v>
      </c>
      <c r="D275" s="71">
        <f>IF($G274=0,0,D274/$G274%)</f>
        <v>0</v>
      </c>
      <c r="E275" s="71">
        <f>IF($G274=0,0,E274/$G274%)</f>
        <v>0</v>
      </c>
      <c r="F275" s="71">
        <f>IF($G274=0,0,F274/$G274%)</f>
        <v>0</v>
      </c>
      <c r="G275" s="73">
        <f t="shared" si="7"/>
        <v>0</v>
      </c>
      <c r="I275" s="56"/>
    </row>
    <row r="276" spans="1:9" ht="16.05" customHeight="1" x14ac:dyDescent="0.2">
      <c r="A276" s="8"/>
      <c r="B276" s="8" t="s">
        <v>61</v>
      </c>
      <c r="C276" s="59" t="s">
        <v>11</v>
      </c>
      <c r="D276" s="73"/>
      <c r="E276" s="73"/>
      <c r="F276" s="73"/>
      <c r="G276" s="73">
        <f t="shared" si="7"/>
        <v>0</v>
      </c>
      <c r="I276" s="56"/>
    </row>
    <row r="277" spans="1:9" ht="16.05" customHeight="1" x14ac:dyDescent="0.2">
      <c r="A277" s="8"/>
      <c r="B277" s="8"/>
      <c r="C277" s="60" t="s">
        <v>12</v>
      </c>
      <c r="D277" s="71">
        <f>IF($G276=0,0,D276/$G276%)</f>
        <v>0</v>
      </c>
      <c r="E277" s="71">
        <f>IF($G276=0,0,E276/$G276%)</f>
        <v>0</v>
      </c>
      <c r="F277" s="71">
        <f>IF($G276=0,0,F276/$G276%)</f>
        <v>0</v>
      </c>
      <c r="G277" s="73">
        <f t="shared" si="7"/>
        <v>0</v>
      </c>
      <c r="I277" s="56"/>
    </row>
    <row r="278" spans="1:9" ht="16.05" customHeight="1" x14ac:dyDescent="0.2">
      <c r="A278" s="8"/>
      <c r="B278" s="8"/>
      <c r="C278" s="59" t="s">
        <v>13</v>
      </c>
      <c r="D278" s="73"/>
      <c r="E278" s="73"/>
      <c r="F278" s="73"/>
      <c r="G278" s="73">
        <f t="shared" si="7"/>
        <v>0</v>
      </c>
      <c r="I278" s="56"/>
    </row>
    <row r="279" spans="1:9" ht="16.05" customHeight="1" x14ac:dyDescent="0.2">
      <c r="A279" s="8"/>
      <c r="B279" s="8"/>
      <c r="C279" s="60" t="s">
        <v>12</v>
      </c>
      <c r="D279" s="71">
        <f>IF($G278=0,0,D278/$G278%)</f>
        <v>0</v>
      </c>
      <c r="E279" s="71">
        <f>IF($G278=0,0,E278/$G278%)</f>
        <v>0</v>
      </c>
      <c r="F279" s="71">
        <f>IF($G278=0,0,F278/$G278%)</f>
        <v>0</v>
      </c>
      <c r="G279" s="73">
        <f t="shared" si="7"/>
        <v>0</v>
      </c>
      <c r="I279" s="56"/>
    </row>
    <row r="280" spans="1:9" ht="16.05" customHeight="1" x14ac:dyDescent="0.2">
      <c r="A280" s="8"/>
      <c r="B280" s="8"/>
      <c r="C280" s="59" t="s">
        <v>14</v>
      </c>
      <c r="D280" s="73">
        <f>SUM(D276,D278)</f>
        <v>0</v>
      </c>
      <c r="E280" s="73">
        <f>SUM(E276,E278)</f>
        <v>0</v>
      </c>
      <c r="F280" s="73">
        <f>SUM(F276,F278)</f>
        <v>0</v>
      </c>
      <c r="G280" s="73">
        <f t="shared" si="7"/>
        <v>0</v>
      </c>
      <c r="I280" s="56"/>
    </row>
    <row r="281" spans="1:9" ht="16.05" customHeight="1" x14ac:dyDescent="0.2">
      <c r="A281" s="8"/>
      <c r="B281" s="12"/>
      <c r="C281" s="60" t="s">
        <v>12</v>
      </c>
      <c r="D281" s="71">
        <f>IF($G280=0,0,D280/$G280%)</f>
        <v>0</v>
      </c>
      <c r="E281" s="71">
        <f>IF($G280=0,0,E280/$G280%)</f>
        <v>0</v>
      </c>
      <c r="F281" s="71">
        <f>IF($G280=0,0,F280/$G280%)</f>
        <v>0</v>
      </c>
      <c r="G281" s="73">
        <f t="shared" si="7"/>
        <v>0</v>
      </c>
      <c r="I281" s="56"/>
    </row>
    <row r="282" spans="1:9" ht="16.05" customHeight="1" x14ac:dyDescent="0.2">
      <c r="A282" s="8"/>
      <c r="B282" s="8" t="s">
        <v>62</v>
      </c>
      <c r="C282" s="59" t="s">
        <v>11</v>
      </c>
      <c r="D282" s="73"/>
      <c r="E282" s="73"/>
      <c r="F282" s="73"/>
      <c r="G282" s="73">
        <f t="shared" si="7"/>
        <v>0</v>
      </c>
      <c r="I282" s="56"/>
    </row>
    <row r="283" spans="1:9" ht="16.05" customHeight="1" x14ac:dyDescent="0.2">
      <c r="A283" s="8"/>
      <c r="B283" s="8"/>
      <c r="C283" s="60" t="s">
        <v>12</v>
      </c>
      <c r="D283" s="71">
        <f>IF($G282=0,0,D282/$G282%)</f>
        <v>0</v>
      </c>
      <c r="E283" s="71">
        <f>IF($G282=0,0,E282/$G282%)</f>
        <v>0</v>
      </c>
      <c r="F283" s="71">
        <f>IF($G282=0,0,F282/$G282%)</f>
        <v>0</v>
      </c>
      <c r="G283" s="73">
        <f t="shared" si="7"/>
        <v>0</v>
      </c>
      <c r="I283" s="56"/>
    </row>
    <row r="284" spans="1:9" ht="16.05" customHeight="1" x14ac:dyDescent="0.2">
      <c r="A284" s="8"/>
      <c r="B284" s="8"/>
      <c r="C284" s="59" t="s">
        <v>13</v>
      </c>
      <c r="D284" s="73"/>
      <c r="E284" s="73"/>
      <c r="F284" s="73"/>
      <c r="G284" s="73">
        <f t="shared" si="7"/>
        <v>0</v>
      </c>
      <c r="I284" s="56"/>
    </row>
    <row r="285" spans="1:9" ht="16.05" customHeight="1" x14ac:dyDescent="0.2">
      <c r="A285" s="8"/>
      <c r="B285" s="8"/>
      <c r="C285" s="60" t="s">
        <v>12</v>
      </c>
      <c r="D285" s="71">
        <f>IF($G284=0,0,D284/$G284%)</f>
        <v>0</v>
      </c>
      <c r="E285" s="71">
        <f>IF($G284=0,0,E284/$G284%)</f>
        <v>0</v>
      </c>
      <c r="F285" s="71">
        <f>IF($G284=0,0,F284/$G284%)</f>
        <v>0</v>
      </c>
      <c r="G285" s="73">
        <f t="shared" si="7"/>
        <v>0</v>
      </c>
      <c r="I285" s="56"/>
    </row>
    <row r="286" spans="1:9" ht="16.05" customHeight="1" x14ac:dyDescent="0.2">
      <c r="A286" s="8"/>
      <c r="B286" s="8"/>
      <c r="C286" s="59" t="s">
        <v>14</v>
      </c>
      <c r="D286" s="73">
        <f>SUM(D282,D284)</f>
        <v>0</v>
      </c>
      <c r="E286" s="73">
        <f>SUM(E282,E284)</f>
        <v>0</v>
      </c>
      <c r="F286" s="73">
        <f>SUM(F282,F284)</f>
        <v>0</v>
      </c>
      <c r="G286" s="73">
        <f t="shared" si="7"/>
        <v>0</v>
      </c>
      <c r="I286" s="56"/>
    </row>
    <row r="287" spans="1:9" ht="16.05" customHeight="1" x14ac:dyDescent="0.2">
      <c r="A287" s="8"/>
      <c r="B287" s="12"/>
      <c r="C287" s="60" t="s">
        <v>12</v>
      </c>
      <c r="D287" s="71">
        <f>IF($G286=0,0,D286/$G286%)</f>
        <v>0</v>
      </c>
      <c r="E287" s="71">
        <f>IF($G286=0,0,E286/$G286%)</f>
        <v>0</v>
      </c>
      <c r="F287" s="71">
        <f>IF($G286=0,0,F286/$G286%)</f>
        <v>0</v>
      </c>
      <c r="G287" s="73">
        <f t="shared" si="7"/>
        <v>0</v>
      </c>
      <c r="I287" s="56"/>
    </row>
    <row r="288" spans="1:9" ht="16.05" customHeight="1" x14ac:dyDescent="0.2">
      <c r="A288" s="8"/>
      <c r="B288" s="8" t="s">
        <v>63</v>
      </c>
      <c r="C288" s="59" t="s">
        <v>11</v>
      </c>
      <c r="D288" s="73"/>
      <c r="E288" s="73"/>
      <c r="F288" s="73"/>
      <c r="G288" s="73">
        <f t="shared" si="7"/>
        <v>0</v>
      </c>
      <c r="I288" s="56"/>
    </row>
    <row r="289" spans="1:9" ht="16.05" customHeight="1" x14ac:dyDescent="0.2">
      <c r="A289" s="8"/>
      <c r="B289" s="8"/>
      <c r="C289" s="60" t="s">
        <v>12</v>
      </c>
      <c r="D289" s="71">
        <f>IF($G288=0,0,D288/$G288%)</f>
        <v>0</v>
      </c>
      <c r="E289" s="71">
        <f>IF($G288=0,0,E288/$G288%)</f>
        <v>0</v>
      </c>
      <c r="F289" s="71">
        <f>IF($G288=0,0,F288/$G288%)</f>
        <v>0</v>
      </c>
      <c r="G289" s="73">
        <f t="shared" si="7"/>
        <v>0</v>
      </c>
      <c r="I289" s="56"/>
    </row>
    <row r="290" spans="1:9" ht="16.05" customHeight="1" x14ac:dyDescent="0.2">
      <c r="A290" s="8"/>
      <c r="B290" s="8"/>
      <c r="C290" s="59" t="s">
        <v>13</v>
      </c>
      <c r="D290" s="73"/>
      <c r="E290" s="73"/>
      <c r="F290" s="73"/>
      <c r="G290" s="73">
        <f t="shared" si="7"/>
        <v>0</v>
      </c>
      <c r="I290" s="56"/>
    </row>
    <row r="291" spans="1:9" ht="16.05" customHeight="1" x14ac:dyDescent="0.2">
      <c r="A291" s="8"/>
      <c r="B291" s="8"/>
      <c r="C291" s="60" t="s">
        <v>12</v>
      </c>
      <c r="D291" s="71">
        <f>IF($G290=0,0,D290/$G290%)</f>
        <v>0</v>
      </c>
      <c r="E291" s="71">
        <f>IF($G290=0,0,E290/$G290%)</f>
        <v>0</v>
      </c>
      <c r="F291" s="71">
        <f>IF($G290=0,0,F290/$G290%)</f>
        <v>0</v>
      </c>
      <c r="G291" s="73">
        <f t="shared" si="7"/>
        <v>0</v>
      </c>
      <c r="I291" s="56"/>
    </row>
    <row r="292" spans="1:9" ht="16.05" customHeight="1" x14ac:dyDescent="0.2">
      <c r="A292" s="8"/>
      <c r="B292" s="8"/>
      <c r="C292" s="59" t="s">
        <v>14</v>
      </c>
      <c r="D292" s="73">
        <f>SUM(D288,D290)</f>
        <v>0</v>
      </c>
      <c r="E292" s="73">
        <f>SUM(E288,E290)</f>
        <v>0</v>
      </c>
      <c r="F292" s="73">
        <f>SUM(F288,F290)</f>
        <v>0</v>
      </c>
      <c r="G292" s="73">
        <f t="shared" si="7"/>
        <v>0</v>
      </c>
      <c r="I292" s="56"/>
    </row>
    <row r="293" spans="1:9" ht="16.05" customHeight="1" x14ac:dyDescent="0.2">
      <c r="A293" s="13"/>
      <c r="B293" s="12"/>
      <c r="C293" s="60" t="s">
        <v>12</v>
      </c>
      <c r="D293" s="71">
        <f>IF($G292=0,0,D292/$G292%)</f>
        <v>0</v>
      </c>
      <c r="E293" s="71">
        <f>IF($G292=0,0,E292/$G292%)</f>
        <v>0</v>
      </c>
      <c r="F293" s="71">
        <f>IF($G292=0,0,F292/$G292%)</f>
        <v>0</v>
      </c>
      <c r="G293" s="73">
        <f t="shared" si="7"/>
        <v>0</v>
      </c>
      <c r="I293" s="56"/>
    </row>
    <row r="294" spans="1:9" ht="16.05" hidden="1" customHeight="1" x14ac:dyDescent="0.2">
      <c r="A294" s="8" t="s">
        <v>52</v>
      </c>
      <c r="B294" s="15"/>
      <c r="C294" s="59" t="s">
        <v>11</v>
      </c>
      <c r="D294" s="73"/>
      <c r="E294" s="73"/>
      <c r="F294" s="73"/>
      <c r="G294" s="73">
        <f t="shared" ref="G294:G305" si="8">SUM(D294:F294)</f>
        <v>0</v>
      </c>
      <c r="I294" s="56"/>
    </row>
    <row r="295" spans="1:9" ht="16.05" hidden="1" customHeight="1" x14ac:dyDescent="0.2">
      <c r="A295" s="8"/>
      <c r="B295" s="16"/>
      <c r="C295" s="60" t="s">
        <v>12</v>
      </c>
      <c r="D295" s="71"/>
      <c r="E295" s="71"/>
      <c r="F295" s="71"/>
      <c r="G295" s="73">
        <f t="shared" si="8"/>
        <v>0</v>
      </c>
      <c r="I295" s="56"/>
    </row>
    <row r="296" spans="1:9" ht="16.05" hidden="1" customHeight="1" x14ac:dyDescent="0.2">
      <c r="A296" s="8"/>
      <c r="B296" s="16"/>
      <c r="C296" s="59" t="s">
        <v>13</v>
      </c>
      <c r="D296" s="73"/>
      <c r="E296" s="73"/>
      <c r="F296" s="73"/>
      <c r="G296" s="73">
        <f t="shared" si="8"/>
        <v>0</v>
      </c>
      <c r="I296" s="56"/>
    </row>
    <row r="297" spans="1:9" ht="16.05" hidden="1" customHeight="1" x14ac:dyDescent="0.2">
      <c r="A297" s="8"/>
      <c r="B297" s="16"/>
      <c r="C297" s="60" t="s">
        <v>12</v>
      </c>
      <c r="D297" s="71"/>
      <c r="E297" s="71"/>
      <c r="F297" s="71"/>
      <c r="G297" s="73">
        <f t="shared" si="8"/>
        <v>0</v>
      </c>
      <c r="I297" s="56"/>
    </row>
    <row r="298" spans="1:9" ht="16.05" hidden="1" customHeight="1" x14ac:dyDescent="0.2">
      <c r="A298" s="8"/>
      <c r="B298" s="16"/>
      <c r="C298" s="59" t="s">
        <v>14</v>
      </c>
      <c r="D298" s="70"/>
      <c r="E298" s="70"/>
      <c r="F298" s="70"/>
      <c r="G298" s="73">
        <f t="shared" si="8"/>
        <v>0</v>
      </c>
      <c r="I298" s="56"/>
    </row>
    <row r="299" spans="1:9" ht="16.05" hidden="1" customHeight="1" x14ac:dyDescent="0.2">
      <c r="A299" s="12"/>
      <c r="B299" s="14"/>
      <c r="C299" s="60" t="s">
        <v>12</v>
      </c>
      <c r="D299" s="71"/>
      <c r="E299" s="71"/>
      <c r="F299" s="71"/>
      <c r="G299" s="73">
        <f t="shared" si="8"/>
        <v>0</v>
      </c>
      <c r="I299" s="56"/>
    </row>
    <row r="300" spans="1:9" ht="16.05" hidden="1" customHeight="1" x14ac:dyDescent="0.2">
      <c r="A300" s="5" t="s">
        <v>53</v>
      </c>
      <c r="B300" s="15"/>
      <c r="C300" s="59" t="s">
        <v>11</v>
      </c>
      <c r="D300" s="73"/>
      <c r="E300" s="73"/>
      <c r="F300" s="73"/>
      <c r="G300" s="73">
        <f t="shared" si="8"/>
        <v>0</v>
      </c>
      <c r="I300" s="56"/>
    </row>
    <row r="301" spans="1:9" ht="16.05" hidden="1" customHeight="1" x14ac:dyDescent="0.2">
      <c r="A301" s="8"/>
      <c r="B301" s="16"/>
      <c r="C301" s="60" t="s">
        <v>12</v>
      </c>
      <c r="D301" s="71"/>
      <c r="E301" s="71"/>
      <c r="F301" s="71"/>
      <c r="G301" s="73">
        <f t="shared" si="8"/>
        <v>0</v>
      </c>
      <c r="I301" s="56"/>
    </row>
    <row r="302" spans="1:9" ht="16.05" hidden="1" customHeight="1" x14ac:dyDescent="0.2">
      <c r="A302" s="8"/>
      <c r="B302" s="16"/>
      <c r="C302" s="59" t="s">
        <v>13</v>
      </c>
      <c r="D302" s="73"/>
      <c r="E302" s="73"/>
      <c r="F302" s="73"/>
      <c r="G302" s="73">
        <f t="shared" si="8"/>
        <v>0</v>
      </c>
      <c r="I302" s="56"/>
    </row>
    <row r="303" spans="1:9" ht="16.05" hidden="1" customHeight="1" x14ac:dyDescent="0.2">
      <c r="A303" s="8"/>
      <c r="B303" s="16"/>
      <c r="C303" s="60" t="s">
        <v>12</v>
      </c>
      <c r="D303" s="71"/>
      <c r="E303" s="71"/>
      <c r="F303" s="71"/>
      <c r="G303" s="73">
        <f t="shared" si="8"/>
        <v>0</v>
      </c>
      <c r="I303" s="56"/>
    </row>
    <row r="304" spans="1:9" ht="16.05" hidden="1" customHeight="1" x14ac:dyDescent="0.2">
      <c r="A304" s="8"/>
      <c r="B304" s="16"/>
      <c r="C304" s="59" t="s">
        <v>14</v>
      </c>
      <c r="D304" s="70"/>
      <c r="E304" s="70"/>
      <c r="F304" s="70"/>
      <c r="G304" s="73">
        <f t="shared" si="8"/>
        <v>0</v>
      </c>
      <c r="I304" s="56"/>
    </row>
    <row r="305" spans="1:9" ht="16.05" hidden="1" customHeight="1" x14ac:dyDescent="0.2">
      <c r="A305" s="12"/>
      <c r="B305" s="14"/>
      <c r="C305" s="60" t="s">
        <v>12</v>
      </c>
      <c r="D305" s="71"/>
      <c r="E305" s="71"/>
      <c r="F305" s="71"/>
      <c r="G305" s="73">
        <f t="shared" si="8"/>
        <v>0</v>
      </c>
      <c r="I305" s="56"/>
    </row>
    <row r="306" spans="1:9" ht="16.05" customHeight="1" x14ac:dyDescent="0.2">
      <c r="A306" s="5" t="s">
        <v>64</v>
      </c>
      <c r="B306" s="15"/>
      <c r="C306" s="59" t="s">
        <v>11</v>
      </c>
      <c r="D306" s="73">
        <v>0</v>
      </c>
      <c r="E306" s="73">
        <v>65564.5</v>
      </c>
      <c r="F306" s="73">
        <v>0</v>
      </c>
      <c r="G306" s="73">
        <f t="shared" si="7"/>
        <v>65564.5</v>
      </c>
      <c r="I306" s="56"/>
    </row>
    <row r="307" spans="1:9" ht="16.05" customHeight="1" x14ac:dyDescent="0.2">
      <c r="A307" s="8"/>
      <c r="B307" s="16"/>
      <c r="C307" s="60" t="s">
        <v>12</v>
      </c>
      <c r="D307" s="71">
        <f>IF($G306=0,0,D306/$G306%)</f>
        <v>0</v>
      </c>
      <c r="E307" s="71">
        <f>IF($G306=0,0,E306/$G306%)</f>
        <v>100</v>
      </c>
      <c r="F307" s="71">
        <f>IF($G306=0,0,F306/$G306%)</f>
        <v>0</v>
      </c>
      <c r="G307" s="73">
        <f t="shared" si="7"/>
        <v>100</v>
      </c>
      <c r="I307" s="56"/>
    </row>
    <row r="308" spans="1:9" ht="16.05" customHeight="1" x14ac:dyDescent="0.2">
      <c r="A308" s="8"/>
      <c r="B308" s="16"/>
      <c r="C308" s="59" t="s">
        <v>13</v>
      </c>
      <c r="D308" s="73">
        <v>0</v>
      </c>
      <c r="E308" s="73"/>
      <c r="F308" s="73">
        <v>0</v>
      </c>
      <c r="G308" s="73">
        <f t="shared" si="7"/>
        <v>0</v>
      </c>
      <c r="I308" s="56"/>
    </row>
    <row r="309" spans="1:9" ht="16.05" customHeight="1" x14ac:dyDescent="0.2">
      <c r="A309" s="8"/>
      <c r="B309" s="16"/>
      <c r="C309" s="60" t="s">
        <v>12</v>
      </c>
      <c r="D309" s="71">
        <f>IF($G308=0,0,D308/$G308%)</f>
        <v>0</v>
      </c>
      <c r="E309" s="71">
        <f>IF($G308=0,0,E308/$G308%)</f>
        <v>0</v>
      </c>
      <c r="F309" s="71">
        <f>IF($G308=0,0,F308/$G308%)</f>
        <v>0</v>
      </c>
      <c r="G309" s="73">
        <f t="shared" si="7"/>
        <v>0</v>
      </c>
      <c r="I309" s="56"/>
    </row>
    <row r="310" spans="1:9" ht="16.05" customHeight="1" x14ac:dyDescent="0.2">
      <c r="A310" s="8"/>
      <c r="B310" s="16"/>
      <c r="C310" s="59" t="s">
        <v>14</v>
      </c>
      <c r="D310" s="73">
        <f>SUM(D306,D308)</f>
        <v>0</v>
      </c>
      <c r="E310" s="73">
        <f>SUM(E306,E308)</f>
        <v>65564.5</v>
      </c>
      <c r="F310" s="73">
        <f>SUM(F306,F308)</f>
        <v>0</v>
      </c>
      <c r="G310" s="73">
        <f t="shared" si="7"/>
        <v>65564.5</v>
      </c>
      <c r="I310" s="56"/>
    </row>
    <row r="311" spans="1:9" ht="16.05" customHeight="1" x14ac:dyDescent="0.2">
      <c r="A311" s="8"/>
      <c r="B311" s="16"/>
      <c r="C311" s="60" t="s">
        <v>12</v>
      </c>
      <c r="D311" s="71">
        <f>IF($G310=0,0,D310/$G310%)</f>
        <v>0</v>
      </c>
      <c r="E311" s="71">
        <f>IF($G310=0,0,E310/$G310%)</f>
        <v>100</v>
      </c>
      <c r="F311" s="71">
        <f>IF($G310=0,0,F310/$G310%)</f>
        <v>0</v>
      </c>
      <c r="G311" s="73">
        <f t="shared" si="7"/>
        <v>100</v>
      </c>
      <c r="I311" s="56"/>
    </row>
    <row r="312" spans="1:9" ht="16.05" customHeight="1" x14ac:dyDescent="0.2">
      <c r="A312" s="5" t="s">
        <v>65</v>
      </c>
      <c r="B312" s="15"/>
      <c r="C312" s="59" t="s">
        <v>11</v>
      </c>
      <c r="D312" s="73">
        <f>SUM(D318,D324,D330,D336,D342,D348,D354,D360,D366)</f>
        <v>0</v>
      </c>
      <c r="E312" s="73">
        <f>SUM(E318,E324,E330,E336,E342,E348,E354,E360,E366)</f>
        <v>0</v>
      </c>
      <c r="F312" s="73">
        <f>SUM(F318,F324,F330,F336,F342,F348,F354,F360,F366)</f>
        <v>0</v>
      </c>
      <c r="G312" s="73">
        <f t="shared" si="7"/>
        <v>0</v>
      </c>
      <c r="I312" s="56"/>
    </row>
    <row r="313" spans="1:9" ht="16.05" customHeight="1" x14ac:dyDescent="0.2">
      <c r="A313" s="8"/>
      <c r="B313" s="16"/>
      <c r="C313" s="60" t="s">
        <v>12</v>
      </c>
      <c r="D313" s="71">
        <f>IF($G312=0,0,D312/$G312%)</f>
        <v>0</v>
      </c>
      <c r="E313" s="71">
        <f>IF($G312=0,0,E312/$G312%)</f>
        <v>0</v>
      </c>
      <c r="F313" s="71">
        <f>IF($G312=0,0,F312/$G312%)</f>
        <v>0</v>
      </c>
      <c r="G313" s="73">
        <f t="shared" si="7"/>
        <v>0</v>
      </c>
      <c r="I313" s="56"/>
    </row>
    <row r="314" spans="1:9" ht="16.05" customHeight="1" x14ac:dyDescent="0.2">
      <c r="A314" s="8"/>
      <c r="B314" s="16"/>
      <c r="C314" s="59" t="s">
        <v>13</v>
      </c>
      <c r="D314" s="73">
        <f>SUM(D320,D326,D332,D338,D344,D350,D356,D362,D368)</f>
        <v>0</v>
      </c>
      <c r="E314" s="73">
        <f>SUM(E320,E326,E332,E338,E344,E350,E356,E362,E368)</f>
        <v>0</v>
      </c>
      <c r="F314" s="73">
        <f>SUM(F320,F326,F332,F338,F344,F350,F356,F362,F368)</f>
        <v>0</v>
      </c>
      <c r="G314" s="73">
        <f t="shared" si="7"/>
        <v>0</v>
      </c>
      <c r="I314" s="56"/>
    </row>
    <row r="315" spans="1:9" ht="16.05" customHeight="1" x14ac:dyDescent="0.2">
      <c r="A315" s="8"/>
      <c r="B315" s="16"/>
      <c r="C315" s="60" t="s">
        <v>12</v>
      </c>
      <c r="D315" s="71">
        <f>IF($G314=0,0,D314/$G314%)</f>
        <v>0</v>
      </c>
      <c r="E315" s="71">
        <f>IF($G314=0,0,E314/$G314%)</f>
        <v>0</v>
      </c>
      <c r="F315" s="71">
        <f>IF($G314=0,0,F314/$G314%)</f>
        <v>0</v>
      </c>
      <c r="G315" s="73">
        <f t="shared" si="7"/>
        <v>0</v>
      </c>
      <c r="I315" s="56"/>
    </row>
    <row r="316" spans="1:9" ht="16.05" customHeight="1" x14ac:dyDescent="0.2">
      <c r="A316" s="8"/>
      <c r="B316" s="16"/>
      <c r="C316" s="59" t="s">
        <v>14</v>
      </c>
      <c r="D316" s="73">
        <f>SUM(D322,D328,D334,D340,D346,D352,D358,D364,D370)</f>
        <v>0</v>
      </c>
      <c r="E316" s="73">
        <f>SUM(E322,E328,E334,E340,E346,E352,E358,E364,E370)</f>
        <v>0</v>
      </c>
      <c r="F316" s="73">
        <f>SUM(F322,F328,F334,F340,F346,F352,F358,F364,F370)</f>
        <v>0</v>
      </c>
      <c r="G316" s="73">
        <f t="shared" si="7"/>
        <v>0</v>
      </c>
      <c r="I316" s="56"/>
    </row>
    <row r="317" spans="1:9" ht="16.05" customHeight="1" x14ac:dyDescent="0.2">
      <c r="A317" s="8"/>
      <c r="B317" s="14"/>
      <c r="C317" s="60" t="s">
        <v>12</v>
      </c>
      <c r="D317" s="71">
        <f>IF($G316=0,0,D316/$G316%)</f>
        <v>0</v>
      </c>
      <c r="E317" s="71">
        <f>IF($G316=0,0,E316/$G316%)</f>
        <v>0</v>
      </c>
      <c r="F317" s="71">
        <f>IF($G316=0,0,F316/$G316%)</f>
        <v>0</v>
      </c>
      <c r="G317" s="73">
        <f t="shared" si="7"/>
        <v>0</v>
      </c>
      <c r="I317" s="56"/>
    </row>
    <row r="318" spans="1:9" ht="16.05" customHeight="1" x14ac:dyDescent="0.2">
      <c r="A318" s="8"/>
      <c r="B318" s="8" t="s">
        <v>66</v>
      </c>
      <c r="C318" s="59" t="s">
        <v>11</v>
      </c>
      <c r="D318" s="73"/>
      <c r="E318" s="73"/>
      <c r="F318" s="73"/>
      <c r="G318" s="73">
        <f t="shared" si="7"/>
        <v>0</v>
      </c>
      <c r="I318" s="56"/>
    </row>
    <row r="319" spans="1:9" ht="16.05" customHeight="1" x14ac:dyDescent="0.2">
      <c r="A319" s="8"/>
      <c r="B319" s="8"/>
      <c r="C319" s="60" t="s">
        <v>12</v>
      </c>
      <c r="D319" s="71">
        <f>IF($G318=0,0,D318/$G318%)</f>
        <v>0</v>
      </c>
      <c r="E319" s="71">
        <f>IF($G318=0,0,E318/$G318%)</f>
        <v>0</v>
      </c>
      <c r="F319" s="71">
        <f>IF($G318=0,0,F318/$G318%)</f>
        <v>0</v>
      </c>
      <c r="G319" s="73">
        <f t="shared" si="7"/>
        <v>0</v>
      </c>
      <c r="I319" s="56"/>
    </row>
    <row r="320" spans="1:9" ht="16.05" customHeight="1" x14ac:dyDescent="0.2">
      <c r="A320" s="8"/>
      <c r="B320" s="8"/>
      <c r="C320" s="59" t="s">
        <v>13</v>
      </c>
      <c r="D320" s="73"/>
      <c r="E320" s="73"/>
      <c r="F320" s="73"/>
      <c r="G320" s="73">
        <f t="shared" si="7"/>
        <v>0</v>
      </c>
      <c r="I320" s="56"/>
    </row>
    <row r="321" spans="1:9" ht="16.05" customHeight="1" x14ac:dyDescent="0.2">
      <c r="A321" s="8"/>
      <c r="B321" s="8"/>
      <c r="C321" s="60" t="s">
        <v>12</v>
      </c>
      <c r="D321" s="71">
        <f>IF($G320=0,0,D320/$G320%)</f>
        <v>0</v>
      </c>
      <c r="E321" s="71">
        <f>IF($G320=0,0,E320/$G320%)</f>
        <v>0</v>
      </c>
      <c r="F321" s="71">
        <f>IF($G320=0,0,F320/$G320%)</f>
        <v>0</v>
      </c>
      <c r="G321" s="73">
        <f t="shared" si="7"/>
        <v>0</v>
      </c>
      <c r="I321" s="56"/>
    </row>
    <row r="322" spans="1:9" ht="16.05" customHeight="1" x14ac:dyDescent="0.2">
      <c r="A322" s="8"/>
      <c r="B322" s="8"/>
      <c r="C322" s="59" t="s">
        <v>14</v>
      </c>
      <c r="D322" s="73">
        <f>SUM(D318,D320)</f>
        <v>0</v>
      </c>
      <c r="E322" s="73">
        <f>SUM(E318,E320)</f>
        <v>0</v>
      </c>
      <c r="F322" s="73">
        <f>SUM(F318,F320)</f>
        <v>0</v>
      </c>
      <c r="G322" s="73">
        <f t="shared" si="7"/>
        <v>0</v>
      </c>
      <c r="I322" s="56"/>
    </row>
    <row r="323" spans="1:9" ht="16.05" customHeight="1" x14ac:dyDescent="0.2">
      <c r="A323" s="8"/>
      <c r="B323" s="12"/>
      <c r="C323" s="60" t="s">
        <v>12</v>
      </c>
      <c r="D323" s="71">
        <f>IF($G322=0,0,D322/$G322%)</f>
        <v>0</v>
      </c>
      <c r="E323" s="71">
        <f>IF($G322=0,0,E322/$G322%)</f>
        <v>0</v>
      </c>
      <c r="F323" s="71">
        <f>IF($G322=0,0,F322/$G322%)</f>
        <v>0</v>
      </c>
      <c r="G323" s="73">
        <f t="shared" si="7"/>
        <v>0</v>
      </c>
      <c r="I323" s="56"/>
    </row>
    <row r="324" spans="1:9" ht="16.05" customHeight="1" x14ac:dyDescent="0.2">
      <c r="A324" s="8"/>
      <c r="B324" s="8" t="s">
        <v>67</v>
      </c>
      <c r="C324" s="59" t="s">
        <v>11</v>
      </c>
      <c r="D324" s="73"/>
      <c r="E324" s="73"/>
      <c r="F324" s="73"/>
      <c r="G324" s="73">
        <f t="shared" si="7"/>
        <v>0</v>
      </c>
      <c r="I324" s="56"/>
    </row>
    <row r="325" spans="1:9" ht="16.05" customHeight="1" x14ac:dyDescent="0.2">
      <c r="A325" s="8"/>
      <c r="B325" s="8"/>
      <c r="C325" s="60" t="s">
        <v>12</v>
      </c>
      <c r="D325" s="71">
        <f>IF($G324=0,0,D324/$G324%)</f>
        <v>0</v>
      </c>
      <c r="E325" s="71">
        <f>IF($G324=0,0,E324/$G324%)</f>
        <v>0</v>
      </c>
      <c r="F325" s="71">
        <f>IF($G324=0,0,F324/$G324%)</f>
        <v>0</v>
      </c>
      <c r="G325" s="73">
        <f t="shared" si="7"/>
        <v>0</v>
      </c>
      <c r="I325" s="56"/>
    </row>
    <row r="326" spans="1:9" ht="16.05" customHeight="1" x14ac:dyDescent="0.2">
      <c r="A326" s="8"/>
      <c r="B326" s="8"/>
      <c r="C326" s="59" t="s">
        <v>13</v>
      </c>
      <c r="D326" s="73"/>
      <c r="E326" s="73"/>
      <c r="F326" s="73"/>
      <c r="G326" s="73">
        <f t="shared" si="7"/>
        <v>0</v>
      </c>
      <c r="I326" s="56"/>
    </row>
    <row r="327" spans="1:9" ht="16.05" customHeight="1" x14ac:dyDescent="0.2">
      <c r="A327" s="8"/>
      <c r="B327" s="8"/>
      <c r="C327" s="60" t="s">
        <v>12</v>
      </c>
      <c r="D327" s="71">
        <f>IF($G326=0,0,D326/$G326%)</f>
        <v>0</v>
      </c>
      <c r="E327" s="71">
        <f>IF($G326=0,0,E326/$G326%)</f>
        <v>0</v>
      </c>
      <c r="F327" s="71">
        <f>IF($G326=0,0,F326/$G326%)</f>
        <v>0</v>
      </c>
      <c r="G327" s="73">
        <f t="shared" si="7"/>
        <v>0</v>
      </c>
      <c r="I327" s="56"/>
    </row>
    <row r="328" spans="1:9" ht="16.05" customHeight="1" x14ac:dyDescent="0.2">
      <c r="A328" s="8"/>
      <c r="B328" s="8"/>
      <c r="C328" s="59" t="s">
        <v>14</v>
      </c>
      <c r="D328" s="73">
        <f>SUM(D324,D326)</f>
        <v>0</v>
      </c>
      <c r="E328" s="73">
        <f>SUM(E324,E326)</f>
        <v>0</v>
      </c>
      <c r="F328" s="73">
        <f>SUM(F324,F326)</f>
        <v>0</v>
      </c>
      <c r="G328" s="73">
        <f t="shared" si="7"/>
        <v>0</v>
      </c>
      <c r="I328" s="56"/>
    </row>
    <row r="329" spans="1:9" ht="16.05" customHeight="1" x14ac:dyDescent="0.2">
      <c r="A329" s="8"/>
      <c r="B329" s="12"/>
      <c r="C329" s="60" t="s">
        <v>12</v>
      </c>
      <c r="D329" s="71">
        <f>IF($G328=0,0,D328/$G328%)</f>
        <v>0</v>
      </c>
      <c r="E329" s="71">
        <f>IF($G328=0,0,E328/$G328%)</f>
        <v>0</v>
      </c>
      <c r="F329" s="71">
        <f>IF($G328=0,0,F328/$G328%)</f>
        <v>0</v>
      </c>
      <c r="G329" s="73">
        <f t="shared" si="7"/>
        <v>0</v>
      </c>
      <c r="I329" s="56"/>
    </row>
    <row r="330" spans="1:9" ht="16.05" customHeight="1" x14ac:dyDescent="0.2">
      <c r="A330" s="8"/>
      <c r="B330" s="8" t="s">
        <v>68</v>
      </c>
      <c r="C330" s="59" t="s">
        <v>11</v>
      </c>
      <c r="D330" s="73"/>
      <c r="E330" s="73"/>
      <c r="F330" s="73"/>
      <c r="G330" s="73">
        <f t="shared" si="7"/>
        <v>0</v>
      </c>
      <c r="I330" s="56"/>
    </row>
    <row r="331" spans="1:9" ht="16.05" customHeight="1" x14ac:dyDescent="0.2">
      <c r="A331" s="8"/>
      <c r="B331" s="8"/>
      <c r="C331" s="60" t="s">
        <v>12</v>
      </c>
      <c r="D331" s="71">
        <f>IF($G330=0,0,D330/$G330%)</f>
        <v>0</v>
      </c>
      <c r="E331" s="71">
        <f>IF($G330=0,0,E330/$G330%)</f>
        <v>0</v>
      </c>
      <c r="F331" s="71">
        <f>IF($G330=0,0,F330/$G330%)</f>
        <v>0</v>
      </c>
      <c r="G331" s="73">
        <f t="shared" si="7"/>
        <v>0</v>
      </c>
      <c r="I331" s="56"/>
    </row>
    <row r="332" spans="1:9" ht="16.05" customHeight="1" x14ac:dyDescent="0.2">
      <c r="A332" s="8"/>
      <c r="B332" s="8"/>
      <c r="C332" s="59" t="s">
        <v>13</v>
      </c>
      <c r="D332" s="73"/>
      <c r="E332" s="73"/>
      <c r="F332" s="73"/>
      <c r="G332" s="73">
        <f t="shared" si="7"/>
        <v>0</v>
      </c>
      <c r="I332" s="56"/>
    </row>
    <row r="333" spans="1:9" ht="16.05" customHeight="1" x14ac:dyDescent="0.2">
      <c r="A333" s="8"/>
      <c r="B333" s="8"/>
      <c r="C333" s="60" t="s">
        <v>12</v>
      </c>
      <c r="D333" s="71">
        <f>IF($G332=0,0,D332/$G332%)</f>
        <v>0</v>
      </c>
      <c r="E333" s="71">
        <f>IF($G332=0,0,E332/$G332%)</f>
        <v>0</v>
      </c>
      <c r="F333" s="71">
        <f>IF($G332=0,0,F332/$G332%)</f>
        <v>0</v>
      </c>
      <c r="G333" s="73">
        <f t="shared" si="7"/>
        <v>0</v>
      </c>
      <c r="I333" s="56"/>
    </row>
    <row r="334" spans="1:9" ht="16.05" customHeight="1" x14ac:dyDescent="0.2">
      <c r="A334" s="8"/>
      <c r="B334" s="8"/>
      <c r="C334" s="59" t="s">
        <v>14</v>
      </c>
      <c r="D334" s="73">
        <f>SUM(D330,D332)</f>
        <v>0</v>
      </c>
      <c r="E334" s="73">
        <f>SUM(E330,E332)</f>
        <v>0</v>
      </c>
      <c r="F334" s="73">
        <f>SUM(F330,F332)</f>
        <v>0</v>
      </c>
      <c r="G334" s="73">
        <f t="shared" si="7"/>
        <v>0</v>
      </c>
      <c r="I334" s="56"/>
    </row>
    <row r="335" spans="1:9" ht="16.05" customHeight="1" x14ac:dyDescent="0.2">
      <c r="A335" s="8"/>
      <c r="B335" s="12"/>
      <c r="C335" s="60" t="s">
        <v>12</v>
      </c>
      <c r="D335" s="71">
        <f>IF($G334=0,0,D334/$G334%)</f>
        <v>0</v>
      </c>
      <c r="E335" s="71">
        <f>IF($G334=0,0,E334/$G334%)</f>
        <v>0</v>
      </c>
      <c r="F335" s="71">
        <f>IF($G334=0,0,F334/$G334%)</f>
        <v>0</v>
      </c>
      <c r="G335" s="73">
        <f t="shared" si="7"/>
        <v>0</v>
      </c>
      <c r="I335" s="56"/>
    </row>
    <row r="336" spans="1:9" ht="16.05" customHeight="1" x14ac:dyDescent="0.2">
      <c r="A336" s="8"/>
      <c r="B336" s="8" t="s">
        <v>69</v>
      </c>
      <c r="C336" s="59" t="s">
        <v>11</v>
      </c>
      <c r="D336" s="73"/>
      <c r="E336" s="73"/>
      <c r="F336" s="73"/>
      <c r="G336" s="73">
        <f t="shared" si="7"/>
        <v>0</v>
      </c>
      <c r="I336" s="56"/>
    </row>
    <row r="337" spans="1:9" ht="16.05" customHeight="1" x14ac:dyDescent="0.2">
      <c r="A337" s="8"/>
      <c r="B337" s="8"/>
      <c r="C337" s="60" t="s">
        <v>12</v>
      </c>
      <c r="D337" s="71">
        <f>IF($G336=0,0,D336/$G336%)</f>
        <v>0</v>
      </c>
      <c r="E337" s="71">
        <f>IF($G336=0,0,E336/$G336%)</f>
        <v>0</v>
      </c>
      <c r="F337" s="71">
        <f>IF($G336=0,0,F336/$G336%)</f>
        <v>0</v>
      </c>
      <c r="G337" s="73">
        <f t="shared" si="7"/>
        <v>0</v>
      </c>
      <c r="I337" s="56"/>
    </row>
    <row r="338" spans="1:9" ht="16.05" customHeight="1" x14ac:dyDescent="0.2">
      <c r="A338" s="8"/>
      <c r="B338" s="8"/>
      <c r="C338" s="59" t="s">
        <v>13</v>
      </c>
      <c r="D338" s="73"/>
      <c r="E338" s="73"/>
      <c r="F338" s="73"/>
      <c r="G338" s="73">
        <f t="shared" si="7"/>
        <v>0</v>
      </c>
      <c r="I338" s="56"/>
    </row>
    <row r="339" spans="1:9" ht="16.05" customHeight="1" x14ac:dyDescent="0.2">
      <c r="A339" s="8"/>
      <c r="B339" s="8"/>
      <c r="C339" s="60" t="s">
        <v>12</v>
      </c>
      <c r="D339" s="71">
        <f>IF($G338=0,0,D338/$G338%)</f>
        <v>0</v>
      </c>
      <c r="E339" s="71">
        <f>IF($G338=0,0,E338/$G338%)</f>
        <v>0</v>
      </c>
      <c r="F339" s="71">
        <f>IF($G338=0,0,F338/$G338%)</f>
        <v>0</v>
      </c>
      <c r="G339" s="73">
        <f t="shared" si="7"/>
        <v>0</v>
      </c>
      <c r="I339" s="56"/>
    </row>
    <row r="340" spans="1:9" ht="16.05" customHeight="1" x14ac:dyDescent="0.2">
      <c r="A340" s="8"/>
      <c r="B340" s="8"/>
      <c r="C340" s="59" t="s">
        <v>14</v>
      </c>
      <c r="D340" s="73">
        <f>SUM(D336,D338)</f>
        <v>0</v>
      </c>
      <c r="E340" s="73">
        <f>SUM(E336,E338)</f>
        <v>0</v>
      </c>
      <c r="F340" s="73">
        <f>SUM(F336,F338)</f>
        <v>0</v>
      </c>
      <c r="G340" s="73">
        <f t="shared" si="7"/>
        <v>0</v>
      </c>
      <c r="I340" s="56"/>
    </row>
    <row r="341" spans="1:9" ht="16.05" customHeight="1" x14ac:dyDescent="0.2">
      <c r="A341" s="8"/>
      <c r="B341" s="12"/>
      <c r="C341" s="60" t="s">
        <v>12</v>
      </c>
      <c r="D341" s="71">
        <f>IF($G340=0,0,D340/$G340%)</f>
        <v>0</v>
      </c>
      <c r="E341" s="71">
        <f>IF($G340=0,0,E340/$G340%)</f>
        <v>0</v>
      </c>
      <c r="F341" s="71">
        <f>IF($G340=0,0,F340/$G340%)</f>
        <v>0</v>
      </c>
      <c r="G341" s="73">
        <f t="shared" si="7"/>
        <v>0</v>
      </c>
      <c r="I341" s="56"/>
    </row>
    <row r="342" spans="1:9" ht="16.05" customHeight="1" x14ac:dyDescent="0.2">
      <c r="A342" s="8"/>
      <c r="B342" s="8" t="s">
        <v>70</v>
      </c>
      <c r="C342" s="59" t="s">
        <v>11</v>
      </c>
      <c r="D342" s="73"/>
      <c r="E342" s="73"/>
      <c r="F342" s="73"/>
      <c r="G342" s="73">
        <f t="shared" si="7"/>
        <v>0</v>
      </c>
      <c r="I342" s="56"/>
    </row>
    <row r="343" spans="1:9" ht="16.05" customHeight="1" x14ac:dyDescent="0.2">
      <c r="A343" s="8"/>
      <c r="B343" s="8"/>
      <c r="C343" s="60" t="s">
        <v>12</v>
      </c>
      <c r="D343" s="71">
        <f>IF($G342=0,0,D342/$G342%)</f>
        <v>0</v>
      </c>
      <c r="E343" s="71">
        <f>IF($G342=0,0,E342/$G342%)</f>
        <v>0</v>
      </c>
      <c r="F343" s="71">
        <f>IF($G342=0,0,F342/$G342%)</f>
        <v>0</v>
      </c>
      <c r="G343" s="73">
        <f t="shared" si="7"/>
        <v>0</v>
      </c>
      <c r="I343" s="56"/>
    </row>
    <row r="344" spans="1:9" ht="16.05" customHeight="1" x14ac:dyDescent="0.2">
      <c r="A344" s="8"/>
      <c r="B344" s="8"/>
      <c r="C344" s="59" t="s">
        <v>13</v>
      </c>
      <c r="D344" s="73"/>
      <c r="E344" s="73"/>
      <c r="F344" s="73"/>
      <c r="G344" s="73">
        <f t="shared" si="7"/>
        <v>0</v>
      </c>
      <c r="I344" s="56"/>
    </row>
    <row r="345" spans="1:9" ht="16.05" customHeight="1" x14ac:dyDescent="0.2">
      <c r="A345" s="8"/>
      <c r="B345" s="8"/>
      <c r="C345" s="60" t="s">
        <v>12</v>
      </c>
      <c r="D345" s="71">
        <f>IF($G344=0,0,D344/$G344%)</f>
        <v>0</v>
      </c>
      <c r="E345" s="71">
        <f>IF($G344=0,0,E344/$G344%)</f>
        <v>0</v>
      </c>
      <c r="F345" s="71">
        <f>IF($G344=0,0,F344/$G344%)</f>
        <v>0</v>
      </c>
      <c r="G345" s="73">
        <f t="shared" si="7"/>
        <v>0</v>
      </c>
      <c r="I345" s="56"/>
    </row>
    <row r="346" spans="1:9" ht="16.05" customHeight="1" x14ac:dyDescent="0.2">
      <c r="A346" s="8"/>
      <c r="B346" s="8"/>
      <c r="C346" s="59" t="s">
        <v>14</v>
      </c>
      <c r="D346" s="73">
        <f>SUM(D342,D344)</f>
        <v>0</v>
      </c>
      <c r="E346" s="73">
        <f>SUM(E342,E344)</f>
        <v>0</v>
      </c>
      <c r="F346" s="73">
        <f>SUM(F342,F344)</f>
        <v>0</v>
      </c>
      <c r="G346" s="73">
        <f t="shared" si="7"/>
        <v>0</v>
      </c>
      <c r="I346" s="56"/>
    </row>
    <row r="347" spans="1:9" ht="16.05" customHeight="1" x14ac:dyDescent="0.2">
      <c r="A347" s="8"/>
      <c r="B347" s="12"/>
      <c r="C347" s="60" t="s">
        <v>12</v>
      </c>
      <c r="D347" s="71">
        <f>IF($G346=0,0,D346/$G346%)</f>
        <v>0</v>
      </c>
      <c r="E347" s="71">
        <f>IF($G346=0,0,E346/$G346%)</f>
        <v>0</v>
      </c>
      <c r="F347" s="71">
        <f>IF($G346=0,0,F346/$G346%)</f>
        <v>0</v>
      </c>
      <c r="G347" s="73">
        <f t="shared" si="7"/>
        <v>0</v>
      </c>
      <c r="I347" s="56"/>
    </row>
    <row r="348" spans="1:9" ht="16.05" customHeight="1" x14ac:dyDescent="0.2">
      <c r="A348" s="8"/>
      <c r="B348" s="8" t="s">
        <v>71</v>
      </c>
      <c r="C348" s="59" t="s">
        <v>11</v>
      </c>
      <c r="D348" s="73"/>
      <c r="E348" s="73"/>
      <c r="F348" s="73"/>
      <c r="G348" s="73">
        <f t="shared" si="7"/>
        <v>0</v>
      </c>
      <c r="I348" s="56"/>
    </row>
    <row r="349" spans="1:9" ht="16.05" customHeight="1" x14ac:dyDescent="0.2">
      <c r="A349" s="8"/>
      <c r="B349" s="8"/>
      <c r="C349" s="60" t="s">
        <v>12</v>
      </c>
      <c r="D349" s="71">
        <f>IF($G348=0,0,D348/$G348%)</f>
        <v>0</v>
      </c>
      <c r="E349" s="71">
        <f>IF($G348=0,0,E348/$G348%)</f>
        <v>0</v>
      </c>
      <c r="F349" s="71">
        <f>IF($G348=0,0,F348/$G348%)</f>
        <v>0</v>
      </c>
      <c r="G349" s="73">
        <f t="shared" si="7"/>
        <v>0</v>
      </c>
      <c r="I349" s="56"/>
    </row>
    <row r="350" spans="1:9" ht="16.05" customHeight="1" x14ac:dyDescent="0.2">
      <c r="A350" s="8"/>
      <c r="B350" s="8"/>
      <c r="C350" s="59" t="s">
        <v>13</v>
      </c>
      <c r="D350" s="73"/>
      <c r="E350" s="73"/>
      <c r="F350" s="73"/>
      <c r="G350" s="73">
        <f t="shared" si="7"/>
        <v>0</v>
      </c>
      <c r="I350" s="56"/>
    </row>
    <row r="351" spans="1:9" ht="16.05" customHeight="1" x14ac:dyDescent="0.2">
      <c r="A351" s="8"/>
      <c r="B351" s="8"/>
      <c r="C351" s="60" t="s">
        <v>12</v>
      </c>
      <c r="D351" s="71">
        <f>IF($G350=0,0,D350/$G350%)</f>
        <v>0</v>
      </c>
      <c r="E351" s="71">
        <f>IF($G350=0,0,E350/$G350%)</f>
        <v>0</v>
      </c>
      <c r="F351" s="71">
        <f>IF($G350=0,0,F350/$G350%)</f>
        <v>0</v>
      </c>
      <c r="G351" s="73">
        <f t="shared" si="7"/>
        <v>0</v>
      </c>
      <c r="I351" s="56"/>
    </row>
    <row r="352" spans="1:9" ht="16.05" customHeight="1" x14ac:dyDescent="0.2">
      <c r="A352" s="8"/>
      <c r="B352" s="8"/>
      <c r="C352" s="59" t="s">
        <v>14</v>
      </c>
      <c r="D352" s="73">
        <f>SUM(D348,D350)</f>
        <v>0</v>
      </c>
      <c r="E352" s="73">
        <f>SUM(E348,E350)</f>
        <v>0</v>
      </c>
      <c r="F352" s="73">
        <f>SUM(F348,F350)</f>
        <v>0</v>
      </c>
      <c r="G352" s="73">
        <f t="shared" si="7"/>
        <v>0</v>
      </c>
      <c r="I352" s="56"/>
    </row>
    <row r="353" spans="1:9" ht="16.05" customHeight="1" x14ac:dyDescent="0.2">
      <c r="A353" s="8"/>
      <c r="B353" s="12"/>
      <c r="C353" s="60" t="s">
        <v>12</v>
      </c>
      <c r="D353" s="71">
        <f>IF($G352=0,0,D352/$G352%)</f>
        <v>0</v>
      </c>
      <c r="E353" s="71">
        <f>IF($G352=0,0,E352/$G352%)</f>
        <v>0</v>
      </c>
      <c r="F353" s="71">
        <f>IF($G352=0,0,F352/$G352%)</f>
        <v>0</v>
      </c>
      <c r="G353" s="73">
        <f t="shared" si="7"/>
        <v>0</v>
      </c>
      <c r="I353" s="56"/>
    </row>
    <row r="354" spans="1:9" ht="16.05" customHeight="1" x14ac:dyDescent="0.2">
      <c r="A354" s="8"/>
      <c r="B354" s="8" t="s">
        <v>72</v>
      </c>
      <c r="C354" s="59" t="s">
        <v>11</v>
      </c>
      <c r="D354" s="73"/>
      <c r="E354" s="73"/>
      <c r="F354" s="73"/>
      <c r="G354" s="73">
        <f t="shared" si="7"/>
        <v>0</v>
      </c>
      <c r="I354" s="56"/>
    </row>
    <row r="355" spans="1:9" ht="16.05" customHeight="1" x14ac:dyDescent="0.2">
      <c r="A355" s="8"/>
      <c r="B355" s="8"/>
      <c r="C355" s="60" t="s">
        <v>12</v>
      </c>
      <c r="D355" s="71">
        <f>IF($G354=0,0,D354/$G354%)</f>
        <v>0</v>
      </c>
      <c r="E355" s="71">
        <f>IF($G354=0,0,E354/$G354%)</f>
        <v>0</v>
      </c>
      <c r="F355" s="71">
        <f>IF($G354=0,0,F354/$G354%)</f>
        <v>0</v>
      </c>
      <c r="G355" s="73">
        <f t="shared" si="7"/>
        <v>0</v>
      </c>
      <c r="I355" s="56"/>
    </row>
    <row r="356" spans="1:9" ht="16.05" customHeight="1" x14ac:dyDescent="0.2">
      <c r="A356" s="8"/>
      <c r="B356" s="8"/>
      <c r="C356" s="59" t="s">
        <v>13</v>
      </c>
      <c r="D356" s="73"/>
      <c r="E356" s="73"/>
      <c r="F356" s="73"/>
      <c r="G356" s="73">
        <f t="shared" si="7"/>
        <v>0</v>
      </c>
      <c r="I356" s="56"/>
    </row>
    <row r="357" spans="1:9" ht="16.05" customHeight="1" x14ac:dyDescent="0.2">
      <c r="A357" s="8"/>
      <c r="B357" s="8"/>
      <c r="C357" s="60" t="s">
        <v>12</v>
      </c>
      <c r="D357" s="71">
        <f>IF($G356=0,0,D356/$G356%)</f>
        <v>0</v>
      </c>
      <c r="E357" s="71">
        <f>IF($G356=0,0,E356/$G356%)</f>
        <v>0</v>
      </c>
      <c r="F357" s="71">
        <f>IF($G356=0,0,F356/$G356%)</f>
        <v>0</v>
      </c>
      <c r="G357" s="73">
        <f t="shared" si="7"/>
        <v>0</v>
      </c>
      <c r="I357" s="56"/>
    </row>
    <row r="358" spans="1:9" ht="16.05" customHeight="1" x14ac:dyDescent="0.2">
      <c r="A358" s="8"/>
      <c r="B358" s="8"/>
      <c r="C358" s="59" t="s">
        <v>14</v>
      </c>
      <c r="D358" s="73">
        <f>SUM(D354,D356)</f>
        <v>0</v>
      </c>
      <c r="E358" s="73">
        <f>SUM(E354,E356)</f>
        <v>0</v>
      </c>
      <c r="F358" s="73">
        <f>SUM(F354,F356)</f>
        <v>0</v>
      </c>
      <c r="G358" s="73">
        <f t="shared" si="7"/>
        <v>0</v>
      </c>
      <c r="I358" s="56"/>
    </row>
    <row r="359" spans="1:9" ht="16.05" customHeight="1" x14ac:dyDescent="0.2">
      <c r="A359" s="8"/>
      <c r="B359" s="12"/>
      <c r="C359" s="60" t="s">
        <v>12</v>
      </c>
      <c r="D359" s="71">
        <f>IF($G358=0,0,D358/$G358%)</f>
        <v>0</v>
      </c>
      <c r="E359" s="71">
        <f>IF($G358=0,0,E358/$G358%)</f>
        <v>0</v>
      </c>
      <c r="F359" s="71">
        <f>IF($G358=0,0,F358/$G358%)</f>
        <v>0</v>
      </c>
      <c r="G359" s="73">
        <f t="shared" si="7"/>
        <v>0</v>
      </c>
      <c r="I359" s="56"/>
    </row>
    <row r="360" spans="1:9" ht="16.05" customHeight="1" x14ac:dyDescent="0.2">
      <c r="A360" s="8"/>
      <c r="B360" s="8" t="s">
        <v>73</v>
      </c>
      <c r="C360" s="59" t="s">
        <v>11</v>
      </c>
      <c r="D360" s="73"/>
      <c r="E360" s="73"/>
      <c r="F360" s="73"/>
      <c r="G360" s="73">
        <f t="shared" si="7"/>
        <v>0</v>
      </c>
      <c r="I360" s="56"/>
    </row>
    <row r="361" spans="1:9" ht="16.05" customHeight="1" x14ac:dyDescent="0.2">
      <c r="A361" s="8"/>
      <c r="B361" s="8"/>
      <c r="C361" s="60" t="s">
        <v>12</v>
      </c>
      <c r="D361" s="71">
        <f>IF($G360=0,0,D360/$G360%)</f>
        <v>0</v>
      </c>
      <c r="E361" s="71">
        <f>IF($G360=0,0,E360/$G360%)</f>
        <v>0</v>
      </c>
      <c r="F361" s="71">
        <f>IF($G360=0,0,F360/$G360%)</f>
        <v>0</v>
      </c>
      <c r="G361" s="73">
        <f t="shared" si="7"/>
        <v>0</v>
      </c>
      <c r="I361" s="56"/>
    </row>
    <row r="362" spans="1:9" ht="16.05" customHeight="1" x14ac:dyDescent="0.2">
      <c r="A362" s="8"/>
      <c r="B362" s="8"/>
      <c r="C362" s="59" t="s">
        <v>13</v>
      </c>
      <c r="D362" s="73"/>
      <c r="E362" s="73"/>
      <c r="F362" s="73"/>
      <c r="G362" s="73">
        <f t="shared" si="7"/>
        <v>0</v>
      </c>
      <c r="I362" s="56"/>
    </row>
    <row r="363" spans="1:9" ht="16.05" customHeight="1" x14ac:dyDescent="0.2">
      <c r="A363" s="8"/>
      <c r="B363" s="8"/>
      <c r="C363" s="60" t="s">
        <v>12</v>
      </c>
      <c r="D363" s="71">
        <f>IF($G362=0,0,D362/$G362%)</f>
        <v>0</v>
      </c>
      <c r="E363" s="71">
        <f>IF($G362=0,0,E362/$G362%)</f>
        <v>0</v>
      </c>
      <c r="F363" s="71">
        <f>IF($G362=0,0,F362/$G362%)</f>
        <v>0</v>
      </c>
      <c r="G363" s="73">
        <f t="shared" si="7"/>
        <v>0</v>
      </c>
      <c r="I363" s="56"/>
    </row>
    <row r="364" spans="1:9" ht="16.05" customHeight="1" x14ac:dyDescent="0.2">
      <c r="A364" s="8"/>
      <c r="B364" s="8"/>
      <c r="C364" s="59" t="s">
        <v>14</v>
      </c>
      <c r="D364" s="73">
        <f>SUM(D360,D362)</f>
        <v>0</v>
      </c>
      <c r="E364" s="73">
        <f>SUM(E360,E362)</f>
        <v>0</v>
      </c>
      <c r="F364" s="73">
        <f>SUM(F360,F362)</f>
        <v>0</v>
      </c>
      <c r="G364" s="73">
        <f t="shared" si="7"/>
        <v>0</v>
      </c>
      <c r="I364" s="56"/>
    </row>
    <row r="365" spans="1:9" ht="16.05" customHeight="1" x14ac:dyDescent="0.2">
      <c r="A365" s="8"/>
      <c r="B365" s="12"/>
      <c r="C365" s="60" t="s">
        <v>12</v>
      </c>
      <c r="D365" s="71">
        <f>IF($G364=0,0,D364/$G364%)</f>
        <v>0</v>
      </c>
      <c r="E365" s="71">
        <f>IF($G364=0,0,E364/$G364%)</f>
        <v>0</v>
      </c>
      <c r="F365" s="71">
        <f>IF($G364=0,0,F364/$G364%)</f>
        <v>0</v>
      </c>
      <c r="G365" s="73">
        <f t="shared" si="7"/>
        <v>0</v>
      </c>
      <c r="I365" s="56"/>
    </row>
    <row r="366" spans="1:9" ht="16.05" customHeight="1" x14ac:dyDescent="0.2">
      <c r="A366" s="8"/>
      <c r="B366" s="8" t="s">
        <v>74</v>
      </c>
      <c r="C366" s="59" t="s">
        <v>11</v>
      </c>
      <c r="D366" s="73"/>
      <c r="E366" s="73"/>
      <c r="F366" s="73"/>
      <c r="G366" s="73">
        <f t="shared" si="7"/>
        <v>0</v>
      </c>
      <c r="I366" s="56"/>
    </row>
    <row r="367" spans="1:9" ht="16.05" customHeight="1" x14ac:dyDescent="0.2">
      <c r="A367" s="8"/>
      <c r="B367" s="8"/>
      <c r="C367" s="60" t="s">
        <v>12</v>
      </c>
      <c r="D367" s="71">
        <f>IF($G366=0,0,D366/$G366%)</f>
        <v>0</v>
      </c>
      <c r="E367" s="71">
        <f>IF($G366=0,0,E366/$G366%)</f>
        <v>0</v>
      </c>
      <c r="F367" s="71">
        <f>IF($G366=0,0,F366/$G366%)</f>
        <v>0</v>
      </c>
      <c r="G367" s="73">
        <f t="shared" si="7"/>
        <v>0</v>
      </c>
      <c r="I367" s="56"/>
    </row>
    <row r="368" spans="1:9" ht="16.05" customHeight="1" x14ac:dyDescent="0.2">
      <c r="A368" s="8"/>
      <c r="B368" s="8"/>
      <c r="C368" s="59" t="s">
        <v>13</v>
      </c>
      <c r="D368" s="73"/>
      <c r="E368" s="73"/>
      <c r="F368" s="73"/>
      <c r="G368" s="73">
        <f t="shared" si="7"/>
        <v>0</v>
      </c>
      <c r="I368" s="56"/>
    </row>
    <row r="369" spans="1:9" ht="16.05" customHeight="1" x14ac:dyDescent="0.2">
      <c r="A369" s="8"/>
      <c r="B369" s="8"/>
      <c r="C369" s="60" t="s">
        <v>12</v>
      </c>
      <c r="D369" s="71">
        <f>IF($G368=0,0,D368/$G368%)</f>
        <v>0</v>
      </c>
      <c r="E369" s="71">
        <f>IF($G368=0,0,E368/$G368%)</f>
        <v>0</v>
      </c>
      <c r="F369" s="71">
        <f>IF($G368=0,0,F368/$G368%)</f>
        <v>0</v>
      </c>
      <c r="G369" s="73">
        <f t="shared" si="7"/>
        <v>0</v>
      </c>
      <c r="I369" s="56"/>
    </row>
    <row r="370" spans="1:9" ht="16.05" customHeight="1" x14ac:dyDescent="0.2">
      <c r="A370" s="8"/>
      <c r="B370" s="8"/>
      <c r="C370" s="59" t="s">
        <v>14</v>
      </c>
      <c r="D370" s="73">
        <f>SUM(D366,D368)</f>
        <v>0</v>
      </c>
      <c r="E370" s="73">
        <f>SUM(E366,E368)</f>
        <v>0</v>
      </c>
      <c r="F370" s="73">
        <f>SUM(F366,F368)</f>
        <v>0</v>
      </c>
      <c r="G370" s="73">
        <f t="shared" si="7"/>
        <v>0</v>
      </c>
      <c r="I370" s="56"/>
    </row>
    <row r="371" spans="1:9" ht="16.05" customHeight="1" x14ac:dyDescent="0.2">
      <c r="A371" s="13"/>
      <c r="B371" s="12"/>
      <c r="C371" s="60" t="s">
        <v>12</v>
      </c>
      <c r="D371" s="71">
        <f>IF($G370=0,0,D370/$G370%)</f>
        <v>0</v>
      </c>
      <c r="E371" s="71">
        <f>IF($G370=0,0,E370/$G370%)</f>
        <v>0</v>
      </c>
      <c r="F371" s="71">
        <f>IF($G370=0,0,F370/$G370%)</f>
        <v>0</v>
      </c>
      <c r="G371" s="73">
        <f t="shared" si="7"/>
        <v>0</v>
      </c>
      <c r="I371" s="56"/>
    </row>
    <row r="372" spans="1:9" ht="16.05" customHeight="1" x14ac:dyDescent="0.2">
      <c r="A372" s="5" t="s">
        <v>75</v>
      </c>
      <c r="B372" s="15"/>
      <c r="C372" s="61" t="s">
        <v>11</v>
      </c>
      <c r="D372" s="73"/>
      <c r="E372" s="73"/>
      <c r="F372" s="73"/>
      <c r="G372" s="73">
        <f t="shared" si="7"/>
        <v>0</v>
      </c>
      <c r="I372" s="56"/>
    </row>
    <row r="373" spans="1:9" ht="16.05" customHeight="1" x14ac:dyDescent="0.2">
      <c r="A373" s="8"/>
      <c r="B373" s="16"/>
      <c r="C373" s="62" t="s">
        <v>12</v>
      </c>
      <c r="D373" s="71">
        <f>IF($G372=0,0,D372/$G372%)</f>
        <v>0</v>
      </c>
      <c r="E373" s="71">
        <f>IF($G372=0,0,E372/$G372%)</f>
        <v>0</v>
      </c>
      <c r="F373" s="71">
        <f>IF($G372=0,0,F372/$G372%)</f>
        <v>0</v>
      </c>
      <c r="G373" s="73">
        <f t="shared" si="7"/>
        <v>0</v>
      </c>
      <c r="I373" s="56"/>
    </row>
    <row r="374" spans="1:9" ht="16.05" customHeight="1" x14ac:dyDescent="0.2">
      <c r="A374" s="8"/>
      <c r="B374" s="16"/>
      <c r="C374" s="61" t="s">
        <v>13</v>
      </c>
      <c r="D374" s="73"/>
      <c r="E374" s="73"/>
      <c r="F374" s="73"/>
      <c r="G374" s="73">
        <f t="shared" si="7"/>
        <v>0</v>
      </c>
      <c r="I374" s="56"/>
    </row>
    <row r="375" spans="1:9" ht="16.05" customHeight="1" x14ac:dyDescent="0.2">
      <c r="A375" s="8"/>
      <c r="B375" s="16"/>
      <c r="C375" s="62" t="s">
        <v>12</v>
      </c>
      <c r="D375" s="71">
        <f>IF($G374=0,0,D374/$G374%)</f>
        <v>0</v>
      </c>
      <c r="E375" s="71">
        <f>IF($G374=0,0,E374/$G374%)</f>
        <v>0</v>
      </c>
      <c r="F375" s="71">
        <f>IF($G374=0,0,F374/$G374%)</f>
        <v>0</v>
      </c>
      <c r="G375" s="73">
        <f t="shared" si="7"/>
        <v>0</v>
      </c>
      <c r="I375" s="56"/>
    </row>
    <row r="376" spans="1:9" ht="16.05" customHeight="1" x14ac:dyDescent="0.2">
      <c r="A376" s="8"/>
      <c r="B376" s="16"/>
      <c r="C376" s="61" t="s">
        <v>14</v>
      </c>
      <c r="D376" s="73">
        <f>SUM(D372,D374)</f>
        <v>0</v>
      </c>
      <c r="E376" s="73">
        <f>SUM(E372,E374)</f>
        <v>0</v>
      </c>
      <c r="F376" s="73">
        <f>SUM(F372,F374)</f>
        <v>0</v>
      </c>
      <c r="G376" s="73">
        <f t="shared" si="7"/>
        <v>0</v>
      </c>
      <c r="I376" s="56"/>
    </row>
    <row r="377" spans="1:9" ht="16.05" customHeight="1" x14ac:dyDescent="0.2">
      <c r="A377" s="12"/>
      <c r="B377" s="14"/>
      <c r="C377" s="62" t="s">
        <v>12</v>
      </c>
      <c r="D377" s="71">
        <f>IF($G376=0,0,D376/$G376%)</f>
        <v>0</v>
      </c>
      <c r="E377" s="71">
        <f>IF($G376=0,0,E376/$G376%)</f>
        <v>0</v>
      </c>
      <c r="F377" s="71">
        <f>IF($G376=0,0,F376/$G376%)</f>
        <v>0</v>
      </c>
      <c r="G377" s="73">
        <f t="shared" si="7"/>
        <v>0</v>
      </c>
      <c r="I377" s="56"/>
    </row>
    <row r="378" spans="1:9" ht="16.05" customHeight="1" x14ac:dyDescent="0.2">
      <c r="A378" s="5" t="s">
        <v>76</v>
      </c>
      <c r="B378" s="16"/>
      <c r="C378" s="61" t="s">
        <v>11</v>
      </c>
      <c r="D378" s="73"/>
      <c r="E378" s="73"/>
      <c r="F378" s="73"/>
      <c r="G378" s="73">
        <f t="shared" si="7"/>
        <v>0</v>
      </c>
      <c r="I378" s="56"/>
    </row>
    <row r="379" spans="1:9" ht="16.05" customHeight="1" x14ac:dyDescent="0.2">
      <c r="A379" s="8"/>
      <c r="B379" s="16"/>
      <c r="C379" s="62" t="s">
        <v>12</v>
      </c>
      <c r="D379" s="71"/>
      <c r="E379" s="71"/>
      <c r="F379" s="71"/>
      <c r="G379" s="73">
        <f t="shared" si="7"/>
        <v>0</v>
      </c>
      <c r="I379" s="56"/>
    </row>
    <row r="380" spans="1:9" ht="16.05" customHeight="1" x14ac:dyDescent="0.2">
      <c r="A380" s="8"/>
      <c r="B380" s="16"/>
      <c r="C380" s="61" t="s">
        <v>13</v>
      </c>
      <c r="D380" s="73"/>
      <c r="E380" s="73"/>
      <c r="F380" s="73"/>
      <c r="G380" s="73">
        <f t="shared" si="7"/>
        <v>0</v>
      </c>
      <c r="I380" s="56"/>
    </row>
    <row r="381" spans="1:9" ht="16.05" customHeight="1" x14ac:dyDescent="0.2">
      <c r="A381" s="8"/>
      <c r="B381" s="16"/>
      <c r="C381" s="62" t="s">
        <v>12</v>
      </c>
      <c r="D381" s="71"/>
      <c r="E381" s="71"/>
      <c r="F381" s="71"/>
      <c r="G381" s="73">
        <f t="shared" si="7"/>
        <v>0</v>
      </c>
      <c r="I381" s="56"/>
    </row>
    <row r="382" spans="1:9" ht="16.05" customHeight="1" x14ac:dyDescent="0.2">
      <c r="A382" s="8"/>
      <c r="B382" s="16"/>
      <c r="C382" s="61" t="s">
        <v>14</v>
      </c>
      <c r="D382" s="70"/>
      <c r="E382" s="70"/>
      <c r="F382" s="70"/>
      <c r="G382" s="73">
        <f t="shared" si="7"/>
        <v>0</v>
      </c>
      <c r="I382" s="56"/>
    </row>
    <row r="383" spans="1:9" ht="16.05" customHeight="1" x14ac:dyDescent="0.2">
      <c r="A383" s="12"/>
      <c r="B383" s="14"/>
      <c r="C383" s="62" t="s">
        <v>12</v>
      </c>
      <c r="D383" s="71"/>
      <c r="E383" s="71"/>
      <c r="F383" s="71"/>
      <c r="G383" s="73">
        <f t="shared" si="7"/>
        <v>0</v>
      </c>
      <c r="I383" s="56"/>
    </row>
    <row r="384" spans="1:9" ht="16.05" customHeight="1" x14ac:dyDescent="0.2">
      <c r="A384" s="17" t="s">
        <v>77</v>
      </c>
      <c r="B384" s="16"/>
      <c r="C384" s="61" t="s">
        <v>11</v>
      </c>
      <c r="D384" s="73">
        <f>SUM(D372,D312,D306,D228,D36,D6)</f>
        <v>161.69999999999999</v>
      </c>
      <c r="E384" s="73">
        <f>SUM(E372,E312,E306,E228,E36,E6)</f>
        <v>65635.3</v>
      </c>
      <c r="F384" s="73">
        <f>SUM(F372,F312,F306,F228,F36,F6)</f>
        <v>0</v>
      </c>
      <c r="G384" s="73">
        <f t="shared" si="7"/>
        <v>65797</v>
      </c>
      <c r="I384" s="56"/>
    </row>
    <row r="385" spans="1:9" ht="16.05" customHeight="1" x14ac:dyDescent="0.2">
      <c r="A385" s="8"/>
      <c r="B385" s="16"/>
      <c r="C385" s="62" t="s">
        <v>12</v>
      </c>
      <c r="D385" s="71">
        <f>IF($G384=0,0,D384/$G384%)</f>
        <v>0.24575588552669572</v>
      </c>
      <c r="E385" s="71">
        <f>IF($G384=0,0,E384/$G384%)</f>
        <v>99.754244114473309</v>
      </c>
      <c r="F385" s="71">
        <f>IF($G384=0,0,F384/$G384%)</f>
        <v>0</v>
      </c>
      <c r="G385" s="73">
        <f t="shared" si="7"/>
        <v>100</v>
      </c>
      <c r="I385" s="56"/>
    </row>
    <row r="386" spans="1:9" ht="16.05" customHeight="1" x14ac:dyDescent="0.2">
      <c r="A386" s="8"/>
      <c r="B386" s="16"/>
      <c r="C386" s="61" t="s">
        <v>13</v>
      </c>
      <c r="D386" s="73">
        <f>SUM(D374,D314,D308,D230,D38,D8)</f>
        <v>5.6999999999999993</v>
      </c>
      <c r="E386" s="73">
        <f>SUM(E374,E314,E308,E230,E38,E8)</f>
        <v>0</v>
      </c>
      <c r="F386" s="73">
        <f>SUM(F374,F314,F308,F230,F38,F8)</f>
        <v>0</v>
      </c>
      <c r="G386" s="73">
        <f t="shared" si="7"/>
        <v>5.6999999999999993</v>
      </c>
      <c r="I386" s="56"/>
    </row>
    <row r="387" spans="1:9" ht="16.05" customHeight="1" x14ac:dyDescent="0.2">
      <c r="A387" s="8"/>
      <c r="B387" s="16"/>
      <c r="C387" s="62" t="s">
        <v>12</v>
      </c>
      <c r="D387" s="71">
        <f>IF($G386=0,0,D386/$G386%)</f>
        <v>100</v>
      </c>
      <c r="E387" s="71">
        <f>IF($G386=0,0,E386/$G386%)</f>
        <v>0</v>
      </c>
      <c r="F387" s="71">
        <f>IF($G386=0,0,F386/$G386%)</f>
        <v>0</v>
      </c>
      <c r="G387" s="73">
        <f t="shared" si="7"/>
        <v>100</v>
      </c>
      <c r="I387" s="56"/>
    </row>
    <row r="388" spans="1:9" ht="16.05" customHeight="1" x14ac:dyDescent="0.2">
      <c r="A388" s="8"/>
      <c r="B388" s="16"/>
      <c r="C388" s="61" t="s">
        <v>14</v>
      </c>
      <c r="D388" s="73">
        <f>SUM(D384,D386)</f>
        <v>167.39999999999998</v>
      </c>
      <c r="E388" s="73">
        <f>SUM(E384,E386)</f>
        <v>65635.3</v>
      </c>
      <c r="F388" s="73">
        <f>SUM(F384,F386)</f>
        <v>0</v>
      </c>
      <c r="G388" s="73">
        <f t="shared" si="7"/>
        <v>65802.7</v>
      </c>
      <c r="I388" s="56"/>
    </row>
    <row r="389" spans="1:9" ht="16.05" customHeight="1" x14ac:dyDescent="0.2">
      <c r="A389" s="12"/>
      <c r="B389" s="14"/>
      <c r="C389" s="62" t="s">
        <v>12</v>
      </c>
      <c r="D389" s="71">
        <f>IF($G388=0,0,D388/$G388%)</f>
        <v>0.2543968560560585</v>
      </c>
      <c r="E389" s="71">
        <f>IF($G388=0,0,E388/$G388%)</f>
        <v>99.745603143943953</v>
      </c>
      <c r="F389" s="71">
        <f>IF($G388=0,0,F388/$G388%)</f>
        <v>0</v>
      </c>
      <c r="G389" s="73">
        <f t="shared" si="7"/>
        <v>100.00000000000001</v>
      </c>
      <c r="I389" s="56"/>
    </row>
    <row r="390" spans="1:9" ht="16.05" customHeight="1" x14ac:dyDescent="0.2">
      <c r="A390" s="18" t="s">
        <v>78</v>
      </c>
      <c r="B390" s="19"/>
      <c r="C390" s="61" t="s">
        <v>11</v>
      </c>
      <c r="D390" s="73">
        <v>0</v>
      </c>
      <c r="E390" s="73">
        <v>0</v>
      </c>
      <c r="F390" s="73"/>
      <c r="G390" s="73">
        <f t="shared" si="7"/>
        <v>0</v>
      </c>
      <c r="I390" s="56"/>
    </row>
    <row r="391" spans="1:9" ht="16.05" customHeight="1" x14ac:dyDescent="0.2">
      <c r="A391" s="20" t="s">
        <v>79</v>
      </c>
      <c r="B391" s="21"/>
      <c r="C391" s="62" t="s">
        <v>12</v>
      </c>
      <c r="D391" s="71">
        <f>IF($G390=0,0,D390/$G390%)</f>
        <v>0</v>
      </c>
      <c r="E391" s="71">
        <f>IF($G390=0,0,E390/$G390%)</f>
        <v>0</v>
      </c>
      <c r="F391" s="71">
        <f>IF($G390=0,0,F390/$G390%)</f>
        <v>0</v>
      </c>
      <c r="G391" s="73">
        <f t="shared" si="7"/>
        <v>0</v>
      </c>
      <c r="I391" s="56"/>
    </row>
    <row r="392" spans="1:9" ht="16.05" customHeight="1" x14ac:dyDescent="0.2">
      <c r="A392" s="8"/>
      <c r="B392" s="22"/>
      <c r="C392" s="61" t="s">
        <v>13</v>
      </c>
      <c r="D392" s="73">
        <v>0</v>
      </c>
      <c r="E392" s="73">
        <v>0</v>
      </c>
      <c r="F392" s="73"/>
      <c r="G392" s="73">
        <f t="shared" si="7"/>
        <v>0</v>
      </c>
      <c r="I392" s="56"/>
    </row>
    <row r="393" spans="1:9" ht="16.05" customHeight="1" x14ac:dyDescent="0.2">
      <c r="A393" s="8"/>
      <c r="B393" s="22"/>
      <c r="C393" s="62" t="s">
        <v>12</v>
      </c>
      <c r="D393" s="71">
        <f>IF($G392=0,0,D392/$G392%)</f>
        <v>0</v>
      </c>
      <c r="E393" s="71">
        <f>IF($G392=0,0,E392/$G392%)</f>
        <v>0</v>
      </c>
      <c r="F393" s="71">
        <f>IF($G392=0,0,F392/$G392%)</f>
        <v>0</v>
      </c>
      <c r="G393" s="73">
        <f t="shared" si="7"/>
        <v>0</v>
      </c>
      <c r="I393" s="56"/>
    </row>
    <row r="394" spans="1:9" ht="16.05" customHeight="1" x14ac:dyDescent="0.2">
      <c r="A394" s="8"/>
      <c r="B394" s="22"/>
      <c r="C394" s="61" t="s">
        <v>14</v>
      </c>
      <c r="D394" s="73">
        <f>SUM(D390,D392)</f>
        <v>0</v>
      </c>
      <c r="E394" s="73">
        <f>SUM(E390,E392)</f>
        <v>0</v>
      </c>
      <c r="F394" s="73">
        <f>SUM(F390,F392)</f>
        <v>0</v>
      </c>
      <c r="G394" s="73">
        <f t="shared" si="7"/>
        <v>0</v>
      </c>
      <c r="I394" s="56"/>
    </row>
    <row r="395" spans="1:9" ht="16.05" customHeight="1" x14ac:dyDescent="0.2">
      <c r="A395" s="12"/>
      <c r="B395" s="23"/>
      <c r="C395" s="62" t="s">
        <v>12</v>
      </c>
      <c r="D395" s="71">
        <f>IF($G394=0,0,D394/$G394%)</f>
        <v>0</v>
      </c>
      <c r="E395" s="71">
        <f>IF($G394=0,0,E394/$G394%)</f>
        <v>0</v>
      </c>
      <c r="F395" s="71">
        <f>IF($G394=0,0,F394/$G394%)</f>
        <v>0</v>
      </c>
      <c r="G395" s="73">
        <f t="shared" si="7"/>
        <v>0</v>
      </c>
      <c r="I395" s="56"/>
    </row>
    <row r="396" spans="1:9" x14ac:dyDescent="0.2">
      <c r="D396" s="74"/>
      <c r="E396" s="74"/>
      <c r="F396" s="74"/>
      <c r="G396" s="74"/>
    </row>
    <row r="397" spans="1:9" x14ac:dyDescent="0.2">
      <c r="D397" s="74"/>
      <c r="E397" s="74"/>
      <c r="F397" s="74"/>
      <c r="G397" s="74"/>
    </row>
    <row r="398" spans="1:9" x14ac:dyDescent="0.2">
      <c r="D398" s="74"/>
      <c r="E398" s="74"/>
      <c r="F398" s="74"/>
      <c r="G398" s="74"/>
    </row>
    <row r="399" spans="1:9" x14ac:dyDescent="0.2">
      <c r="D399" s="74"/>
      <c r="E399" s="74"/>
      <c r="F399" s="74"/>
      <c r="G399" s="74"/>
    </row>
    <row r="400" spans="1:9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</sheetData>
  <mergeCells count="1">
    <mergeCell ref="A5:B5"/>
  </mergeCells>
  <phoneticPr fontId="3"/>
  <printOptions horizontalCentered="1"/>
  <pageMargins left="0.59055118110236227" right="0.51181102362204722" top="0.78740157480314965" bottom="0.78740157480314965" header="0.51181102362204722" footer="0.43307086614173229"/>
  <pageSetup paperSize="9" scale="45" firstPageNumber="172" orientation="portrait" useFirstPageNumber="1" r:id="rId1"/>
  <headerFooter alignWithMargins="0"/>
  <rowBreaks count="3" manualBreakCount="3">
    <brk id="95" max="6" man="1"/>
    <brk id="191" max="6" man="1"/>
    <brk id="2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全道4</vt:lpstr>
      <vt:lpstr>空知4</vt:lpstr>
      <vt:lpstr>石狩4</vt:lpstr>
      <vt:lpstr>後志4</vt:lpstr>
      <vt:lpstr>胆振4</vt:lpstr>
      <vt:lpstr>日高4</vt:lpstr>
      <vt:lpstr>渡島・檜山4</vt:lpstr>
      <vt:lpstr>上川4</vt:lpstr>
      <vt:lpstr>留萌4</vt:lpstr>
      <vt:lpstr>宗谷4</vt:lpstr>
      <vt:lpstr>オホーツク4</vt:lpstr>
      <vt:lpstr>十勝4</vt:lpstr>
      <vt:lpstr>釧路4</vt:lpstr>
      <vt:lpstr>根室4</vt:lpstr>
      <vt:lpstr>オホーツク4!Print_Area</vt:lpstr>
      <vt:lpstr>空知4!Print_Area</vt:lpstr>
      <vt:lpstr>釧路4!Print_Area</vt:lpstr>
      <vt:lpstr>後志4!Print_Area</vt:lpstr>
      <vt:lpstr>根室4!Print_Area</vt:lpstr>
      <vt:lpstr>宗谷4!Print_Area</vt:lpstr>
      <vt:lpstr>十勝4!Print_Area</vt:lpstr>
      <vt:lpstr>上川4!Print_Area</vt:lpstr>
      <vt:lpstr>石狩4!Print_Area</vt:lpstr>
      <vt:lpstr>全道4!Print_Area</vt:lpstr>
      <vt:lpstr>胆振4!Print_Area</vt:lpstr>
      <vt:lpstr>渡島・檜山4!Print_Area</vt:lpstr>
      <vt:lpstr>日高4!Print_Area</vt:lpstr>
      <vt:lpstr>留萌4!Print_Area</vt:lpstr>
      <vt:lpstr>オホーツク4!Print_Titles</vt:lpstr>
      <vt:lpstr>空知4!Print_Titles</vt:lpstr>
      <vt:lpstr>釧路4!Print_Titles</vt:lpstr>
      <vt:lpstr>後志4!Print_Titles</vt:lpstr>
      <vt:lpstr>根室4!Print_Titles</vt:lpstr>
      <vt:lpstr>宗谷4!Print_Titles</vt:lpstr>
      <vt:lpstr>十勝4!Print_Titles</vt:lpstr>
      <vt:lpstr>上川4!Print_Titles</vt:lpstr>
      <vt:lpstr>石狩4!Print_Titles</vt:lpstr>
      <vt:lpstr>全道4!Print_Titles</vt:lpstr>
      <vt:lpstr>胆振4!Print_Titles</vt:lpstr>
      <vt:lpstr>渡島・檜山4!Print_Titles</vt:lpstr>
      <vt:lpstr>日高4!Print_Titles</vt:lpstr>
      <vt:lpstr>留萌4!Print_Titles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2025-04-22T05:17:03Z</dcterms:created>
  <dcterms:modified xsi:type="dcterms:W3CDTF">2025-04-22T05:17:15Z</dcterms:modified>
</cp:coreProperties>
</file>