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-120" yWindow="-120" windowWidth="29040" windowHeight="15720" tabRatio="840"/>
  </bookViews>
  <sheets>
    <sheet name="全道3" sheetId="16" r:id="rId1"/>
    <sheet name="空知3" sheetId="1" r:id="rId2"/>
    <sheet name="石狩3" sheetId="2" r:id="rId3"/>
    <sheet name="後志3" sheetId="3" r:id="rId4"/>
    <sheet name="胆振3" sheetId="4" r:id="rId5"/>
    <sheet name="日高3" sheetId="5" r:id="rId6"/>
    <sheet name="渡島・檜山3" sheetId="7" r:id="rId7"/>
    <sheet name="上川3" sheetId="8" r:id="rId8"/>
    <sheet name="留萌3" sheetId="9" r:id="rId9"/>
    <sheet name="宗谷3" sheetId="10" r:id="rId10"/>
    <sheet name="オホーツク3" sheetId="11" r:id="rId11"/>
    <sheet name="十勝3" sheetId="12" r:id="rId12"/>
    <sheet name="釧路3" sheetId="13" r:id="rId13"/>
    <sheet name="根室3" sheetId="14" r:id="rId14"/>
  </sheets>
  <definedNames>
    <definedName name="_xlnm._FilterDatabase" localSheetId="10" hidden="1">オホーツク3!$D$6:$D$136</definedName>
    <definedName name="_xlnm._FilterDatabase" localSheetId="1" hidden="1">空知3!$D$6:$D$136</definedName>
    <definedName name="_xlnm._FilterDatabase" localSheetId="12" hidden="1">釧路3!$A$2:$D$140</definedName>
    <definedName name="_xlnm._FilterDatabase" localSheetId="3" hidden="1">後志3!$A$2:$C$140</definedName>
    <definedName name="_xlnm._FilterDatabase" localSheetId="13" hidden="1">根室3!$D$6:$D$136</definedName>
    <definedName name="_xlnm._FilterDatabase" localSheetId="9" hidden="1">宗谷3!$D$6:$D$136</definedName>
    <definedName name="_xlnm._FilterDatabase" localSheetId="11" hidden="1">十勝3!$A$2:$C$140</definedName>
    <definedName name="_xlnm._FilterDatabase" localSheetId="7" hidden="1">上川3!$A$2:$C$140</definedName>
    <definedName name="_xlnm._FilterDatabase" localSheetId="2" hidden="1">石狩3!$A$2:$C$140</definedName>
    <definedName name="_xlnm._FilterDatabase" localSheetId="0" hidden="1">全道3!$D$5:$D$149</definedName>
    <definedName name="_xlnm._FilterDatabase" localSheetId="4" hidden="1">胆振3!$A$5:$WVV$136</definedName>
    <definedName name="_xlnm._FilterDatabase" localSheetId="6" hidden="1">渡島・檜山3!$A$2:$D$140</definedName>
    <definedName name="_xlnm._FilterDatabase" localSheetId="5" hidden="1">日高3!$D$6:$D$136</definedName>
    <definedName name="_xlnm._FilterDatabase" localSheetId="8" hidden="1">留萌3!$D$6:$D$136</definedName>
    <definedName name="_xlnm.Print_Area" localSheetId="10">オホーツク3!$A$2:$N$136</definedName>
    <definedName name="_xlnm.Print_Area" localSheetId="1">空知3!$A$2:$N$136</definedName>
    <definedName name="_xlnm.Print_Area" localSheetId="12">釧路3!$A$2:$N$136</definedName>
    <definedName name="_xlnm.Print_Area" localSheetId="3">後志3!$A$2:$N$136</definedName>
    <definedName name="_xlnm.Print_Area" localSheetId="13">根室3!$A$2:$N$136</definedName>
    <definedName name="_xlnm.Print_Area" localSheetId="9">宗谷3!$A$2:$N$136</definedName>
    <definedName name="_xlnm.Print_Area" localSheetId="11">十勝3!$A$2:$N$136</definedName>
    <definedName name="_xlnm.Print_Area" localSheetId="7">上川3!$A$2:$N$136</definedName>
    <definedName name="_xlnm.Print_Area" localSheetId="2">石狩3!$A$2:$N$136</definedName>
    <definedName name="_xlnm.Print_Area" localSheetId="0">全道3!$A$1:$N$149</definedName>
    <definedName name="_xlnm.Print_Area" localSheetId="4">胆振3!$A$2:$N$136</definedName>
    <definedName name="_xlnm.Print_Area" localSheetId="6">渡島・檜山3!$A$2:$N$136</definedName>
    <definedName name="_xlnm.Print_Area" localSheetId="5">日高3!$A$2:$N$136</definedName>
    <definedName name="_xlnm.Print_Area" localSheetId="8">留萌3!$A$2:$N$136</definedName>
    <definedName name="_xlnm.Print_Titles" localSheetId="10">オホーツク3!$3:$6</definedName>
    <definedName name="_xlnm.Print_Titles" localSheetId="1">空知3!$3:$6</definedName>
    <definedName name="_xlnm.Print_Titles" localSheetId="12">釧路3!$3:$6</definedName>
    <definedName name="_xlnm.Print_Titles" localSheetId="3">後志3!$3:$6</definedName>
    <definedName name="_xlnm.Print_Titles" localSheetId="13">根室3!$3:$6</definedName>
    <definedName name="_xlnm.Print_Titles" localSheetId="9">宗谷3!$3:$6</definedName>
    <definedName name="_xlnm.Print_Titles" localSheetId="11">十勝3!$3:$6</definedName>
    <definedName name="_xlnm.Print_Titles" localSheetId="7">上川3!$3:$6</definedName>
    <definedName name="_xlnm.Print_Titles" localSheetId="2">石狩3!$3:$6</definedName>
    <definedName name="_xlnm.Print_Titles" localSheetId="0">全道3!$3:$5</definedName>
    <definedName name="_xlnm.Print_Titles" localSheetId="4">胆振3!$3:$6</definedName>
    <definedName name="_xlnm.Print_Titles" localSheetId="6">渡島・檜山3!$3:$6</definedName>
    <definedName name="_xlnm.Print_Titles" localSheetId="5">日高3!$3:$6</definedName>
    <definedName name="_xlnm.Print_Titles" localSheetId="8">留萌3!$3:$6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5" i="2" l="1"/>
  <c r="M148" i="16"/>
  <c r="M135" i="4" l="1"/>
  <c r="M110" i="16" l="1"/>
  <c r="M111" i="16" s="1"/>
  <c r="M108" i="16"/>
  <c r="M109" i="16" s="1"/>
  <c r="M106" i="16"/>
  <c r="M107" i="16" s="1"/>
  <c r="M104" i="16"/>
  <c r="M105" i="16" s="1"/>
  <c r="M102" i="16"/>
  <c r="M103" i="16" s="1"/>
  <c r="M100" i="16"/>
  <c r="M101" i="16" s="1"/>
  <c r="M98" i="16"/>
  <c r="M99" i="16" s="1"/>
  <c r="M96" i="16"/>
  <c r="M97" i="16" s="1"/>
  <c r="M94" i="16"/>
  <c r="M95" i="16" s="1"/>
  <c r="M92" i="16"/>
  <c r="M93" i="16" s="1"/>
  <c r="L110" i="16"/>
  <c r="K110" i="16"/>
  <c r="J110" i="16"/>
  <c r="I110" i="16"/>
  <c r="H110" i="16"/>
  <c r="G110" i="16"/>
  <c r="F110" i="16"/>
  <c r="E110" i="16"/>
  <c r="D110" i="16"/>
  <c r="L108" i="16"/>
  <c r="K108" i="16"/>
  <c r="J108" i="16"/>
  <c r="I108" i="16"/>
  <c r="H108" i="16"/>
  <c r="G108" i="16"/>
  <c r="F108" i="16"/>
  <c r="E108" i="16"/>
  <c r="D108" i="16"/>
  <c r="L106" i="16"/>
  <c r="K106" i="16"/>
  <c r="J106" i="16"/>
  <c r="I106" i="16"/>
  <c r="H106" i="16"/>
  <c r="G106" i="16"/>
  <c r="F106" i="16"/>
  <c r="E106" i="16"/>
  <c r="D106" i="16"/>
  <c r="L104" i="16"/>
  <c r="K104" i="16"/>
  <c r="J104" i="16"/>
  <c r="I104" i="16"/>
  <c r="H104" i="16"/>
  <c r="G104" i="16"/>
  <c r="F104" i="16"/>
  <c r="E104" i="16"/>
  <c r="D104" i="16"/>
  <c r="L102" i="16"/>
  <c r="K102" i="16"/>
  <c r="J102" i="16"/>
  <c r="I102" i="16"/>
  <c r="H102" i="16"/>
  <c r="G102" i="16"/>
  <c r="F102" i="16"/>
  <c r="E102" i="16"/>
  <c r="D102" i="16"/>
  <c r="L100" i="16"/>
  <c r="K100" i="16"/>
  <c r="J100" i="16"/>
  <c r="I100" i="16"/>
  <c r="H100" i="16"/>
  <c r="G100" i="16"/>
  <c r="F100" i="16"/>
  <c r="E100" i="16"/>
  <c r="D100" i="16"/>
  <c r="L98" i="16"/>
  <c r="K98" i="16"/>
  <c r="J98" i="16"/>
  <c r="I98" i="16"/>
  <c r="H98" i="16"/>
  <c r="G98" i="16"/>
  <c r="F98" i="16"/>
  <c r="E98" i="16"/>
  <c r="D98" i="16"/>
  <c r="L96" i="16"/>
  <c r="K96" i="16"/>
  <c r="J96" i="16"/>
  <c r="I96" i="16"/>
  <c r="H96" i="16"/>
  <c r="G96" i="16"/>
  <c r="F96" i="16"/>
  <c r="E96" i="16"/>
  <c r="D96" i="16"/>
  <c r="L94" i="16"/>
  <c r="K94" i="16"/>
  <c r="J94" i="16"/>
  <c r="I94" i="16"/>
  <c r="H94" i="16"/>
  <c r="G94" i="16"/>
  <c r="F94" i="16"/>
  <c r="E94" i="16"/>
  <c r="D94" i="16"/>
  <c r="M9" i="12" l="1"/>
  <c r="D17" i="13" l="1"/>
  <c r="D109" i="13"/>
  <c r="E109" i="13"/>
  <c r="F109" i="13"/>
  <c r="G109" i="13"/>
  <c r="H109" i="13"/>
  <c r="I109" i="13"/>
  <c r="J109" i="13"/>
  <c r="K109" i="13"/>
  <c r="L109" i="13"/>
  <c r="M109" i="13" l="1"/>
  <c r="M132" i="5" l="1"/>
  <c r="M131" i="5"/>
  <c r="M129" i="5"/>
  <c r="M127" i="5"/>
  <c r="M125" i="5"/>
  <c r="M123" i="5"/>
  <c r="M121" i="5"/>
  <c r="M119" i="5"/>
  <c r="M117" i="5"/>
  <c r="M115" i="5"/>
  <c r="M113" i="5"/>
  <c r="M111" i="5"/>
  <c r="M23" i="4" l="1"/>
  <c r="M15" i="2" l="1"/>
  <c r="M53" i="1"/>
  <c r="D7" i="1" l="1"/>
  <c r="E7" i="1"/>
  <c r="F7" i="1"/>
  <c r="G7" i="1"/>
  <c r="H7" i="1"/>
  <c r="I7" i="1"/>
  <c r="J7" i="1"/>
  <c r="K7" i="1"/>
  <c r="L7" i="1"/>
  <c r="M7" i="1" l="1"/>
  <c r="N7" i="1" s="1"/>
  <c r="D148" i="16" l="1"/>
  <c r="E148" i="16"/>
  <c r="F148" i="16"/>
  <c r="G148" i="16"/>
  <c r="H148" i="16"/>
  <c r="I148" i="16"/>
  <c r="J148" i="16"/>
  <c r="K148" i="16"/>
  <c r="L148" i="16"/>
  <c r="D120" i="16" l="1"/>
  <c r="M144" i="16"/>
  <c r="D17" i="12"/>
  <c r="L17" i="4" l="1"/>
  <c r="K17" i="4"/>
  <c r="J17" i="4"/>
  <c r="I17" i="4"/>
  <c r="H17" i="4"/>
  <c r="G17" i="4"/>
  <c r="F17" i="4"/>
  <c r="E17" i="4"/>
  <c r="D17" i="4"/>
  <c r="E82" i="16" l="1"/>
  <c r="F82" i="16"/>
  <c r="G82" i="16"/>
  <c r="H82" i="16"/>
  <c r="I82" i="16"/>
  <c r="J82" i="16"/>
  <c r="K82" i="16"/>
  <c r="L82" i="16"/>
  <c r="D82" i="16"/>
  <c r="E92" i="16" l="1"/>
  <c r="F92" i="16"/>
  <c r="G92" i="16"/>
  <c r="H92" i="16"/>
  <c r="I92" i="16"/>
  <c r="J92" i="16"/>
  <c r="K92" i="16"/>
  <c r="L92" i="16"/>
  <c r="D92" i="16"/>
  <c r="E120" i="16" l="1"/>
  <c r="F120" i="16"/>
  <c r="G120" i="16"/>
  <c r="H120" i="16"/>
  <c r="I120" i="16"/>
  <c r="J120" i="16"/>
  <c r="K120" i="16"/>
  <c r="L120" i="16"/>
  <c r="D6" i="16" l="1"/>
  <c r="D81" i="1" l="1"/>
  <c r="D81" i="2"/>
  <c r="M9" i="1" l="1"/>
  <c r="M25" i="4" l="1"/>
  <c r="L81" i="7"/>
  <c r="K81" i="7"/>
  <c r="J81" i="7"/>
  <c r="I81" i="7"/>
  <c r="H81" i="7"/>
  <c r="G81" i="7"/>
  <c r="F81" i="7"/>
  <c r="E81" i="7"/>
  <c r="D81" i="7"/>
  <c r="L81" i="8"/>
  <c r="K81" i="8"/>
  <c r="J81" i="8"/>
  <c r="I81" i="8"/>
  <c r="H81" i="8"/>
  <c r="G81" i="8"/>
  <c r="F81" i="8"/>
  <c r="E81" i="8"/>
  <c r="D81" i="8"/>
  <c r="L81" i="9"/>
  <c r="K81" i="9"/>
  <c r="J81" i="9"/>
  <c r="I81" i="9"/>
  <c r="H81" i="9"/>
  <c r="G81" i="9"/>
  <c r="F81" i="9"/>
  <c r="E81" i="9"/>
  <c r="D81" i="9"/>
  <c r="L81" i="10"/>
  <c r="K81" i="10"/>
  <c r="J81" i="10"/>
  <c r="I81" i="10"/>
  <c r="H81" i="10"/>
  <c r="G81" i="10"/>
  <c r="F81" i="10"/>
  <c r="E81" i="10"/>
  <c r="D81" i="10"/>
  <c r="L81" i="11"/>
  <c r="K81" i="11"/>
  <c r="J81" i="11"/>
  <c r="I81" i="11"/>
  <c r="H81" i="11"/>
  <c r="G81" i="11"/>
  <c r="F81" i="11"/>
  <c r="E81" i="11"/>
  <c r="D81" i="11"/>
  <c r="L81" i="12"/>
  <c r="K81" i="12"/>
  <c r="J81" i="12"/>
  <c r="I81" i="12"/>
  <c r="H81" i="12"/>
  <c r="G81" i="12"/>
  <c r="F81" i="12"/>
  <c r="E81" i="12"/>
  <c r="D81" i="12"/>
  <c r="L81" i="13"/>
  <c r="K81" i="13"/>
  <c r="J81" i="13"/>
  <c r="I81" i="13"/>
  <c r="H81" i="13"/>
  <c r="G81" i="13"/>
  <c r="F81" i="13"/>
  <c r="E81" i="13"/>
  <c r="D81" i="13"/>
  <c r="L81" i="14"/>
  <c r="K81" i="14"/>
  <c r="J81" i="14"/>
  <c r="I81" i="14"/>
  <c r="H81" i="14"/>
  <c r="G81" i="14"/>
  <c r="F81" i="14"/>
  <c r="E81" i="14"/>
  <c r="D81" i="14"/>
  <c r="L81" i="5"/>
  <c r="K81" i="5"/>
  <c r="J81" i="5"/>
  <c r="I81" i="5"/>
  <c r="H81" i="5"/>
  <c r="G81" i="5"/>
  <c r="F81" i="5"/>
  <c r="E81" i="5"/>
  <c r="D81" i="5"/>
  <c r="E81" i="4"/>
  <c r="F81" i="4"/>
  <c r="G81" i="4"/>
  <c r="H81" i="4"/>
  <c r="I81" i="4"/>
  <c r="J81" i="4"/>
  <c r="K81" i="4"/>
  <c r="L81" i="4"/>
  <c r="D81" i="4"/>
  <c r="E81" i="1"/>
  <c r="F81" i="1"/>
  <c r="G81" i="1"/>
  <c r="H81" i="1"/>
  <c r="I81" i="1"/>
  <c r="J81" i="1"/>
  <c r="K81" i="1"/>
  <c r="L81" i="1"/>
  <c r="D17" i="1"/>
  <c r="E81" i="2"/>
  <c r="F81" i="2"/>
  <c r="G81" i="2"/>
  <c r="H81" i="2"/>
  <c r="I81" i="2"/>
  <c r="J81" i="2"/>
  <c r="K81" i="2"/>
  <c r="L81" i="2"/>
  <c r="E81" i="3"/>
  <c r="F81" i="3"/>
  <c r="G81" i="3"/>
  <c r="H81" i="3"/>
  <c r="I81" i="3"/>
  <c r="J81" i="3"/>
  <c r="K81" i="3"/>
  <c r="L81" i="3"/>
  <c r="D81" i="3"/>
  <c r="D109" i="2"/>
  <c r="D109" i="3"/>
  <c r="D109" i="4"/>
  <c r="D109" i="5"/>
  <c r="D109" i="7"/>
  <c r="D109" i="8"/>
  <c r="D109" i="9"/>
  <c r="D109" i="10"/>
  <c r="D109" i="11"/>
  <c r="D109" i="12"/>
  <c r="D109" i="1"/>
  <c r="M27" i="1"/>
  <c r="M25" i="1"/>
  <c r="M23" i="1"/>
  <c r="M21" i="1"/>
  <c r="M19" i="1"/>
  <c r="N19" i="1" s="1"/>
  <c r="D17" i="11" l="1"/>
  <c r="E17" i="11"/>
  <c r="F17" i="11"/>
  <c r="G17" i="11"/>
  <c r="H17" i="11"/>
  <c r="I17" i="11"/>
  <c r="J17" i="11"/>
  <c r="K17" i="11"/>
  <c r="L17" i="11"/>
  <c r="E109" i="2" l="1"/>
  <c r="F109" i="2"/>
  <c r="G109" i="2"/>
  <c r="H109" i="2"/>
  <c r="I109" i="2"/>
  <c r="J109" i="2"/>
  <c r="K109" i="2"/>
  <c r="L109" i="2"/>
  <c r="M39" i="1" l="1"/>
  <c r="N39" i="1" s="1"/>
  <c r="L142" i="16"/>
  <c r="K142" i="16"/>
  <c r="J142" i="16"/>
  <c r="I142" i="16"/>
  <c r="H142" i="16"/>
  <c r="G142" i="16"/>
  <c r="F142" i="16"/>
  <c r="E142" i="16"/>
  <c r="D142" i="16"/>
  <c r="D126" i="16" l="1"/>
  <c r="E126" i="16"/>
  <c r="F126" i="16"/>
  <c r="G126" i="16"/>
  <c r="H126" i="16"/>
  <c r="I126" i="16"/>
  <c r="J126" i="16"/>
  <c r="K126" i="16"/>
  <c r="L126" i="16"/>
  <c r="D128" i="16"/>
  <c r="E128" i="16"/>
  <c r="F128" i="16"/>
  <c r="G128" i="16"/>
  <c r="H128" i="16"/>
  <c r="I128" i="16"/>
  <c r="J128" i="16"/>
  <c r="K128" i="16"/>
  <c r="L128" i="16"/>
  <c r="D130" i="16"/>
  <c r="E130" i="16"/>
  <c r="F130" i="16"/>
  <c r="G130" i="16"/>
  <c r="H130" i="16"/>
  <c r="I130" i="16"/>
  <c r="J130" i="16"/>
  <c r="K130" i="16"/>
  <c r="K131" i="16" s="1"/>
  <c r="L130" i="16"/>
  <c r="D132" i="16"/>
  <c r="E132" i="16"/>
  <c r="F132" i="16"/>
  <c r="G132" i="16"/>
  <c r="H132" i="16"/>
  <c r="I132" i="16"/>
  <c r="J132" i="16"/>
  <c r="K132" i="16"/>
  <c r="L132" i="16"/>
  <c r="D134" i="16"/>
  <c r="E134" i="16"/>
  <c r="F134" i="16"/>
  <c r="G134" i="16"/>
  <c r="H134" i="16"/>
  <c r="I134" i="16"/>
  <c r="J134" i="16"/>
  <c r="K134" i="16"/>
  <c r="K135" i="16" s="1"/>
  <c r="L134" i="16"/>
  <c r="D136" i="16"/>
  <c r="E136" i="16"/>
  <c r="F136" i="16"/>
  <c r="G136" i="16"/>
  <c r="H136" i="16"/>
  <c r="I136" i="16"/>
  <c r="J136" i="16"/>
  <c r="K136" i="16"/>
  <c r="L136" i="16"/>
  <c r="D138" i="16"/>
  <c r="E138" i="16"/>
  <c r="F138" i="16"/>
  <c r="G138" i="16"/>
  <c r="H138" i="16"/>
  <c r="I138" i="16"/>
  <c r="J138" i="16"/>
  <c r="K138" i="16"/>
  <c r="L138" i="16"/>
  <c r="E124" i="16"/>
  <c r="F124" i="16"/>
  <c r="G124" i="16"/>
  <c r="H124" i="16"/>
  <c r="I124" i="16"/>
  <c r="J124" i="16"/>
  <c r="K124" i="16"/>
  <c r="L124" i="16"/>
  <c r="D124" i="16"/>
  <c r="E93" i="16"/>
  <c r="F93" i="16"/>
  <c r="H93" i="16"/>
  <c r="J93" i="16"/>
  <c r="K93" i="16"/>
  <c r="E95" i="16"/>
  <c r="F95" i="16"/>
  <c r="G95" i="16"/>
  <c r="H95" i="16"/>
  <c r="I95" i="16"/>
  <c r="J95" i="16"/>
  <c r="K95" i="16"/>
  <c r="L95" i="16"/>
  <c r="E97" i="16"/>
  <c r="F97" i="16"/>
  <c r="J97" i="16"/>
  <c r="K97" i="16"/>
  <c r="E99" i="16"/>
  <c r="F99" i="16"/>
  <c r="J99" i="16"/>
  <c r="E101" i="16"/>
  <c r="F101" i="16"/>
  <c r="J101" i="16"/>
  <c r="K101" i="16"/>
  <c r="F103" i="16"/>
  <c r="J103" i="16"/>
  <c r="E103" i="16"/>
  <c r="E105" i="16"/>
  <c r="F105" i="16"/>
  <c r="J105" i="16"/>
  <c r="K105" i="16"/>
  <c r="E107" i="16"/>
  <c r="F107" i="16"/>
  <c r="G107" i="16"/>
  <c r="H107" i="16"/>
  <c r="I107" i="16"/>
  <c r="J107" i="16"/>
  <c r="K107" i="16"/>
  <c r="L107" i="16"/>
  <c r="E109" i="16"/>
  <c r="F109" i="16"/>
  <c r="H109" i="16"/>
  <c r="J109" i="16"/>
  <c r="K109" i="16"/>
  <c r="L109" i="16"/>
  <c r="E111" i="16"/>
  <c r="F111" i="16"/>
  <c r="I111" i="16"/>
  <c r="K111" i="16"/>
  <c r="L111" i="16"/>
  <c r="D30" i="16"/>
  <c r="E30" i="16"/>
  <c r="F30" i="16"/>
  <c r="G30" i="16"/>
  <c r="H30" i="16"/>
  <c r="I30" i="16"/>
  <c r="J30" i="16"/>
  <c r="K30" i="16"/>
  <c r="L30" i="16"/>
  <c r="D32" i="16"/>
  <c r="E32" i="16"/>
  <c r="F32" i="16"/>
  <c r="G32" i="16"/>
  <c r="H32" i="16"/>
  <c r="I32" i="16"/>
  <c r="J32" i="16"/>
  <c r="K32" i="16"/>
  <c r="L32" i="16"/>
  <c r="D34" i="16"/>
  <c r="E34" i="16"/>
  <c r="F34" i="16"/>
  <c r="G34" i="16"/>
  <c r="H34" i="16"/>
  <c r="I34" i="16"/>
  <c r="J34" i="16"/>
  <c r="K34" i="16"/>
  <c r="L34" i="16"/>
  <c r="D36" i="16"/>
  <c r="E36" i="16"/>
  <c r="F36" i="16"/>
  <c r="G36" i="16"/>
  <c r="H36" i="16"/>
  <c r="I36" i="16"/>
  <c r="J36" i="16"/>
  <c r="K36" i="16"/>
  <c r="L36" i="16"/>
  <c r="D38" i="16"/>
  <c r="E38" i="16"/>
  <c r="F38" i="16"/>
  <c r="G38" i="16"/>
  <c r="H38" i="16"/>
  <c r="I38" i="16"/>
  <c r="J38" i="16"/>
  <c r="K38" i="16"/>
  <c r="L38" i="16"/>
  <c r="D40" i="16"/>
  <c r="E40" i="16"/>
  <c r="F40" i="16"/>
  <c r="G40" i="16"/>
  <c r="H40" i="16"/>
  <c r="I40" i="16"/>
  <c r="J40" i="16"/>
  <c r="K40" i="16"/>
  <c r="L40" i="16"/>
  <c r="D42" i="16"/>
  <c r="E42" i="16"/>
  <c r="F42" i="16"/>
  <c r="G42" i="16"/>
  <c r="H42" i="16"/>
  <c r="I42" i="16"/>
  <c r="J42" i="16"/>
  <c r="K42" i="16"/>
  <c r="L42" i="16"/>
  <c r="D44" i="16"/>
  <c r="E44" i="16"/>
  <c r="F44" i="16"/>
  <c r="G44" i="16"/>
  <c r="H44" i="16"/>
  <c r="I44" i="16"/>
  <c r="J44" i="16"/>
  <c r="K44" i="16"/>
  <c r="L44" i="16"/>
  <c r="D46" i="16"/>
  <c r="E46" i="16"/>
  <c r="F46" i="16"/>
  <c r="G46" i="16"/>
  <c r="H46" i="16"/>
  <c r="I46" i="16"/>
  <c r="J46" i="16"/>
  <c r="K46" i="16"/>
  <c r="L46" i="16"/>
  <c r="D48" i="16"/>
  <c r="E48" i="16"/>
  <c r="F48" i="16"/>
  <c r="G48" i="16"/>
  <c r="H48" i="16"/>
  <c r="I48" i="16"/>
  <c r="J48" i="16"/>
  <c r="J49" i="16" s="1"/>
  <c r="K48" i="16"/>
  <c r="L48" i="16"/>
  <c r="L49" i="16" s="1"/>
  <c r="D50" i="16"/>
  <c r="E50" i="16"/>
  <c r="F50" i="16"/>
  <c r="G50" i="16"/>
  <c r="H50" i="16"/>
  <c r="I50" i="16"/>
  <c r="J50" i="16"/>
  <c r="K50" i="16"/>
  <c r="L50" i="16"/>
  <c r="D52" i="16"/>
  <c r="E52" i="16"/>
  <c r="F52" i="16"/>
  <c r="G52" i="16"/>
  <c r="H52" i="16"/>
  <c r="I52" i="16"/>
  <c r="J52" i="16"/>
  <c r="K52" i="16"/>
  <c r="L52" i="16"/>
  <c r="D54" i="16"/>
  <c r="E54" i="16"/>
  <c r="F54" i="16"/>
  <c r="F55" i="16" s="1"/>
  <c r="G54" i="16"/>
  <c r="H54" i="16"/>
  <c r="I54" i="16"/>
  <c r="J54" i="16"/>
  <c r="J55" i="16" s="1"/>
  <c r="K54" i="16"/>
  <c r="K55" i="16" s="1"/>
  <c r="L54" i="16"/>
  <c r="L55" i="16" s="1"/>
  <c r="D56" i="16"/>
  <c r="E56" i="16"/>
  <c r="F56" i="16"/>
  <c r="F57" i="16" s="1"/>
  <c r="G56" i="16"/>
  <c r="H56" i="16"/>
  <c r="I56" i="16"/>
  <c r="J56" i="16"/>
  <c r="K56" i="16"/>
  <c r="L56" i="16"/>
  <c r="D58" i="16"/>
  <c r="E58" i="16"/>
  <c r="F58" i="16"/>
  <c r="G58" i="16"/>
  <c r="H58" i="16"/>
  <c r="I58" i="16"/>
  <c r="J58" i="16"/>
  <c r="K58" i="16"/>
  <c r="L58" i="16"/>
  <c r="D60" i="16"/>
  <c r="E60" i="16"/>
  <c r="F60" i="16"/>
  <c r="F61" i="16" s="1"/>
  <c r="G60" i="16"/>
  <c r="H60" i="16"/>
  <c r="H61" i="16" s="1"/>
  <c r="I60" i="16"/>
  <c r="I61" i="16" s="1"/>
  <c r="J60" i="16"/>
  <c r="J61" i="16" s="1"/>
  <c r="K60" i="16"/>
  <c r="L60" i="16"/>
  <c r="D62" i="16"/>
  <c r="E62" i="16"/>
  <c r="F62" i="16"/>
  <c r="G62" i="16"/>
  <c r="H62" i="16"/>
  <c r="I62" i="16"/>
  <c r="J62" i="16"/>
  <c r="K62" i="16"/>
  <c r="L62" i="16"/>
  <c r="L63" i="16" s="1"/>
  <c r="D64" i="16"/>
  <c r="E64" i="16"/>
  <c r="F64" i="16"/>
  <c r="G64" i="16"/>
  <c r="H64" i="16"/>
  <c r="I64" i="16"/>
  <c r="J64" i="16"/>
  <c r="K64" i="16"/>
  <c r="L64" i="16"/>
  <c r="D66" i="16"/>
  <c r="E66" i="16"/>
  <c r="F66" i="16"/>
  <c r="G66" i="16"/>
  <c r="H66" i="16"/>
  <c r="I66" i="16"/>
  <c r="J66" i="16"/>
  <c r="K66" i="16"/>
  <c r="L66" i="16"/>
  <c r="D68" i="16"/>
  <c r="E68" i="16"/>
  <c r="F68" i="16"/>
  <c r="G68" i="16"/>
  <c r="H68" i="16"/>
  <c r="I68" i="16"/>
  <c r="J68" i="16"/>
  <c r="K68" i="16"/>
  <c r="L68" i="16"/>
  <c r="D70" i="16"/>
  <c r="E70" i="16"/>
  <c r="F70" i="16"/>
  <c r="G70" i="16"/>
  <c r="H70" i="16"/>
  <c r="I70" i="16"/>
  <c r="J70" i="16"/>
  <c r="K70" i="16"/>
  <c r="L70" i="16"/>
  <c r="D72" i="16"/>
  <c r="E72" i="16"/>
  <c r="F72" i="16"/>
  <c r="F73" i="16" s="1"/>
  <c r="G72" i="16"/>
  <c r="H72" i="16"/>
  <c r="I72" i="16"/>
  <c r="J72" i="16"/>
  <c r="J73" i="16" s="1"/>
  <c r="K72" i="16"/>
  <c r="K73" i="16" s="1"/>
  <c r="L72" i="16"/>
  <c r="L73" i="16" s="1"/>
  <c r="D74" i="16"/>
  <c r="E74" i="16"/>
  <c r="E75" i="16" s="1"/>
  <c r="F74" i="16"/>
  <c r="F75" i="16" s="1"/>
  <c r="G74" i="16"/>
  <c r="H74" i="16"/>
  <c r="I74" i="16"/>
  <c r="J74" i="16"/>
  <c r="J75" i="16" s="1"/>
  <c r="K74" i="16"/>
  <c r="L74" i="16"/>
  <c r="D76" i="16"/>
  <c r="E76" i="16"/>
  <c r="F76" i="16"/>
  <c r="G76" i="16"/>
  <c r="H76" i="16"/>
  <c r="I76" i="16"/>
  <c r="J76" i="16"/>
  <c r="J77" i="16" s="1"/>
  <c r="K76" i="16"/>
  <c r="K77" i="16" s="1"/>
  <c r="L76" i="16"/>
  <c r="D78" i="16"/>
  <c r="E78" i="16"/>
  <c r="F78" i="16"/>
  <c r="G78" i="16"/>
  <c r="H78" i="16"/>
  <c r="I78" i="16"/>
  <c r="J78" i="16"/>
  <c r="K78" i="16"/>
  <c r="L78" i="16"/>
  <c r="D80" i="16"/>
  <c r="E80" i="16"/>
  <c r="F80" i="16"/>
  <c r="G80" i="16"/>
  <c r="H80" i="16"/>
  <c r="I80" i="16"/>
  <c r="J80" i="16"/>
  <c r="K80" i="16"/>
  <c r="L80" i="16"/>
  <c r="E83" i="16"/>
  <c r="F83" i="16"/>
  <c r="H83" i="16"/>
  <c r="J83" i="16"/>
  <c r="L83" i="16"/>
  <c r="D84" i="16"/>
  <c r="E84" i="16"/>
  <c r="E85" i="16" s="1"/>
  <c r="F84" i="16"/>
  <c r="F85" i="16" s="1"/>
  <c r="G84" i="16"/>
  <c r="G85" i="16" s="1"/>
  <c r="H84" i="16"/>
  <c r="H85" i="16" s="1"/>
  <c r="I84" i="16"/>
  <c r="I85" i="16" s="1"/>
  <c r="J84" i="16"/>
  <c r="K84" i="16"/>
  <c r="K85" i="16" s="1"/>
  <c r="L84" i="16"/>
  <c r="L85" i="16" s="1"/>
  <c r="D86" i="16"/>
  <c r="E86" i="16"/>
  <c r="F86" i="16"/>
  <c r="F87" i="16" s="1"/>
  <c r="G86" i="16"/>
  <c r="H86" i="16"/>
  <c r="I86" i="16"/>
  <c r="J86" i="16"/>
  <c r="J87" i="16" s="1"/>
  <c r="K86" i="16"/>
  <c r="K87" i="16" s="1"/>
  <c r="L86" i="16"/>
  <c r="D88" i="16"/>
  <c r="E88" i="16"/>
  <c r="F88" i="16"/>
  <c r="G88" i="16"/>
  <c r="H88" i="16"/>
  <c r="I88" i="16"/>
  <c r="J88" i="16"/>
  <c r="K88" i="16"/>
  <c r="L88" i="16"/>
  <c r="E28" i="16"/>
  <c r="F28" i="16"/>
  <c r="G28" i="16"/>
  <c r="H28" i="16"/>
  <c r="I28" i="16"/>
  <c r="J28" i="16"/>
  <c r="K28" i="16"/>
  <c r="L28" i="16"/>
  <c r="D28" i="16"/>
  <c r="E22" i="16"/>
  <c r="F22" i="16"/>
  <c r="G22" i="16"/>
  <c r="H22" i="16"/>
  <c r="I22" i="16"/>
  <c r="J22" i="16"/>
  <c r="K22" i="16"/>
  <c r="L22" i="16"/>
  <c r="D22" i="16"/>
  <c r="E20" i="16"/>
  <c r="F20" i="16"/>
  <c r="G20" i="16"/>
  <c r="H20" i="16"/>
  <c r="I20" i="16"/>
  <c r="J20" i="16"/>
  <c r="K20" i="16"/>
  <c r="L20" i="16"/>
  <c r="D20" i="16"/>
  <c r="D18" i="16"/>
  <c r="E18" i="16"/>
  <c r="F18" i="16"/>
  <c r="G18" i="16"/>
  <c r="H18" i="16"/>
  <c r="I18" i="16"/>
  <c r="D16" i="16"/>
  <c r="E16" i="16"/>
  <c r="F16" i="16"/>
  <c r="G16" i="16"/>
  <c r="H16" i="16"/>
  <c r="I16" i="16"/>
  <c r="K18" i="16"/>
  <c r="L18" i="16"/>
  <c r="J18" i="16"/>
  <c r="K16" i="16"/>
  <c r="L16" i="16"/>
  <c r="J16" i="16"/>
  <c r="M35" i="1"/>
  <c r="N35" i="1" s="1"/>
  <c r="M31" i="1"/>
  <c r="N31" i="1" s="1"/>
  <c r="N21" i="1"/>
  <c r="M12" i="16"/>
  <c r="K145" i="16" l="1"/>
  <c r="L119" i="16"/>
  <c r="K119" i="16"/>
  <c r="J119" i="16"/>
  <c r="I119" i="16"/>
  <c r="H119" i="16"/>
  <c r="G119" i="16"/>
  <c r="F119" i="16"/>
  <c r="E119" i="16"/>
  <c r="M118" i="16"/>
  <c r="N118" i="16" s="1"/>
  <c r="L117" i="16"/>
  <c r="K117" i="16"/>
  <c r="J117" i="16"/>
  <c r="I117" i="16"/>
  <c r="H117" i="16"/>
  <c r="G117" i="16"/>
  <c r="F117" i="16"/>
  <c r="E117" i="16"/>
  <c r="M116" i="16"/>
  <c r="M117" i="16" s="1"/>
  <c r="M114" i="16"/>
  <c r="M112" i="16"/>
  <c r="M24" i="16"/>
  <c r="L14" i="16"/>
  <c r="F14" i="16"/>
  <c r="K14" i="16"/>
  <c r="H14" i="16"/>
  <c r="I14" i="16"/>
  <c r="I13" i="16"/>
  <c r="M10" i="16"/>
  <c r="M8" i="16"/>
  <c r="M9" i="16" s="1"/>
  <c r="L6" i="16"/>
  <c r="K6" i="16"/>
  <c r="J6" i="16"/>
  <c r="I6" i="16"/>
  <c r="H6" i="16"/>
  <c r="G6" i="16"/>
  <c r="F6" i="16"/>
  <c r="E6" i="16"/>
  <c r="M135" i="14"/>
  <c r="I136" i="14" s="1"/>
  <c r="M132" i="14"/>
  <c r="N132" i="14" s="1"/>
  <c r="M131" i="14"/>
  <c r="N131" i="14" s="1"/>
  <c r="M129" i="14"/>
  <c r="L130" i="14" s="1"/>
  <c r="M125" i="14"/>
  <c r="J126" i="14" s="1"/>
  <c r="M123" i="14"/>
  <c r="I124" i="14" s="1"/>
  <c r="M121" i="14"/>
  <c r="I122" i="14" s="1"/>
  <c r="M119" i="14"/>
  <c r="I120" i="14" s="1"/>
  <c r="M117" i="14"/>
  <c r="L118" i="14" s="1"/>
  <c r="M115" i="14"/>
  <c r="K116" i="14" s="1"/>
  <c r="M113" i="14"/>
  <c r="J114" i="14" s="1"/>
  <c r="M111" i="14"/>
  <c r="I112" i="14" s="1"/>
  <c r="M107" i="14"/>
  <c r="J108" i="14" s="1"/>
  <c r="M101" i="14"/>
  <c r="I102" i="14" s="1"/>
  <c r="M99" i="14"/>
  <c r="M97" i="14"/>
  <c r="I98" i="14" s="1"/>
  <c r="M95" i="14"/>
  <c r="L96" i="14" s="1"/>
  <c r="M93" i="14"/>
  <c r="K94" i="14" s="1"/>
  <c r="M91" i="14"/>
  <c r="J92" i="14" s="1"/>
  <c r="M89" i="14"/>
  <c r="I90" i="14" s="1"/>
  <c r="M87" i="14"/>
  <c r="I88" i="14" s="1"/>
  <c r="M85" i="14"/>
  <c r="I86" i="14" s="1"/>
  <c r="M83" i="14"/>
  <c r="M106" i="14"/>
  <c r="N106" i="14" s="1"/>
  <c r="M105" i="14"/>
  <c r="N105" i="14" s="1"/>
  <c r="M104" i="14"/>
  <c r="N104" i="14" s="1"/>
  <c r="M103" i="14"/>
  <c r="N103" i="14" s="1"/>
  <c r="M79" i="14"/>
  <c r="I80" i="14" s="1"/>
  <c r="M77" i="14"/>
  <c r="L78" i="14" s="1"/>
  <c r="M75" i="14"/>
  <c r="I76" i="14" s="1"/>
  <c r="M73" i="14"/>
  <c r="H74" i="14" s="1"/>
  <c r="M71" i="14"/>
  <c r="G72" i="14" s="1"/>
  <c r="M69" i="14"/>
  <c r="I70" i="14" s="1"/>
  <c r="M67" i="14"/>
  <c r="I68" i="14" s="1"/>
  <c r="M65" i="14"/>
  <c r="I66" i="14" s="1"/>
  <c r="M63" i="14"/>
  <c r="I64" i="14" s="1"/>
  <c r="M61" i="14"/>
  <c r="H62" i="14" s="1"/>
  <c r="M59" i="14"/>
  <c r="G60" i="14" s="1"/>
  <c r="M57" i="14"/>
  <c r="H58" i="14" s="1"/>
  <c r="M55" i="14"/>
  <c r="G56" i="14" s="1"/>
  <c r="M53" i="14"/>
  <c r="I54" i="14" s="1"/>
  <c r="M51" i="14"/>
  <c r="I52" i="14" s="1"/>
  <c r="M49" i="14"/>
  <c r="H50" i="14" s="1"/>
  <c r="M47" i="14"/>
  <c r="G48" i="14" s="1"/>
  <c r="M45" i="14"/>
  <c r="M43" i="14"/>
  <c r="I44" i="14" s="1"/>
  <c r="M41" i="14"/>
  <c r="M39" i="14"/>
  <c r="I40" i="14" s="1"/>
  <c r="M37" i="14"/>
  <c r="H38" i="14" s="1"/>
  <c r="M35" i="14"/>
  <c r="G36" i="14" s="1"/>
  <c r="M33" i="14"/>
  <c r="I34" i="14" s="1"/>
  <c r="M31" i="14"/>
  <c r="I32" i="14" s="1"/>
  <c r="M29" i="14"/>
  <c r="H30" i="14" s="1"/>
  <c r="M27" i="14"/>
  <c r="G28" i="14" s="1"/>
  <c r="M25" i="14"/>
  <c r="I26" i="14" s="1"/>
  <c r="M23" i="14"/>
  <c r="K24" i="14" s="1"/>
  <c r="M21" i="14"/>
  <c r="J22" i="14" s="1"/>
  <c r="M19" i="14"/>
  <c r="I20" i="14" s="1"/>
  <c r="L17" i="14"/>
  <c r="K17" i="14"/>
  <c r="J17" i="14"/>
  <c r="I17" i="14"/>
  <c r="H17" i="14"/>
  <c r="G17" i="14"/>
  <c r="F17" i="14"/>
  <c r="E17" i="14"/>
  <c r="D17" i="14"/>
  <c r="M15" i="14"/>
  <c r="J16" i="14" s="1"/>
  <c r="M13" i="14"/>
  <c r="I14" i="14" s="1"/>
  <c r="M11" i="14"/>
  <c r="H12" i="14" s="1"/>
  <c r="M9" i="14"/>
  <c r="L7" i="14"/>
  <c r="K7" i="14"/>
  <c r="J7" i="14"/>
  <c r="I7" i="14"/>
  <c r="H7" i="14"/>
  <c r="G7" i="14"/>
  <c r="F7" i="14"/>
  <c r="E7" i="14"/>
  <c r="D7" i="14"/>
  <c r="M135" i="13"/>
  <c r="I136" i="13" s="1"/>
  <c r="M132" i="13"/>
  <c r="N132" i="13" s="1"/>
  <c r="M131" i="13"/>
  <c r="N131" i="13" s="1"/>
  <c r="M129" i="13"/>
  <c r="L130" i="13" s="1"/>
  <c r="M127" i="13"/>
  <c r="M125" i="13"/>
  <c r="M123" i="13"/>
  <c r="L124" i="13" s="1"/>
  <c r="M121" i="13"/>
  <c r="I122" i="13" s="1"/>
  <c r="M119" i="13"/>
  <c r="H120" i="13" s="1"/>
  <c r="M117" i="13"/>
  <c r="L118" i="13" s="1"/>
  <c r="M115" i="13"/>
  <c r="M113" i="13"/>
  <c r="J114" i="13" s="1"/>
  <c r="M111" i="13"/>
  <c r="J112" i="13" s="1"/>
  <c r="M107" i="13"/>
  <c r="M101" i="13"/>
  <c r="I102" i="13" s="1"/>
  <c r="M99" i="13"/>
  <c r="I100" i="13" s="1"/>
  <c r="M97" i="13"/>
  <c r="I98" i="13" s="1"/>
  <c r="M95" i="13"/>
  <c r="L96" i="13" s="1"/>
  <c r="M93" i="13"/>
  <c r="K94" i="13" s="1"/>
  <c r="M91" i="13"/>
  <c r="J92" i="13" s="1"/>
  <c r="M89" i="13"/>
  <c r="I90" i="13" s="1"/>
  <c r="M87" i="13"/>
  <c r="M85" i="13"/>
  <c r="I86" i="13" s="1"/>
  <c r="M83" i="13"/>
  <c r="M106" i="13"/>
  <c r="N106" i="13" s="1"/>
  <c r="M105" i="13"/>
  <c r="N105" i="13" s="1"/>
  <c r="M104" i="13"/>
  <c r="N104" i="13" s="1"/>
  <c r="M103" i="13"/>
  <c r="N103" i="13" s="1"/>
  <c r="M79" i="13"/>
  <c r="G80" i="13" s="1"/>
  <c r="M77" i="13"/>
  <c r="I78" i="13" s="1"/>
  <c r="M75" i="13"/>
  <c r="I76" i="13" s="1"/>
  <c r="M73" i="13"/>
  <c r="H74" i="13" s="1"/>
  <c r="M71" i="13"/>
  <c r="G72" i="13" s="1"/>
  <c r="M69" i="13"/>
  <c r="M67" i="13"/>
  <c r="I68" i="13" s="1"/>
  <c r="M65" i="13"/>
  <c r="M63" i="13"/>
  <c r="I64" i="13" s="1"/>
  <c r="M61" i="13"/>
  <c r="H62" i="13" s="1"/>
  <c r="M59" i="13"/>
  <c r="G60" i="13" s="1"/>
  <c r="M57" i="13"/>
  <c r="I58" i="13" s="1"/>
  <c r="M55" i="13"/>
  <c r="I56" i="13" s="1"/>
  <c r="M53" i="13"/>
  <c r="I54" i="13" s="1"/>
  <c r="M51" i="13"/>
  <c r="I52" i="13" s="1"/>
  <c r="M49" i="13"/>
  <c r="H50" i="13" s="1"/>
  <c r="M47" i="13"/>
  <c r="G48" i="13" s="1"/>
  <c r="M45" i="13"/>
  <c r="I46" i="13" s="1"/>
  <c r="M43" i="13"/>
  <c r="G44" i="13" s="1"/>
  <c r="M41" i="13"/>
  <c r="I42" i="13" s="1"/>
  <c r="M39" i="13"/>
  <c r="I40" i="13" s="1"/>
  <c r="M37" i="13"/>
  <c r="H38" i="13" s="1"/>
  <c r="M35" i="13"/>
  <c r="G36" i="13" s="1"/>
  <c r="M33" i="13"/>
  <c r="M31" i="13"/>
  <c r="I32" i="13" s="1"/>
  <c r="M29" i="13"/>
  <c r="I30" i="13" s="1"/>
  <c r="M27" i="13"/>
  <c r="K28" i="13" s="1"/>
  <c r="M25" i="13"/>
  <c r="J26" i="13" s="1"/>
  <c r="M23" i="13"/>
  <c r="I24" i="13" s="1"/>
  <c r="M21" i="13"/>
  <c r="H22" i="13" s="1"/>
  <c r="M19" i="13"/>
  <c r="J20" i="13" s="1"/>
  <c r="L17" i="13"/>
  <c r="K17" i="13"/>
  <c r="J17" i="13"/>
  <c r="I17" i="13"/>
  <c r="H17" i="13"/>
  <c r="G17" i="13"/>
  <c r="F17" i="13"/>
  <c r="E17" i="13"/>
  <c r="M15" i="13"/>
  <c r="M13" i="13"/>
  <c r="L14" i="13" s="1"/>
  <c r="M11" i="13"/>
  <c r="I12" i="13" s="1"/>
  <c r="M9" i="13"/>
  <c r="K10" i="13" s="1"/>
  <c r="L7" i="13"/>
  <c r="K7" i="13"/>
  <c r="J7" i="13"/>
  <c r="I7" i="13"/>
  <c r="H7" i="13"/>
  <c r="G7" i="13"/>
  <c r="F7" i="13"/>
  <c r="E7" i="13"/>
  <c r="D7" i="13"/>
  <c r="M135" i="12"/>
  <c r="I136" i="12" s="1"/>
  <c r="M132" i="12"/>
  <c r="N132" i="12" s="1"/>
  <c r="M131" i="12"/>
  <c r="N131" i="12" s="1"/>
  <c r="M129" i="12"/>
  <c r="M127" i="12"/>
  <c r="K128" i="12" s="1"/>
  <c r="M125" i="12"/>
  <c r="J126" i="12" s="1"/>
  <c r="M123" i="12"/>
  <c r="I124" i="12" s="1"/>
  <c r="M121" i="12"/>
  <c r="I122" i="12" s="1"/>
  <c r="M119" i="12"/>
  <c r="I120" i="12" s="1"/>
  <c r="M117" i="12"/>
  <c r="L118" i="12" s="1"/>
  <c r="M115" i="12"/>
  <c r="K116" i="12" s="1"/>
  <c r="M113" i="12"/>
  <c r="J114" i="12" s="1"/>
  <c r="M111" i="12"/>
  <c r="I112" i="12" s="1"/>
  <c r="L109" i="12"/>
  <c r="K109" i="12"/>
  <c r="J109" i="12"/>
  <c r="I109" i="12"/>
  <c r="H109" i="12"/>
  <c r="G109" i="12"/>
  <c r="F109" i="12"/>
  <c r="E109" i="12"/>
  <c r="M107" i="12"/>
  <c r="J108" i="12" s="1"/>
  <c r="M101" i="12"/>
  <c r="I102" i="12" s="1"/>
  <c r="M99" i="12"/>
  <c r="M97" i="12"/>
  <c r="I98" i="12" s="1"/>
  <c r="M95" i="12"/>
  <c r="L96" i="12" s="1"/>
  <c r="M93" i="12"/>
  <c r="K94" i="12" s="1"/>
  <c r="M91" i="12"/>
  <c r="J92" i="12" s="1"/>
  <c r="M89" i="12"/>
  <c r="I90" i="12" s="1"/>
  <c r="M87" i="12"/>
  <c r="M85" i="12"/>
  <c r="I86" i="12" s="1"/>
  <c r="M83" i="12"/>
  <c r="M106" i="12"/>
  <c r="N106" i="12" s="1"/>
  <c r="M105" i="12"/>
  <c r="N105" i="12" s="1"/>
  <c r="M104" i="12"/>
  <c r="N104" i="12" s="1"/>
  <c r="M103" i="12"/>
  <c r="N103" i="12" s="1"/>
  <c r="M79" i="12"/>
  <c r="M77" i="12"/>
  <c r="I78" i="12" s="1"/>
  <c r="M75" i="12"/>
  <c r="I76" i="12" s="1"/>
  <c r="M73" i="12"/>
  <c r="H74" i="12" s="1"/>
  <c r="M71" i="12"/>
  <c r="G72" i="12" s="1"/>
  <c r="M69" i="12"/>
  <c r="G70" i="12" s="1"/>
  <c r="M67" i="12"/>
  <c r="I68" i="12" s="1"/>
  <c r="M65" i="12"/>
  <c r="F66" i="12" s="1"/>
  <c r="M63" i="12"/>
  <c r="I64" i="12" s="1"/>
  <c r="M61" i="12"/>
  <c r="H62" i="12" s="1"/>
  <c r="M59" i="12"/>
  <c r="G60" i="12" s="1"/>
  <c r="M57" i="12"/>
  <c r="G58" i="12" s="1"/>
  <c r="M55" i="12"/>
  <c r="G56" i="12" s="1"/>
  <c r="M53" i="12"/>
  <c r="G54" i="12" s="1"/>
  <c r="M51" i="12"/>
  <c r="I52" i="12" s="1"/>
  <c r="M49" i="12"/>
  <c r="H50" i="12" s="1"/>
  <c r="M47" i="12"/>
  <c r="G48" i="12" s="1"/>
  <c r="M45" i="12"/>
  <c r="I46" i="12" s="1"/>
  <c r="M43" i="12"/>
  <c r="M41" i="12"/>
  <c r="I42" i="12" s="1"/>
  <c r="M39" i="12"/>
  <c r="I40" i="12" s="1"/>
  <c r="M37" i="12"/>
  <c r="H38" i="12" s="1"/>
  <c r="M35" i="12"/>
  <c r="G36" i="12" s="1"/>
  <c r="M33" i="12"/>
  <c r="H34" i="12" s="1"/>
  <c r="M31" i="12"/>
  <c r="I32" i="12" s="1"/>
  <c r="M29" i="12"/>
  <c r="K30" i="12" s="1"/>
  <c r="M27" i="12"/>
  <c r="J28" i="12" s="1"/>
  <c r="M25" i="12"/>
  <c r="I26" i="12" s="1"/>
  <c r="M23" i="12"/>
  <c r="H24" i="12" s="1"/>
  <c r="M21" i="12"/>
  <c r="J22" i="12" s="1"/>
  <c r="M19" i="12"/>
  <c r="I20" i="12" s="1"/>
  <c r="L17" i="12"/>
  <c r="K17" i="12"/>
  <c r="J17" i="12"/>
  <c r="I17" i="12"/>
  <c r="H17" i="12"/>
  <c r="G17" i="12"/>
  <c r="F17" i="12"/>
  <c r="E17" i="12"/>
  <c r="M15" i="12"/>
  <c r="L16" i="12" s="1"/>
  <c r="M13" i="12"/>
  <c r="I14" i="12" s="1"/>
  <c r="M11" i="12"/>
  <c r="J10" i="12"/>
  <c r="L7" i="12"/>
  <c r="K7" i="12"/>
  <c r="J7" i="12"/>
  <c r="I7" i="12"/>
  <c r="H7" i="12"/>
  <c r="G7" i="12"/>
  <c r="F7" i="12"/>
  <c r="E7" i="12"/>
  <c r="D7" i="12"/>
  <c r="M135" i="11"/>
  <c r="I136" i="11" s="1"/>
  <c r="M132" i="11"/>
  <c r="N132" i="11" s="1"/>
  <c r="M131" i="11"/>
  <c r="N131" i="11" s="1"/>
  <c r="M129" i="11"/>
  <c r="L130" i="11" s="1"/>
  <c r="M127" i="11"/>
  <c r="M125" i="11"/>
  <c r="J126" i="11" s="1"/>
  <c r="M123" i="11"/>
  <c r="J124" i="11" s="1"/>
  <c r="M121" i="11"/>
  <c r="M119" i="11"/>
  <c r="I120" i="11" s="1"/>
  <c r="M117" i="11"/>
  <c r="L118" i="11" s="1"/>
  <c r="M115" i="11"/>
  <c r="K116" i="11" s="1"/>
  <c r="M113" i="11"/>
  <c r="J114" i="11" s="1"/>
  <c r="M111" i="11"/>
  <c r="I112" i="11" s="1"/>
  <c r="L109" i="11"/>
  <c r="K109" i="11"/>
  <c r="J109" i="11"/>
  <c r="I109" i="11"/>
  <c r="H109" i="11"/>
  <c r="G109" i="11"/>
  <c r="F109" i="11"/>
  <c r="E109" i="11"/>
  <c r="M107" i="11"/>
  <c r="J108" i="11" s="1"/>
  <c r="M101" i="11"/>
  <c r="I102" i="11" s="1"/>
  <c r="M99" i="11"/>
  <c r="I100" i="11" s="1"/>
  <c r="M97" i="11"/>
  <c r="I98" i="11" s="1"/>
  <c r="M95" i="11"/>
  <c r="L96" i="11" s="1"/>
  <c r="M93" i="11"/>
  <c r="K94" i="11" s="1"/>
  <c r="M91" i="11"/>
  <c r="J92" i="11" s="1"/>
  <c r="M89" i="11"/>
  <c r="I90" i="11" s="1"/>
  <c r="M87" i="11"/>
  <c r="I88" i="11" s="1"/>
  <c r="M85" i="11"/>
  <c r="I86" i="11" s="1"/>
  <c r="M83" i="11"/>
  <c r="M106" i="11"/>
  <c r="N106" i="11" s="1"/>
  <c r="M105" i="11"/>
  <c r="N105" i="11" s="1"/>
  <c r="M104" i="11"/>
  <c r="N104" i="11" s="1"/>
  <c r="M103" i="11"/>
  <c r="N103" i="11" s="1"/>
  <c r="M79" i="11"/>
  <c r="F80" i="11" s="1"/>
  <c r="M77" i="11"/>
  <c r="I78" i="11" s="1"/>
  <c r="M75" i="11"/>
  <c r="I76" i="11" s="1"/>
  <c r="M73" i="11"/>
  <c r="H74" i="11" s="1"/>
  <c r="M71" i="11"/>
  <c r="M69" i="11"/>
  <c r="G70" i="11" s="1"/>
  <c r="M67" i="11"/>
  <c r="H68" i="11" s="1"/>
  <c r="M65" i="11"/>
  <c r="L66" i="11" s="1"/>
  <c r="M63" i="11"/>
  <c r="I64" i="11" s="1"/>
  <c r="M61" i="11"/>
  <c r="H62" i="11" s="1"/>
  <c r="M59" i="11"/>
  <c r="G60" i="11" s="1"/>
  <c r="M57" i="11"/>
  <c r="M55" i="11"/>
  <c r="I56" i="11" s="1"/>
  <c r="M53" i="11"/>
  <c r="M51" i="11"/>
  <c r="I52" i="11" s="1"/>
  <c r="M49" i="11"/>
  <c r="H50" i="11" s="1"/>
  <c r="M47" i="11"/>
  <c r="G48" i="11" s="1"/>
  <c r="M45" i="11"/>
  <c r="I46" i="11" s="1"/>
  <c r="M43" i="11"/>
  <c r="F44" i="11" s="1"/>
  <c r="M41" i="11"/>
  <c r="I42" i="11" s="1"/>
  <c r="M39" i="11"/>
  <c r="I40" i="11" s="1"/>
  <c r="M37" i="11"/>
  <c r="H38" i="11" s="1"/>
  <c r="M35" i="11"/>
  <c r="G36" i="11" s="1"/>
  <c r="M33" i="11"/>
  <c r="G34" i="11" s="1"/>
  <c r="M31" i="11"/>
  <c r="M29" i="11"/>
  <c r="J30" i="11" s="1"/>
  <c r="M27" i="11"/>
  <c r="I28" i="11" s="1"/>
  <c r="M25" i="11"/>
  <c r="H26" i="11" s="1"/>
  <c r="M23" i="11"/>
  <c r="J24" i="11" s="1"/>
  <c r="M21" i="11"/>
  <c r="I22" i="11" s="1"/>
  <c r="M19" i="11"/>
  <c r="I20" i="11" s="1"/>
  <c r="M15" i="11"/>
  <c r="M13" i="11"/>
  <c r="K14" i="11" s="1"/>
  <c r="M11" i="11"/>
  <c r="J12" i="11" s="1"/>
  <c r="M9" i="11"/>
  <c r="N9" i="11" s="1"/>
  <c r="L7" i="11"/>
  <c r="K7" i="11"/>
  <c r="J7" i="11"/>
  <c r="I7" i="11"/>
  <c r="H7" i="11"/>
  <c r="G7" i="11"/>
  <c r="F7" i="11"/>
  <c r="E7" i="11"/>
  <c r="D7" i="11"/>
  <c r="D133" i="11" s="1"/>
  <c r="M135" i="10"/>
  <c r="I136" i="10" s="1"/>
  <c r="M132" i="10"/>
  <c r="N132" i="10" s="1"/>
  <c r="M131" i="10"/>
  <c r="N131" i="10" s="1"/>
  <c r="M129" i="10"/>
  <c r="L130" i="10" s="1"/>
  <c r="M127" i="10"/>
  <c r="K128" i="10" s="1"/>
  <c r="M125" i="10"/>
  <c r="M123" i="10"/>
  <c r="I124" i="10" s="1"/>
  <c r="M121" i="10"/>
  <c r="I122" i="10" s="1"/>
  <c r="M119" i="10"/>
  <c r="I120" i="10" s="1"/>
  <c r="M117" i="10"/>
  <c r="M115" i="10"/>
  <c r="K116" i="10" s="1"/>
  <c r="M113" i="10"/>
  <c r="J114" i="10" s="1"/>
  <c r="M111" i="10"/>
  <c r="I112" i="10" s="1"/>
  <c r="L109" i="10"/>
  <c r="K109" i="10"/>
  <c r="J109" i="10"/>
  <c r="I109" i="10"/>
  <c r="H109" i="10"/>
  <c r="G109" i="10"/>
  <c r="F109" i="10"/>
  <c r="E109" i="10"/>
  <c r="M107" i="10"/>
  <c r="J108" i="10" s="1"/>
  <c r="M101" i="10"/>
  <c r="I102" i="10" s="1"/>
  <c r="M99" i="10"/>
  <c r="I100" i="10" s="1"/>
  <c r="M97" i="10"/>
  <c r="I98" i="10" s="1"/>
  <c r="M95" i="10"/>
  <c r="L96" i="10" s="1"/>
  <c r="M93" i="10"/>
  <c r="K94" i="10" s="1"/>
  <c r="M91" i="10"/>
  <c r="J92" i="10" s="1"/>
  <c r="M89" i="10"/>
  <c r="I90" i="10" s="1"/>
  <c r="M87" i="10"/>
  <c r="M85" i="10"/>
  <c r="I86" i="10" s="1"/>
  <c r="M83" i="10"/>
  <c r="M106" i="10"/>
  <c r="N106" i="10" s="1"/>
  <c r="M105" i="10"/>
  <c r="N105" i="10" s="1"/>
  <c r="M104" i="10"/>
  <c r="N104" i="10" s="1"/>
  <c r="M103" i="10"/>
  <c r="N103" i="10" s="1"/>
  <c r="M79" i="10"/>
  <c r="M77" i="10"/>
  <c r="I78" i="10" s="1"/>
  <c r="M75" i="10"/>
  <c r="I76" i="10" s="1"/>
  <c r="M73" i="10"/>
  <c r="H74" i="10" s="1"/>
  <c r="M71" i="10"/>
  <c r="G72" i="10" s="1"/>
  <c r="M69" i="10"/>
  <c r="H70" i="10" s="1"/>
  <c r="M67" i="10"/>
  <c r="H68" i="10" s="1"/>
  <c r="M65" i="10"/>
  <c r="H66" i="10" s="1"/>
  <c r="M63" i="10"/>
  <c r="I64" i="10" s="1"/>
  <c r="M61" i="10"/>
  <c r="H62" i="10" s="1"/>
  <c r="M59" i="10"/>
  <c r="M57" i="10"/>
  <c r="G58" i="10" s="1"/>
  <c r="M55" i="10"/>
  <c r="I56" i="10" s="1"/>
  <c r="M53" i="10"/>
  <c r="G54" i="10" s="1"/>
  <c r="M51" i="10"/>
  <c r="I52" i="10" s="1"/>
  <c r="M49" i="10"/>
  <c r="H50" i="10" s="1"/>
  <c r="M47" i="10"/>
  <c r="G48" i="10" s="1"/>
  <c r="M45" i="10"/>
  <c r="I46" i="10" s="1"/>
  <c r="M43" i="10"/>
  <c r="M41" i="10"/>
  <c r="I42" i="10" s="1"/>
  <c r="M39" i="10"/>
  <c r="I40" i="10" s="1"/>
  <c r="M37" i="10"/>
  <c r="H38" i="10" s="1"/>
  <c r="M35" i="10"/>
  <c r="G36" i="10" s="1"/>
  <c r="M33" i="10"/>
  <c r="H34" i="10" s="1"/>
  <c r="M31" i="10"/>
  <c r="I32" i="10" s="1"/>
  <c r="M29" i="10"/>
  <c r="K30" i="10" s="1"/>
  <c r="M27" i="10"/>
  <c r="J28" i="10" s="1"/>
  <c r="M25" i="10"/>
  <c r="I26" i="10" s="1"/>
  <c r="M23" i="10"/>
  <c r="H24" i="10" s="1"/>
  <c r="M21" i="10"/>
  <c r="J22" i="10" s="1"/>
  <c r="M19" i="10"/>
  <c r="I20" i="10" s="1"/>
  <c r="L17" i="10"/>
  <c r="K17" i="10"/>
  <c r="J17" i="10"/>
  <c r="I17" i="10"/>
  <c r="H17" i="10"/>
  <c r="G17" i="10"/>
  <c r="F17" i="10"/>
  <c r="E17" i="10"/>
  <c r="D17" i="10"/>
  <c r="M15" i="10"/>
  <c r="J16" i="10" s="1"/>
  <c r="M13" i="10"/>
  <c r="I14" i="10" s="1"/>
  <c r="M11" i="10"/>
  <c r="K12" i="10" s="1"/>
  <c r="M9" i="10"/>
  <c r="L7" i="10"/>
  <c r="K7" i="10"/>
  <c r="J7" i="10"/>
  <c r="I7" i="10"/>
  <c r="H7" i="10"/>
  <c r="G7" i="10"/>
  <c r="F7" i="10"/>
  <c r="E7" i="10"/>
  <c r="D7" i="10"/>
  <c r="M135" i="9"/>
  <c r="I136" i="9" s="1"/>
  <c r="M132" i="9"/>
  <c r="N132" i="9" s="1"/>
  <c r="M131" i="9"/>
  <c r="N131" i="9" s="1"/>
  <c r="M129" i="9"/>
  <c r="L130" i="9" s="1"/>
  <c r="M127" i="9"/>
  <c r="F128" i="9" s="1"/>
  <c r="M125" i="9"/>
  <c r="M123" i="9"/>
  <c r="N123" i="9" s="1"/>
  <c r="M121" i="9"/>
  <c r="M119" i="9"/>
  <c r="I120" i="9" s="1"/>
  <c r="M117" i="9"/>
  <c r="L118" i="9" s="1"/>
  <c r="M115" i="9"/>
  <c r="K116" i="9" s="1"/>
  <c r="M113" i="9"/>
  <c r="J114" i="9" s="1"/>
  <c r="M111" i="9"/>
  <c r="I112" i="9" s="1"/>
  <c r="L109" i="9"/>
  <c r="K109" i="9"/>
  <c r="J109" i="9"/>
  <c r="I109" i="9"/>
  <c r="H109" i="9"/>
  <c r="G109" i="9"/>
  <c r="F109" i="9"/>
  <c r="E109" i="9"/>
  <c r="M107" i="9"/>
  <c r="M101" i="9"/>
  <c r="I102" i="9" s="1"/>
  <c r="M99" i="9"/>
  <c r="I100" i="9" s="1"/>
  <c r="M97" i="9"/>
  <c r="I98" i="9" s="1"/>
  <c r="M95" i="9"/>
  <c r="L96" i="9" s="1"/>
  <c r="M93" i="9"/>
  <c r="M91" i="9"/>
  <c r="J92" i="9" s="1"/>
  <c r="M89" i="9"/>
  <c r="I90" i="9" s="1"/>
  <c r="M87" i="9"/>
  <c r="I88" i="9" s="1"/>
  <c r="M85" i="9"/>
  <c r="I86" i="9" s="1"/>
  <c r="M83" i="9"/>
  <c r="M106" i="9"/>
  <c r="N106" i="9" s="1"/>
  <c r="M105" i="9"/>
  <c r="N105" i="9" s="1"/>
  <c r="M104" i="9"/>
  <c r="N104" i="9" s="1"/>
  <c r="M103" i="9"/>
  <c r="N103" i="9" s="1"/>
  <c r="M79" i="9"/>
  <c r="H80" i="9" s="1"/>
  <c r="M77" i="9"/>
  <c r="F78" i="9" s="1"/>
  <c r="M75" i="9"/>
  <c r="I76" i="9" s="1"/>
  <c r="M73" i="9"/>
  <c r="H74" i="9" s="1"/>
  <c r="M71" i="9"/>
  <c r="G72" i="9" s="1"/>
  <c r="M69" i="9"/>
  <c r="G70" i="9" s="1"/>
  <c r="M67" i="9"/>
  <c r="L68" i="9" s="1"/>
  <c r="M65" i="9"/>
  <c r="M63" i="9"/>
  <c r="I64" i="9" s="1"/>
  <c r="M61" i="9"/>
  <c r="H62" i="9" s="1"/>
  <c r="M59" i="9"/>
  <c r="G60" i="9" s="1"/>
  <c r="M57" i="9"/>
  <c r="I58" i="9" s="1"/>
  <c r="M55" i="9"/>
  <c r="M53" i="9"/>
  <c r="I54" i="9" s="1"/>
  <c r="M51" i="9"/>
  <c r="I52" i="9" s="1"/>
  <c r="M49" i="9"/>
  <c r="H50" i="9" s="1"/>
  <c r="M47" i="9"/>
  <c r="G48" i="9" s="1"/>
  <c r="M45" i="9"/>
  <c r="I46" i="9" s="1"/>
  <c r="M43" i="9"/>
  <c r="H44" i="9" s="1"/>
  <c r="M41" i="9"/>
  <c r="G42" i="9" s="1"/>
  <c r="M39" i="9"/>
  <c r="I40" i="9" s="1"/>
  <c r="M37" i="9"/>
  <c r="H38" i="9" s="1"/>
  <c r="M35" i="9"/>
  <c r="G36" i="9" s="1"/>
  <c r="M33" i="9"/>
  <c r="G34" i="9" s="1"/>
  <c r="M31" i="9"/>
  <c r="H32" i="9" s="1"/>
  <c r="M29" i="9"/>
  <c r="G30" i="9" s="1"/>
  <c r="M27" i="9"/>
  <c r="I28" i="9" s="1"/>
  <c r="M25" i="9"/>
  <c r="K26" i="9" s="1"/>
  <c r="M23" i="9"/>
  <c r="J24" i="9" s="1"/>
  <c r="M21" i="9"/>
  <c r="I22" i="9" s="1"/>
  <c r="M19" i="9"/>
  <c r="H20" i="9" s="1"/>
  <c r="L17" i="9"/>
  <c r="K17" i="9"/>
  <c r="J17" i="9"/>
  <c r="I17" i="9"/>
  <c r="H17" i="9"/>
  <c r="G17" i="9"/>
  <c r="F17" i="9"/>
  <c r="E17" i="9"/>
  <c r="D17" i="9"/>
  <c r="M15" i="9"/>
  <c r="I16" i="9" s="1"/>
  <c r="M13" i="9"/>
  <c r="H14" i="9" s="1"/>
  <c r="M11" i="9"/>
  <c r="J12" i="9" s="1"/>
  <c r="M9" i="9"/>
  <c r="I10" i="9" s="1"/>
  <c r="L7" i="9"/>
  <c r="K7" i="9"/>
  <c r="J7" i="9"/>
  <c r="I7" i="9"/>
  <c r="H7" i="9"/>
  <c r="G7" i="9"/>
  <c r="F7" i="9"/>
  <c r="E7" i="9"/>
  <c r="D7" i="9"/>
  <c r="M135" i="8"/>
  <c r="I136" i="8" s="1"/>
  <c r="M132" i="8"/>
  <c r="N132" i="8" s="1"/>
  <c r="M131" i="8"/>
  <c r="N131" i="8" s="1"/>
  <c r="M129" i="8"/>
  <c r="M127" i="8"/>
  <c r="K128" i="8" s="1"/>
  <c r="M125" i="8"/>
  <c r="J126" i="8" s="1"/>
  <c r="M123" i="8"/>
  <c r="I124" i="8" s="1"/>
  <c r="M121" i="8"/>
  <c r="H122" i="8" s="1"/>
  <c r="M119" i="8"/>
  <c r="K120" i="8" s="1"/>
  <c r="M117" i="8"/>
  <c r="L118" i="8" s="1"/>
  <c r="M115" i="8"/>
  <c r="F116" i="8" s="1"/>
  <c r="M113" i="8"/>
  <c r="J114" i="8" s="1"/>
  <c r="M111" i="8"/>
  <c r="I112" i="8" s="1"/>
  <c r="L109" i="8"/>
  <c r="K109" i="8"/>
  <c r="J109" i="8"/>
  <c r="I109" i="8"/>
  <c r="H109" i="8"/>
  <c r="G109" i="8"/>
  <c r="F109" i="8"/>
  <c r="E109" i="8"/>
  <c r="M107" i="8"/>
  <c r="J108" i="8" s="1"/>
  <c r="M101" i="8"/>
  <c r="I102" i="8" s="1"/>
  <c r="M99" i="8"/>
  <c r="H100" i="8" s="1"/>
  <c r="M97" i="8"/>
  <c r="I98" i="8" s="1"/>
  <c r="M95" i="8"/>
  <c r="L96" i="8" s="1"/>
  <c r="M93" i="8"/>
  <c r="K94" i="8" s="1"/>
  <c r="M91" i="8"/>
  <c r="J92" i="8" s="1"/>
  <c r="M89" i="8"/>
  <c r="I90" i="8" s="1"/>
  <c r="M87" i="8"/>
  <c r="M85" i="8"/>
  <c r="I86" i="8" s="1"/>
  <c r="M83" i="8"/>
  <c r="M106" i="8"/>
  <c r="N106" i="8" s="1"/>
  <c r="M105" i="8"/>
  <c r="N105" i="8" s="1"/>
  <c r="M104" i="8"/>
  <c r="N104" i="8" s="1"/>
  <c r="M103" i="8"/>
  <c r="N103" i="8" s="1"/>
  <c r="M79" i="8"/>
  <c r="J80" i="8" s="1"/>
  <c r="M77" i="8"/>
  <c r="I78" i="8" s="1"/>
  <c r="M75" i="8"/>
  <c r="K76" i="8" s="1"/>
  <c r="M73" i="8"/>
  <c r="J74" i="8" s="1"/>
  <c r="M71" i="8"/>
  <c r="I72" i="8" s="1"/>
  <c r="M69" i="8"/>
  <c r="J70" i="8" s="1"/>
  <c r="M67" i="8"/>
  <c r="J68" i="8" s="1"/>
  <c r="M65" i="8"/>
  <c r="I66" i="8" s="1"/>
  <c r="M63" i="8"/>
  <c r="K64" i="8" s="1"/>
  <c r="M61" i="8"/>
  <c r="J62" i="8" s="1"/>
  <c r="M59" i="8"/>
  <c r="I60" i="8" s="1"/>
  <c r="M57" i="8"/>
  <c r="K58" i="8" s="1"/>
  <c r="M55" i="8"/>
  <c r="J56" i="8" s="1"/>
  <c r="M53" i="8"/>
  <c r="M51" i="8"/>
  <c r="K52" i="8" s="1"/>
  <c r="M49" i="8"/>
  <c r="J50" i="8" s="1"/>
  <c r="M47" i="8"/>
  <c r="I48" i="8" s="1"/>
  <c r="M45" i="8"/>
  <c r="K46" i="8" s="1"/>
  <c r="M43" i="8"/>
  <c r="J44" i="8" s="1"/>
  <c r="M41" i="8"/>
  <c r="I42" i="8" s="1"/>
  <c r="M39" i="8"/>
  <c r="K40" i="8" s="1"/>
  <c r="M37" i="8"/>
  <c r="J38" i="8" s="1"/>
  <c r="M35" i="8"/>
  <c r="I36" i="8" s="1"/>
  <c r="M33" i="8"/>
  <c r="K34" i="8" s="1"/>
  <c r="M31" i="8"/>
  <c r="H32" i="8" s="1"/>
  <c r="M29" i="8"/>
  <c r="I30" i="8" s="1"/>
  <c r="M27" i="8"/>
  <c r="J28" i="8" s="1"/>
  <c r="M25" i="8"/>
  <c r="I26" i="8" s="1"/>
  <c r="M23" i="8"/>
  <c r="H24" i="8" s="1"/>
  <c r="M21" i="8"/>
  <c r="J22" i="8" s="1"/>
  <c r="M19" i="8"/>
  <c r="I20" i="8" s="1"/>
  <c r="L17" i="8"/>
  <c r="K17" i="8"/>
  <c r="J17" i="8"/>
  <c r="I17" i="8"/>
  <c r="H17" i="8"/>
  <c r="G17" i="8"/>
  <c r="F17" i="8"/>
  <c r="E17" i="8"/>
  <c r="D17" i="8"/>
  <c r="M15" i="8"/>
  <c r="K16" i="8" s="1"/>
  <c r="M13" i="8"/>
  <c r="H14" i="8" s="1"/>
  <c r="M11" i="8"/>
  <c r="I12" i="8" s="1"/>
  <c r="M9" i="8"/>
  <c r="J10" i="8" s="1"/>
  <c r="L7" i="8"/>
  <c r="K7" i="8"/>
  <c r="J7" i="8"/>
  <c r="I7" i="8"/>
  <c r="H7" i="8"/>
  <c r="G7" i="8"/>
  <c r="F7" i="8"/>
  <c r="E7" i="8"/>
  <c r="D7" i="8"/>
  <c r="M135" i="7"/>
  <c r="M132" i="7"/>
  <c r="N132" i="7" s="1"/>
  <c r="M131" i="7"/>
  <c r="N131" i="7" s="1"/>
  <c r="M129" i="7"/>
  <c r="L130" i="7" s="1"/>
  <c r="M127" i="7"/>
  <c r="M125" i="7"/>
  <c r="M123" i="7"/>
  <c r="M121" i="7"/>
  <c r="M119" i="7"/>
  <c r="M117" i="7"/>
  <c r="M115" i="7"/>
  <c r="M113" i="7"/>
  <c r="M111" i="7"/>
  <c r="L109" i="7"/>
  <c r="K109" i="7"/>
  <c r="J109" i="7"/>
  <c r="I109" i="7"/>
  <c r="H109" i="7"/>
  <c r="G109" i="7"/>
  <c r="F109" i="7"/>
  <c r="E109" i="7"/>
  <c r="M107" i="7"/>
  <c r="J108" i="7" s="1"/>
  <c r="M101" i="7"/>
  <c r="I102" i="7" s="1"/>
  <c r="M99" i="7"/>
  <c r="I100" i="7" s="1"/>
  <c r="M97" i="7"/>
  <c r="G98" i="7" s="1"/>
  <c r="M95" i="7"/>
  <c r="L96" i="7" s="1"/>
  <c r="M93" i="7"/>
  <c r="K94" i="7" s="1"/>
  <c r="M91" i="7"/>
  <c r="J92" i="7" s="1"/>
  <c r="M89" i="7"/>
  <c r="I90" i="7" s="1"/>
  <c r="M87" i="7"/>
  <c r="I88" i="7" s="1"/>
  <c r="M85" i="7"/>
  <c r="G86" i="7" s="1"/>
  <c r="M83" i="7"/>
  <c r="M106" i="7"/>
  <c r="N106" i="7" s="1"/>
  <c r="M105" i="7"/>
  <c r="N105" i="7" s="1"/>
  <c r="M104" i="7"/>
  <c r="N104" i="7" s="1"/>
  <c r="M103" i="7"/>
  <c r="N103" i="7" s="1"/>
  <c r="M79" i="7"/>
  <c r="I80" i="7" s="1"/>
  <c r="M77" i="7"/>
  <c r="I78" i="7" s="1"/>
  <c r="M75" i="7"/>
  <c r="K76" i="7" s="1"/>
  <c r="M73" i="7"/>
  <c r="J74" i="7" s="1"/>
  <c r="M71" i="7"/>
  <c r="M69" i="7"/>
  <c r="J70" i="7" s="1"/>
  <c r="M67" i="7"/>
  <c r="I68" i="7" s="1"/>
  <c r="M65" i="7"/>
  <c r="I66" i="7" s="1"/>
  <c r="M63" i="7"/>
  <c r="G64" i="7" s="1"/>
  <c r="M61" i="7"/>
  <c r="L62" i="7" s="1"/>
  <c r="M59" i="7"/>
  <c r="K60" i="7" s="1"/>
  <c r="M57" i="7"/>
  <c r="J58" i="7" s="1"/>
  <c r="M55" i="7"/>
  <c r="I56" i="7" s="1"/>
  <c r="M53" i="7"/>
  <c r="I54" i="7" s="1"/>
  <c r="M51" i="7"/>
  <c r="G52" i="7" s="1"/>
  <c r="M49" i="7"/>
  <c r="L50" i="7" s="1"/>
  <c r="M47" i="7"/>
  <c r="K48" i="7" s="1"/>
  <c r="M45" i="7"/>
  <c r="J46" i="7" s="1"/>
  <c r="M43" i="7"/>
  <c r="I44" i="7" s="1"/>
  <c r="M41" i="7"/>
  <c r="I42" i="7" s="1"/>
  <c r="M39" i="7"/>
  <c r="G40" i="7" s="1"/>
  <c r="M37" i="7"/>
  <c r="L38" i="7" s="1"/>
  <c r="M35" i="7"/>
  <c r="K36" i="7" s="1"/>
  <c r="M33" i="7"/>
  <c r="M31" i="7"/>
  <c r="I32" i="7" s="1"/>
  <c r="M29" i="7"/>
  <c r="H30" i="7" s="1"/>
  <c r="M27" i="7"/>
  <c r="M25" i="7"/>
  <c r="I26" i="7" s="1"/>
  <c r="M23" i="7"/>
  <c r="I24" i="7" s="1"/>
  <c r="M21" i="7"/>
  <c r="I22" i="7" s="1"/>
  <c r="M19" i="7"/>
  <c r="I20" i="7" s="1"/>
  <c r="L17" i="7"/>
  <c r="K17" i="7"/>
  <c r="J17" i="7"/>
  <c r="I17" i="7"/>
  <c r="H17" i="7"/>
  <c r="G17" i="7"/>
  <c r="F17" i="7"/>
  <c r="E17" i="7"/>
  <c r="D17" i="7"/>
  <c r="M15" i="7"/>
  <c r="E16" i="7" s="1"/>
  <c r="M13" i="7"/>
  <c r="M11" i="7"/>
  <c r="H12" i="7" s="1"/>
  <c r="M9" i="7"/>
  <c r="J10" i="7" s="1"/>
  <c r="L7" i="7"/>
  <c r="K7" i="7"/>
  <c r="J7" i="7"/>
  <c r="I7" i="7"/>
  <c r="H7" i="7"/>
  <c r="G7" i="7"/>
  <c r="F7" i="7"/>
  <c r="E7" i="7"/>
  <c r="D7" i="7"/>
  <c r="M135" i="5"/>
  <c r="I136" i="5" s="1"/>
  <c r="N131" i="5"/>
  <c r="L130" i="5"/>
  <c r="K128" i="5"/>
  <c r="J126" i="5"/>
  <c r="I124" i="5"/>
  <c r="I120" i="5"/>
  <c r="L118" i="5"/>
  <c r="K116" i="5"/>
  <c r="J114" i="5"/>
  <c r="I112" i="5"/>
  <c r="L109" i="5"/>
  <c r="K109" i="5"/>
  <c r="J109" i="5"/>
  <c r="I109" i="5"/>
  <c r="H109" i="5"/>
  <c r="G109" i="5"/>
  <c r="F109" i="5"/>
  <c r="E109" i="5"/>
  <c r="M107" i="5"/>
  <c r="J108" i="5" s="1"/>
  <c r="M101" i="5"/>
  <c r="I102" i="5" s="1"/>
  <c r="M99" i="5"/>
  <c r="I100" i="5" s="1"/>
  <c r="M97" i="5"/>
  <c r="I98" i="5" s="1"/>
  <c r="M95" i="5"/>
  <c r="L96" i="5" s="1"/>
  <c r="M93" i="5"/>
  <c r="K94" i="5" s="1"/>
  <c r="M91" i="5"/>
  <c r="J92" i="5" s="1"/>
  <c r="M89" i="5"/>
  <c r="I90" i="5" s="1"/>
  <c r="M87" i="5"/>
  <c r="M85" i="5"/>
  <c r="I86" i="5" s="1"/>
  <c r="M83" i="5"/>
  <c r="M106" i="5"/>
  <c r="N106" i="5" s="1"/>
  <c r="M105" i="5"/>
  <c r="N105" i="5" s="1"/>
  <c r="M104" i="5"/>
  <c r="N104" i="5" s="1"/>
  <c r="M103" i="5"/>
  <c r="N103" i="5" s="1"/>
  <c r="M79" i="5"/>
  <c r="H80" i="5" s="1"/>
  <c r="M77" i="5"/>
  <c r="G78" i="5" s="1"/>
  <c r="M75" i="5"/>
  <c r="I76" i="5" s="1"/>
  <c r="M73" i="5"/>
  <c r="H74" i="5" s="1"/>
  <c r="M71" i="5"/>
  <c r="G72" i="5" s="1"/>
  <c r="M69" i="5"/>
  <c r="I70" i="5" s="1"/>
  <c r="M67" i="5"/>
  <c r="M65" i="5"/>
  <c r="I66" i="5" s="1"/>
  <c r="M63" i="5"/>
  <c r="I64" i="5" s="1"/>
  <c r="M61" i="5"/>
  <c r="H62" i="5" s="1"/>
  <c r="M59" i="5"/>
  <c r="G60" i="5" s="1"/>
  <c r="M57" i="5"/>
  <c r="E58" i="5" s="1"/>
  <c r="M55" i="5"/>
  <c r="I56" i="5" s="1"/>
  <c r="M53" i="5"/>
  <c r="I54" i="5" s="1"/>
  <c r="M51" i="5"/>
  <c r="I52" i="5" s="1"/>
  <c r="M49" i="5"/>
  <c r="H50" i="5" s="1"/>
  <c r="M47" i="5"/>
  <c r="G48" i="5" s="1"/>
  <c r="M45" i="5"/>
  <c r="G46" i="5" s="1"/>
  <c r="M43" i="5"/>
  <c r="G44" i="5" s="1"/>
  <c r="M41" i="5"/>
  <c r="G42" i="5" s="1"/>
  <c r="M39" i="5"/>
  <c r="I40" i="5" s="1"/>
  <c r="M37" i="5"/>
  <c r="H38" i="5" s="1"/>
  <c r="M35" i="5"/>
  <c r="G36" i="5" s="1"/>
  <c r="M33" i="5"/>
  <c r="I34" i="5" s="1"/>
  <c r="M31" i="5"/>
  <c r="J32" i="5" s="1"/>
  <c r="M29" i="5"/>
  <c r="I30" i="5" s="1"/>
  <c r="M27" i="5"/>
  <c r="H28" i="5" s="1"/>
  <c r="M25" i="5"/>
  <c r="J26" i="5" s="1"/>
  <c r="M23" i="5"/>
  <c r="I24" i="5" s="1"/>
  <c r="M21" i="5"/>
  <c r="K22" i="5" s="1"/>
  <c r="M19" i="5"/>
  <c r="J20" i="5" s="1"/>
  <c r="L17" i="5"/>
  <c r="K17" i="5"/>
  <c r="J17" i="5"/>
  <c r="I17" i="5"/>
  <c r="H17" i="5"/>
  <c r="G17" i="5"/>
  <c r="F17" i="5"/>
  <c r="E17" i="5"/>
  <c r="D17" i="5"/>
  <c r="M15" i="5"/>
  <c r="K16" i="5" s="1"/>
  <c r="M13" i="5"/>
  <c r="M11" i="5"/>
  <c r="I12" i="5" s="1"/>
  <c r="M9" i="5"/>
  <c r="H10" i="5" s="1"/>
  <c r="L7" i="5"/>
  <c r="K7" i="5"/>
  <c r="J7" i="5"/>
  <c r="I7" i="5"/>
  <c r="H7" i="5"/>
  <c r="G7" i="5"/>
  <c r="F7" i="5"/>
  <c r="E7" i="5"/>
  <c r="D7" i="5"/>
  <c r="I136" i="4"/>
  <c r="M132" i="4"/>
  <c r="N132" i="4" s="1"/>
  <c r="M131" i="4"/>
  <c r="N131" i="4" s="1"/>
  <c r="M129" i="4"/>
  <c r="M127" i="4"/>
  <c r="M125" i="4"/>
  <c r="J126" i="4" s="1"/>
  <c r="M123" i="4"/>
  <c r="I124" i="4" s="1"/>
  <c r="M121" i="4"/>
  <c r="I122" i="4" s="1"/>
  <c r="M119" i="4"/>
  <c r="I120" i="4" s="1"/>
  <c r="M117" i="4"/>
  <c r="L118" i="4" s="1"/>
  <c r="M115" i="4"/>
  <c r="K116" i="4" s="1"/>
  <c r="M113" i="4"/>
  <c r="J114" i="4" s="1"/>
  <c r="M111" i="4"/>
  <c r="I112" i="4" s="1"/>
  <c r="L109" i="4"/>
  <c r="K109" i="4"/>
  <c r="J109" i="4"/>
  <c r="I109" i="4"/>
  <c r="H109" i="4"/>
  <c r="G109" i="4"/>
  <c r="F109" i="4"/>
  <c r="E109" i="4"/>
  <c r="M107" i="4"/>
  <c r="J108" i="4" s="1"/>
  <c r="M101" i="4"/>
  <c r="I102" i="4" s="1"/>
  <c r="M99" i="4"/>
  <c r="M97" i="4"/>
  <c r="I98" i="4" s="1"/>
  <c r="M95" i="4"/>
  <c r="L96" i="4" s="1"/>
  <c r="M93" i="4"/>
  <c r="K94" i="4" s="1"/>
  <c r="M91" i="4"/>
  <c r="J92" i="4" s="1"/>
  <c r="M89" i="4"/>
  <c r="I90" i="4" s="1"/>
  <c r="M87" i="4"/>
  <c r="M85" i="4"/>
  <c r="I86" i="4" s="1"/>
  <c r="M83" i="4"/>
  <c r="M106" i="4"/>
  <c r="N106" i="4" s="1"/>
  <c r="M105" i="4"/>
  <c r="N105" i="4" s="1"/>
  <c r="M104" i="4"/>
  <c r="N104" i="4" s="1"/>
  <c r="M103" i="4"/>
  <c r="N103" i="4" s="1"/>
  <c r="M79" i="4"/>
  <c r="M77" i="4"/>
  <c r="I78" i="4" s="1"/>
  <c r="M75" i="4"/>
  <c r="I76" i="4" s="1"/>
  <c r="M73" i="4"/>
  <c r="H74" i="4" s="1"/>
  <c r="M71" i="4"/>
  <c r="G72" i="4" s="1"/>
  <c r="M69" i="4"/>
  <c r="H70" i="4" s="1"/>
  <c r="M67" i="4"/>
  <c r="H68" i="4" s="1"/>
  <c r="M65" i="4"/>
  <c r="H66" i="4" s="1"/>
  <c r="M63" i="4"/>
  <c r="I64" i="4" s="1"/>
  <c r="M61" i="4"/>
  <c r="H62" i="4" s="1"/>
  <c r="M59" i="4"/>
  <c r="G60" i="4" s="1"/>
  <c r="M57" i="4"/>
  <c r="G58" i="4" s="1"/>
  <c r="M55" i="4"/>
  <c r="I56" i="4" s="1"/>
  <c r="M53" i="4"/>
  <c r="G54" i="4" s="1"/>
  <c r="M51" i="4"/>
  <c r="I52" i="4" s="1"/>
  <c r="M49" i="4"/>
  <c r="H50" i="4" s="1"/>
  <c r="M47" i="4"/>
  <c r="G48" i="4" s="1"/>
  <c r="M45" i="4"/>
  <c r="I46" i="4" s="1"/>
  <c r="M43" i="4"/>
  <c r="M41" i="4"/>
  <c r="I42" i="4" s="1"/>
  <c r="M39" i="4"/>
  <c r="I40" i="4" s="1"/>
  <c r="M37" i="4"/>
  <c r="M35" i="4"/>
  <c r="M33" i="4"/>
  <c r="M31" i="4"/>
  <c r="M29" i="4"/>
  <c r="M27" i="4"/>
  <c r="M21" i="4"/>
  <c r="M19" i="4"/>
  <c r="M15" i="4"/>
  <c r="J16" i="4" s="1"/>
  <c r="M13" i="4"/>
  <c r="I14" i="4" s="1"/>
  <c r="M11" i="4"/>
  <c r="K12" i="4" s="1"/>
  <c r="M9" i="4"/>
  <c r="L7" i="4"/>
  <c r="K7" i="4"/>
  <c r="J7" i="4"/>
  <c r="I7" i="4"/>
  <c r="H7" i="4"/>
  <c r="G7" i="4"/>
  <c r="F7" i="4"/>
  <c r="E7" i="4"/>
  <c r="D7" i="4"/>
  <c r="D133" i="4" s="1"/>
  <c r="M135" i="3"/>
  <c r="I136" i="3" s="1"/>
  <c r="M132" i="3"/>
  <c r="N132" i="3" s="1"/>
  <c r="M131" i="3"/>
  <c r="N131" i="3" s="1"/>
  <c r="M129" i="3"/>
  <c r="L130" i="3" s="1"/>
  <c r="M127" i="3"/>
  <c r="M125" i="3"/>
  <c r="J126" i="3" s="1"/>
  <c r="M123" i="3"/>
  <c r="L124" i="3" s="1"/>
  <c r="M121" i="3"/>
  <c r="M119" i="3"/>
  <c r="I120" i="3" s="1"/>
  <c r="M117" i="3"/>
  <c r="L118" i="3" s="1"/>
  <c r="M115" i="3"/>
  <c r="K116" i="3" s="1"/>
  <c r="M113" i="3"/>
  <c r="J114" i="3" s="1"/>
  <c r="M111" i="3"/>
  <c r="I112" i="3" s="1"/>
  <c r="L109" i="3"/>
  <c r="K109" i="3"/>
  <c r="J109" i="3"/>
  <c r="I109" i="3"/>
  <c r="H109" i="3"/>
  <c r="G109" i="3"/>
  <c r="F109" i="3"/>
  <c r="E109" i="3"/>
  <c r="M107" i="3"/>
  <c r="J108" i="3" s="1"/>
  <c r="M101" i="3"/>
  <c r="I102" i="3" s="1"/>
  <c r="M99" i="3"/>
  <c r="I100" i="3" s="1"/>
  <c r="M97" i="3"/>
  <c r="I98" i="3" s="1"/>
  <c r="M95" i="3"/>
  <c r="L96" i="3" s="1"/>
  <c r="M93" i="3"/>
  <c r="K94" i="3" s="1"/>
  <c r="M91" i="3"/>
  <c r="J92" i="3" s="1"/>
  <c r="M89" i="3"/>
  <c r="I90" i="3" s="1"/>
  <c r="M87" i="3"/>
  <c r="M85" i="3"/>
  <c r="I86" i="3" s="1"/>
  <c r="M83" i="3"/>
  <c r="L84" i="3" s="1"/>
  <c r="M106" i="3"/>
  <c r="N106" i="3" s="1"/>
  <c r="M105" i="3"/>
  <c r="N105" i="3" s="1"/>
  <c r="M104" i="3"/>
  <c r="N104" i="3" s="1"/>
  <c r="M103" i="3"/>
  <c r="N103" i="3" s="1"/>
  <c r="M79" i="3"/>
  <c r="H80" i="3" s="1"/>
  <c r="M77" i="3"/>
  <c r="I78" i="3" s="1"/>
  <c r="M75" i="3"/>
  <c r="I76" i="3" s="1"/>
  <c r="M73" i="3"/>
  <c r="H74" i="3" s="1"/>
  <c r="M71" i="3"/>
  <c r="G72" i="3" s="1"/>
  <c r="M69" i="3"/>
  <c r="I70" i="3" s="1"/>
  <c r="M67" i="3"/>
  <c r="I68" i="3" s="1"/>
  <c r="M65" i="3"/>
  <c r="I66" i="3" s="1"/>
  <c r="M63" i="3"/>
  <c r="I64" i="3" s="1"/>
  <c r="M61" i="3"/>
  <c r="H62" i="3" s="1"/>
  <c r="M59" i="3"/>
  <c r="G60" i="3" s="1"/>
  <c r="M57" i="3"/>
  <c r="I58" i="3" s="1"/>
  <c r="M55" i="3"/>
  <c r="M53" i="3"/>
  <c r="I54" i="3" s="1"/>
  <c r="M51" i="3"/>
  <c r="I52" i="3" s="1"/>
  <c r="M49" i="3"/>
  <c r="H50" i="3" s="1"/>
  <c r="M47" i="3"/>
  <c r="G48" i="3" s="1"/>
  <c r="M45" i="3"/>
  <c r="I46" i="3" s="1"/>
  <c r="M43" i="3"/>
  <c r="H44" i="3" s="1"/>
  <c r="M41" i="3"/>
  <c r="I42" i="3" s="1"/>
  <c r="M39" i="3"/>
  <c r="I40" i="3" s="1"/>
  <c r="M37" i="3"/>
  <c r="H38" i="3" s="1"/>
  <c r="M35" i="3"/>
  <c r="G36" i="3" s="1"/>
  <c r="M33" i="3"/>
  <c r="I34" i="3" s="1"/>
  <c r="M31" i="3"/>
  <c r="H32" i="3" s="1"/>
  <c r="M29" i="3"/>
  <c r="G30" i="3" s="1"/>
  <c r="M27" i="3"/>
  <c r="I28" i="3" s="1"/>
  <c r="M25" i="3"/>
  <c r="K26" i="3" s="1"/>
  <c r="M23" i="3"/>
  <c r="J24" i="3" s="1"/>
  <c r="M21" i="3"/>
  <c r="I22" i="3" s="1"/>
  <c r="M19" i="3"/>
  <c r="H20" i="3" s="1"/>
  <c r="L17" i="3"/>
  <c r="K17" i="3"/>
  <c r="J17" i="3"/>
  <c r="I17" i="3"/>
  <c r="H17" i="3"/>
  <c r="G17" i="3"/>
  <c r="F17" i="3"/>
  <c r="E17" i="3"/>
  <c r="D17" i="3"/>
  <c r="M15" i="3"/>
  <c r="I16" i="3" s="1"/>
  <c r="M13" i="3"/>
  <c r="H14" i="3" s="1"/>
  <c r="M11" i="3"/>
  <c r="J12" i="3" s="1"/>
  <c r="M9" i="3"/>
  <c r="I10" i="3" s="1"/>
  <c r="L7" i="3"/>
  <c r="K7" i="3"/>
  <c r="J7" i="3"/>
  <c r="I7" i="3"/>
  <c r="H7" i="3"/>
  <c r="G7" i="3"/>
  <c r="F7" i="3"/>
  <c r="E7" i="3"/>
  <c r="D7" i="3"/>
  <c r="M132" i="2"/>
  <c r="N132" i="2" s="1"/>
  <c r="M131" i="2"/>
  <c r="N131" i="2" s="1"/>
  <c r="M129" i="2"/>
  <c r="M142" i="16" s="1"/>
  <c r="M127" i="2"/>
  <c r="J128" i="2" s="1"/>
  <c r="M125" i="2"/>
  <c r="M123" i="2"/>
  <c r="M121" i="2"/>
  <c r="M119" i="2"/>
  <c r="M117" i="2"/>
  <c r="M115" i="2"/>
  <c r="M113" i="2"/>
  <c r="M111" i="2"/>
  <c r="M107" i="2"/>
  <c r="M101" i="2"/>
  <c r="M99" i="2"/>
  <c r="G100" i="2" s="1"/>
  <c r="M97" i="2"/>
  <c r="M95" i="2"/>
  <c r="M93" i="2"/>
  <c r="M91" i="2"/>
  <c r="M89" i="2"/>
  <c r="M87" i="2"/>
  <c r="M85" i="2"/>
  <c r="M83" i="2"/>
  <c r="M106" i="2"/>
  <c r="N106" i="2" s="1"/>
  <c r="M105" i="2"/>
  <c r="M104" i="2"/>
  <c r="N104" i="2" s="1"/>
  <c r="M103" i="2"/>
  <c r="M79" i="2"/>
  <c r="M77" i="2"/>
  <c r="M75" i="2"/>
  <c r="M73" i="2"/>
  <c r="I72" i="2"/>
  <c r="M69" i="2"/>
  <c r="M67" i="2"/>
  <c r="M65" i="2"/>
  <c r="M63" i="2"/>
  <c r="M61" i="2"/>
  <c r="M59" i="2"/>
  <c r="M57" i="2"/>
  <c r="M55" i="2"/>
  <c r="M53" i="2"/>
  <c r="M51" i="2"/>
  <c r="M49" i="2"/>
  <c r="M47" i="2"/>
  <c r="M45" i="2"/>
  <c r="M43" i="2"/>
  <c r="M41" i="2"/>
  <c r="M39" i="2"/>
  <c r="M37" i="2"/>
  <c r="M35" i="2"/>
  <c r="M33" i="2"/>
  <c r="M31" i="2"/>
  <c r="M29" i="2"/>
  <c r="M27" i="2"/>
  <c r="M25" i="2"/>
  <c r="M23" i="2"/>
  <c r="M21" i="2"/>
  <c r="M19" i="2"/>
  <c r="L17" i="2"/>
  <c r="K17" i="2"/>
  <c r="J17" i="2"/>
  <c r="I17" i="2"/>
  <c r="H17" i="2"/>
  <c r="G17" i="2"/>
  <c r="F17" i="2"/>
  <c r="E17" i="2"/>
  <c r="D17" i="2"/>
  <c r="D133" i="2" s="1"/>
  <c r="M13" i="2"/>
  <c r="M11" i="2"/>
  <c r="M9" i="2"/>
  <c r="L7" i="2"/>
  <c r="K7" i="2"/>
  <c r="J7" i="2"/>
  <c r="I7" i="2"/>
  <c r="H7" i="2"/>
  <c r="G7" i="2"/>
  <c r="F7" i="2"/>
  <c r="E7" i="2"/>
  <c r="D7" i="2"/>
  <c r="M135" i="1"/>
  <c r="I136" i="1" s="1"/>
  <c r="M132" i="1"/>
  <c r="N132" i="1" s="1"/>
  <c r="M131" i="1"/>
  <c r="N131" i="1" s="1"/>
  <c r="M129" i="1"/>
  <c r="M127" i="1"/>
  <c r="K128" i="1" s="1"/>
  <c r="M125" i="1"/>
  <c r="J126" i="1" s="1"/>
  <c r="M123" i="1"/>
  <c r="M121" i="1"/>
  <c r="I122" i="1" s="1"/>
  <c r="M119" i="1"/>
  <c r="I120" i="1" s="1"/>
  <c r="M117" i="1"/>
  <c r="L118" i="1" s="1"/>
  <c r="M115" i="1"/>
  <c r="K116" i="1" s="1"/>
  <c r="M113" i="1"/>
  <c r="J114" i="1" s="1"/>
  <c r="M111" i="1"/>
  <c r="I112" i="1" s="1"/>
  <c r="L109" i="1"/>
  <c r="K109" i="1"/>
  <c r="J109" i="1"/>
  <c r="I109" i="1"/>
  <c r="H109" i="1"/>
  <c r="G109" i="1"/>
  <c r="F109" i="1"/>
  <c r="E109" i="1"/>
  <c r="M107" i="1"/>
  <c r="J108" i="1" s="1"/>
  <c r="M101" i="1"/>
  <c r="M99" i="1"/>
  <c r="M97" i="1"/>
  <c r="M95" i="1"/>
  <c r="M93" i="1"/>
  <c r="M91" i="1"/>
  <c r="M89" i="1"/>
  <c r="M87" i="1"/>
  <c r="M85" i="1"/>
  <c r="M83" i="1"/>
  <c r="M106" i="1"/>
  <c r="N106" i="1" s="1"/>
  <c r="M105" i="1"/>
  <c r="N105" i="1" s="1"/>
  <c r="M104" i="1"/>
  <c r="N104" i="1" s="1"/>
  <c r="M103" i="1"/>
  <c r="N103" i="1" s="1"/>
  <c r="M79" i="1"/>
  <c r="J80" i="1" s="1"/>
  <c r="M77" i="1"/>
  <c r="I78" i="1" s="1"/>
  <c r="M75" i="1"/>
  <c r="I76" i="1" s="1"/>
  <c r="M73" i="1"/>
  <c r="F74" i="1" s="1"/>
  <c r="M71" i="1"/>
  <c r="M69" i="1"/>
  <c r="H70" i="1" s="1"/>
  <c r="M67" i="1"/>
  <c r="M65" i="1"/>
  <c r="H66" i="1" s="1"/>
  <c r="M63" i="1"/>
  <c r="I64" i="1" s="1"/>
  <c r="M61" i="1"/>
  <c r="H62" i="1" s="1"/>
  <c r="M59" i="1"/>
  <c r="G60" i="1" s="1"/>
  <c r="M57" i="1"/>
  <c r="N57" i="1" s="1"/>
  <c r="M55" i="1"/>
  <c r="I56" i="1" s="1"/>
  <c r="I54" i="1"/>
  <c r="M51" i="1"/>
  <c r="I52" i="1" s="1"/>
  <c r="M49" i="1"/>
  <c r="H50" i="1" s="1"/>
  <c r="M47" i="1"/>
  <c r="G48" i="1" s="1"/>
  <c r="M45" i="1"/>
  <c r="M43" i="1"/>
  <c r="I44" i="1" s="1"/>
  <c r="M41" i="1"/>
  <c r="F42" i="1" s="1"/>
  <c r="I40" i="1"/>
  <c r="M33" i="1"/>
  <c r="H34" i="1" s="1"/>
  <c r="J32" i="1"/>
  <c r="M29" i="1"/>
  <c r="I30" i="1" s="1"/>
  <c r="H28" i="1"/>
  <c r="I26" i="1"/>
  <c r="L24" i="1"/>
  <c r="K22" i="1"/>
  <c r="M15" i="1"/>
  <c r="J16" i="1" s="1"/>
  <c r="M13" i="1"/>
  <c r="I14" i="1" s="1"/>
  <c r="M11" i="1"/>
  <c r="H12" i="1" s="1"/>
  <c r="I10" i="1"/>
  <c r="M113" i="16" l="1"/>
  <c r="L25" i="16"/>
  <c r="F108" i="13"/>
  <c r="G108" i="13"/>
  <c r="H108" i="13"/>
  <c r="I108" i="13"/>
  <c r="L108" i="13"/>
  <c r="J108" i="13"/>
  <c r="E108" i="13"/>
  <c r="K108" i="13"/>
  <c r="L133" i="2"/>
  <c r="E133" i="2"/>
  <c r="I133" i="2"/>
  <c r="J133" i="2"/>
  <c r="L84" i="13"/>
  <c r="M81" i="13"/>
  <c r="L84" i="14"/>
  <c r="M81" i="14"/>
  <c r="F133" i="2"/>
  <c r="I136" i="7"/>
  <c r="G133" i="2"/>
  <c r="L84" i="5"/>
  <c r="M81" i="5"/>
  <c r="I20" i="4"/>
  <c r="M17" i="4"/>
  <c r="N17" i="4" s="1"/>
  <c r="H133" i="2"/>
  <c r="M81" i="2"/>
  <c r="M90" i="16" s="1"/>
  <c r="M91" i="16" s="1"/>
  <c r="L84" i="8"/>
  <c r="M81" i="8"/>
  <c r="L84" i="9"/>
  <c r="M81" i="9"/>
  <c r="L84" i="10"/>
  <c r="M81" i="10"/>
  <c r="K133" i="2"/>
  <c r="L84" i="11"/>
  <c r="M81" i="11"/>
  <c r="L84" i="12"/>
  <c r="M81" i="12"/>
  <c r="I86" i="1"/>
  <c r="I98" i="1"/>
  <c r="L84" i="1"/>
  <c r="I90" i="1"/>
  <c r="I102" i="1"/>
  <c r="J92" i="1"/>
  <c r="K94" i="1"/>
  <c r="L96" i="1"/>
  <c r="L84" i="7"/>
  <c r="M81" i="7"/>
  <c r="L84" i="4"/>
  <c r="M81" i="4"/>
  <c r="H82" i="4" s="1"/>
  <c r="D133" i="7"/>
  <c r="D133" i="10"/>
  <c r="D133" i="13"/>
  <c r="D133" i="8"/>
  <c r="D133" i="3"/>
  <c r="D133" i="12"/>
  <c r="D133" i="9"/>
  <c r="D133" i="5"/>
  <c r="E46" i="1"/>
  <c r="M40" i="16"/>
  <c r="J41" i="16" s="1"/>
  <c r="I28" i="4"/>
  <c r="J28" i="4"/>
  <c r="K28" i="4"/>
  <c r="L28" i="4"/>
  <c r="D90" i="16"/>
  <c r="M28" i="16"/>
  <c r="J29" i="16" s="1"/>
  <c r="M44" i="16"/>
  <c r="H45" i="16" s="1"/>
  <c r="M60" i="16"/>
  <c r="K61" i="16" s="1"/>
  <c r="E90" i="16"/>
  <c r="I24" i="2"/>
  <c r="M32" i="16"/>
  <c r="M48" i="16"/>
  <c r="M64" i="16"/>
  <c r="G90" i="16"/>
  <c r="N105" i="2"/>
  <c r="K96" i="2"/>
  <c r="J116" i="2"/>
  <c r="M128" i="16"/>
  <c r="J26" i="2"/>
  <c r="M34" i="16"/>
  <c r="M50" i="16"/>
  <c r="M66" i="16"/>
  <c r="J74" i="2"/>
  <c r="M82" i="16"/>
  <c r="K83" i="16" s="1"/>
  <c r="H90" i="16"/>
  <c r="L98" i="2"/>
  <c r="M130" i="16"/>
  <c r="L131" i="16" s="1"/>
  <c r="I10" i="2"/>
  <c r="M16" i="16"/>
  <c r="H12" i="2"/>
  <c r="M18" i="16"/>
  <c r="E19" i="16" s="1"/>
  <c r="K28" i="2"/>
  <c r="M36" i="16"/>
  <c r="E44" i="2"/>
  <c r="M52" i="16"/>
  <c r="M68" i="16"/>
  <c r="K76" i="2"/>
  <c r="M84" i="16"/>
  <c r="I90" i="16"/>
  <c r="K84" i="2"/>
  <c r="L120" i="2"/>
  <c r="M132" i="16"/>
  <c r="N132" i="16" s="1"/>
  <c r="L136" i="2"/>
  <c r="K14" i="2"/>
  <c r="M20" i="16"/>
  <c r="G30" i="2"/>
  <c r="M38" i="16"/>
  <c r="M54" i="16"/>
  <c r="E55" i="16" s="1"/>
  <c r="J62" i="2"/>
  <c r="M70" i="16"/>
  <c r="F71" i="16" s="1"/>
  <c r="G78" i="2"/>
  <c r="M86" i="16"/>
  <c r="J90" i="16"/>
  <c r="L86" i="2"/>
  <c r="G122" i="2"/>
  <c r="M134" i="16"/>
  <c r="N134" i="16" s="1"/>
  <c r="H16" i="2"/>
  <c r="M22" i="16"/>
  <c r="G23" i="16" s="1"/>
  <c r="M56" i="16"/>
  <c r="H57" i="16" s="1"/>
  <c r="K64" i="2"/>
  <c r="M72" i="16"/>
  <c r="I73" i="16" s="1"/>
  <c r="M88" i="16"/>
  <c r="K90" i="16"/>
  <c r="G88" i="2"/>
  <c r="I108" i="2"/>
  <c r="M120" i="16"/>
  <c r="I124" i="2"/>
  <c r="M136" i="16"/>
  <c r="I72" i="7"/>
  <c r="M80" i="16"/>
  <c r="M42" i="16"/>
  <c r="F43" i="16" s="1"/>
  <c r="E50" i="2"/>
  <c r="M58" i="16"/>
  <c r="G66" i="2"/>
  <c r="M74" i="16"/>
  <c r="G75" i="16" s="1"/>
  <c r="L90" i="16"/>
  <c r="K103" i="16"/>
  <c r="I126" i="2"/>
  <c r="M138" i="16"/>
  <c r="N138" i="16" s="1"/>
  <c r="N103" i="2"/>
  <c r="I92" i="2"/>
  <c r="I112" i="2"/>
  <c r="M124" i="16"/>
  <c r="H125" i="16" s="1"/>
  <c r="I68" i="2"/>
  <c r="M76" i="16"/>
  <c r="I22" i="2"/>
  <c r="M30" i="16"/>
  <c r="M62" i="16"/>
  <c r="J63" i="16" s="1"/>
  <c r="I70" i="2"/>
  <c r="M78" i="16"/>
  <c r="F90" i="16"/>
  <c r="J94" i="2"/>
  <c r="I114" i="2"/>
  <c r="M126" i="16"/>
  <c r="N126" i="16" s="1"/>
  <c r="L126" i="7"/>
  <c r="H126" i="7"/>
  <c r="K126" i="7"/>
  <c r="G126" i="7"/>
  <c r="J126" i="7"/>
  <c r="F126" i="7"/>
  <c r="I126" i="7"/>
  <c r="E126" i="7"/>
  <c r="L112" i="7"/>
  <c r="H112" i="7"/>
  <c r="K112" i="7"/>
  <c r="E112" i="7"/>
  <c r="G112" i="7"/>
  <c r="J112" i="7"/>
  <c r="F112" i="7"/>
  <c r="I112" i="7"/>
  <c r="L128" i="7"/>
  <c r="H128" i="7"/>
  <c r="K128" i="7"/>
  <c r="G128" i="7"/>
  <c r="J128" i="7"/>
  <c r="F128" i="7"/>
  <c r="I128" i="7"/>
  <c r="E128" i="7"/>
  <c r="L114" i="7"/>
  <c r="H114" i="7"/>
  <c r="K114" i="7"/>
  <c r="I114" i="7"/>
  <c r="G114" i="7"/>
  <c r="E114" i="7"/>
  <c r="J114" i="7"/>
  <c r="F114" i="7"/>
  <c r="L122" i="7"/>
  <c r="H122" i="7"/>
  <c r="E122" i="7"/>
  <c r="K122" i="7"/>
  <c r="G122" i="7"/>
  <c r="J122" i="7"/>
  <c r="F122" i="7"/>
  <c r="I122" i="7"/>
  <c r="L118" i="7"/>
  <c r="H118" i="7"/>
  <c r="G118" i="7"/>
  <c r="K118" i="7"/>
  <c r="E118" i="7"/>
  <c r="J118" i="7"/>
  <c r="F118" i="7"/>
  <c r="I118" i="7"/>
  <c r="L120" i="7"/>
  <c r="H120" i="7"/>
  <c r="E120" i="7"/>
  <c r="K120" i="7"/>
  <c r="G120" i="7"/>
  <c r="J120" i="7"/>
  <c r="F120" i="7"/>
  <c r="I120" i="7"/>
  <c r="L116" i="7"/>
  <c r="H116" i="7"/>
  <c r="I116" i="7"/>
  <c r="K116" i="7"/>
  <c r="G116" i="7"/>
  <c r="J116" i="7"/>
  <c r="F116" i="7"/>
  <c r="E116" i="7"/>
  <c r="N123" i="7"/>
  <c r="L124" i="7"/>
  <c r="H124" i="7"/>
  <c r="I124" i="7"/>
  <c r="K124" i="7"/>
  <c r="G124" i="7"/>
  <c r="J124" i="7"/>
  <c r="F124" i="7"/>
  <c r="E124" i="7"/>
  <c r="J28" i="7"/>
  <c r="I28" i="7"/>
  <c r="I124" i="1"/>
  <c r="G124" i="1"/>
  <c r="H88" i="8"/>
  <c r="I88" i="8"/>
  <c r="E28" i="4"/>
  <c r="G28" i="4"/>
  <c r="F28" i="4"/>
  <c r="H28" i="4"/>
  <c r="E22" i="4"/>
  <c r="I22" i="4"/>
  <c r="K22" i="4"/>
  <c r="L22" i="4"/>
  <c r="F22" i="4"/>
  <c r="J22" i="4"/>
  <c r="G22" i="4"/>
  <c r="H22" i="4"/>
  <c r="E30" i="4"/>
  <c r="I30" i="4"/>
  <c r="G30" i="4"/>
  <c r="L30" i="4"/>
  <c r="F30" i="4"/>
  <c r="J30" i="4"/>
  <c r="K30" i="4"/>
  <c r="H30" i="4"/>
  <c r="E38" i="4"/>
  <c r="I38" i="4"/>
  <c r="G38" i="4"/>
  <c r="K38" i="4"/>
  <c r="L38" i="4"/>
  <c r="F38" i="4"/>
  <c r="J38" i="4"/>
  <c r="H38" i="4"/>
  <c r="E32" i="4"/>
  <c r="I32" i="4"/>
  <c r="G32" i="4"/>
  <c r="L32" i="4"/>
  <c r="F32" i="4"/>
  <c r="J32" i="4"/>
  <c r="K32" i="4"/>
  <c r="H32" i="4"/>
  <c r="E36" i="4"/>
  <c r="I36" i="4"/>
  <c r="G36" i="4"/>
  <c r="L36" i="4"/>
  <c r="F36" i="4"/>
  <c r="J36" i="4"/>
  <c r="K36" i="4"/>
  <c r="H36" i="4"/>
  <c r="E24" i="4"/>
  <c r="I24" i="4"/>
  <c r="L24" i="4"/>
  <c r="F24" i="4"/>
  <c r="J24" i="4"/>
  <c r="G24" i="4"/>
  <c r="K24" i="4"/>
  <c r="H24" i="4"/>
  <c r="E26" i="4"/>
  <c r="I26" i="4"/>
  <c r="G26" i="4"/>
  <c r="L26" i="4"/>
  <c r="F26" i="4"/>
  <c r="J26" i="4"/>
  <c r="K26" i="4"/>
  <c r="H26" i="4"/>
  <c r="E34" i="4"/>
  <c r="I34" i="4"/>
  <c r="G34" i="4"/>
  <c r="L34" i="4"/>
  <c r="F34" i="4"/>
  <c r="J34" i="4"/>
  <c r="K34" i="4"/>
  <c r="H34" i="4"/>
  <c r="I34" i="2"/>
  <c r="E34" i="2"/>
  <c r="K40" i="2"/>
  <c r="E40" i="2"/>
  <c r="I48" i="2"/>
  <c r="E48" i="2"/>
  <c r="I56" i="2"/>
  <c r="E56" i="2"/>
  <c r="G42" i="2"/>
  <c r="E42" i="2"/>
  <c r="I58" i="2"/>
  <c r="E58" i="2"/>
  <c r="I36" i="2"/>
  <c r="E36" i="2"/>
  <c r="K52" i="2"/>
  <c r="E52" i="2"/>
  <c r="I60" i="2"/>
  <c r="E60" i="2"/>
  <c r="J38" i="2"/>
  <c r="E38" i="2"/>
  <c r="I46" i="2"/>
  <c r="E46" i="2"/>
  <c r="G54" i="2"/>
  <c r="E54" i="2"/>
  <c r="N59" i="8"/>
  <c r="L145" i="16"/>
  <c r="F64" i="13"/>
  <c r="E76" i="11"/>
  <c r="I58" i="4"/>
  <c r="J14" i="11"/>
  <c r="E14" i="13"/>
  <c r="N51" i="3"/>
  <c r="G102" i="13"/>
  <c r="L112" i="13"/>
  <c r="F10" i="2"/>
  <c r="L94" i="13"/>
  <c r="N37" i="11"/>
  <c r="F128" i="12"/>
  <c r="N123" i="12"/>
  <c r="L124" i="9"/>
  <c r="F120" i="14"/>
  <c r="G120" i="9"/>
  <c r="G120" i="1"/>
  <c r="G118" i="12"/>
  <c r="N117" i="11"/>
  <c r="F116" i="14"/>
  <c r="H116" i="14"/>
  <c r="F116" i="12"/>
  <c r="H116" i="12"/>
  <c r="N115" i="10"/>
  <c r="F116" i="4"/>
  <c r="L116" i="3"/>
  <c r="E114" i="11"/>
  <c r="G114" i="10"/>
  <c r="K114" i="10"/>
  <c r="H114" i="5"/>
  <c r="E114" i="1"/>
  <c r="F112" i="8"/>
  <c r="G112" i="8"/>
  <c r="N111" i="7"/>
  <c r="N111" i="3"/>
  <c r="G112" i="1"/>
  <c r="H112" i="1"/>
  <c r="H108" i="12"/>
  <c r="G108" i="2"/>
  <c r="K16" i="1"/>
  <c r="J14" i="14"/>
  <c r="F14" i="11"/>
  <c r="G14" i="10"/>
  <c r="H14" i="2"/>
  <c r="L12" i="10"/>
  <c r="J12" i="8"/>
  <c r="K12" i="3"/>
  <c r="E10" i="3"/>
  <c r="K10" i="3"/>
  <c r="L10" i="2"/>
  <c r="F10" i="1"/>
  <c r="L10" i="1"/>
  <c r="G130" i="14"/>
  <c r="G130" i="13"/>
  <c r="G130" i="11"/>
  <c r="J130" i="11"/>
  <c r="G130" i="10"/>
  <c r="G130" i="9"/>
  <c r="G130" i="5"/>
  <c r="H128" i="12"/>
  <c r="L128" i="12"/>
  <c r="F128" i="10"/>
  <c r="H128" i="10"/>
  <c r="L128" i="8"/>
  <c r="N127" i="7"/>
  <c r="E128" i="2"/>
  <c r="K126" i="14"/>
  <c r="E126" i="14"/>
  <c r="G126" i="14"/>
  <c r="H126" i="14"/>
  <c r="E126" i="12"/>
  <c r="G126" i="12"/>
  <c r="H126" i="12"/>
  <c r="E126" i="11"/>
  <c r="G126" i="11"/>
  <c r="H126" i="11"/>
  <c r="K126" i="11"/>
  <c r="E126" i="8"/>
  <c r="G126" i="8"/>
  <c r="E126" i="5"/>
  <c r="G126" i="5"/>
  <c r="K126" i="5"/>
  <c r="N125" i="2"/>
  <c r="K126" i="2"/>
  <c r="G126" i="2"/>
  <c r="E126" i="2"/>
  <c r="L126" i="2"/>
  <c r="F126" i="2"/>
  <c r="H126" i="1"/>
  <c r="K126" i="1"/>
  <c r="N123" i="14"/>
  <c r="F124" i="14"/>
  <c r="G124" i="14"/>
  <c r="F124" i="12"/>
  <c r="G124" i="12"/>
  <c r="H124" i="12"/>
  <c r="L124" i="11"/>
  <c r="L124" i="10"/>
  <c r="N123" i="10"/>
  <c r="F124" i="10"/>
  <c r="J124" i="10"/>
  <c r="F124" i="8"/>
  <c r="G124" i="8"/>
  <c r="F124" i="5"/>
  <c r="J124" i="5"/>
  <c r="L124" i="5"/>
  <c r="N123" i="5"/>
  <c r="F124" i="4"/>
  <c r="H124" i="4"/>
  <c r="J124" i="4"/>
  <c r="N123" i="4"/>
  <c r="H124" i="1"/>
  <c r="J124" i="1"/>
  <c r="J122" i="2"/>
  <c r="K120" i="14"/>
  <c r="N119" i="14"/>
  <c r="L120" i="14"/>
  <c r="E120" i="14"/>
  <c r="N119" i="12"/>
  <c r="L120" i="12"/>
  <c r="E120" i="12"/>
  <c r="F120" i="12"/>
  <c r="K120" i="12"/>
  <c r="G120" i="11"/>
  <c r="F120" i="11"/>
  <c r="N119" i="10"/>
  <c r="K120" i="10"/>
  <c r="G120" i="10"/>
  <c r="E120" i="10"/>
  <c r="L120" i="10"/>
  <c r="F120" i="10"/>
  <c r="H120" i="9"/>
  <c r="E120" i="9"/>
  <c r="L120" i="9"/>
  <c r="F120" i="9"/>
  <c r="N119" i="8"/>
  <c r="J120" i="8"/>
  <c r="N119" i="7"/>
  <c r="H120" i="5"/>
  <c r="L120" i="5"/>
  <c r="E120" i="5"/>
  <c r="M120" i="5" s="1"/>
  <c r="F120" i="5"/>
  <c r="F120" i="4"/>
  <c r="G120" i="4"/>
  <c r="E120" i="3"/>
  <c r="L120" i="3"/>
  <c r="G120" i="3"/>
  <c r="H120" i="3"/>
  <c r="N119" i="3"/>
  <c r="K120" i="3"/>
  <c r="J120" i="2"/>
  <c r="H120" i="1"/>
  <c r="F120" i="1"/>
  <c r="G118" i="14"/>
  <c r="G118" i="13"/>
  <c r="G118" i="11"/>
  <c r="G118" i="9"/>
  <c r="N117" i="8"/>
  <c r="G118" i="8"/>
  <c r="G118" i="5"/>
  <c r="E118" i="4"/>
  <c r="G118" i="4"/>
  <c r="K118" i="4"/>
  <c r="N117" i="3"/>
  <c r="G118" i="3"/>
  <c r="L116" i="14"/>
  <c r="L116" i="12"/>
  <c r="L116" i="11"/>
  <c r="F116" i="11"/>
  <c r="F116" i="10"/>
  <c r="H116" i="10"/>
  <c r="L116" i="10"/>
  <c r="L116" i="9"/>
  <c r="F116" i="9"/>
  <c r="H116" i="5"/>
  <c r="L116" i="5"/>
  <c r="H116" i="4"/>
  <c r="J116" i="4"/>
  <c r="N115" i="4"/>
  <c r="L116" i="4"/>
  <c r="F116" i="3"/>
  <c r="L116" i="1"/>
  <c r="N113" i="14"/>
  <c r="E114" i="14"/>
  <c r="E114" i="13"/>
  <c r="G114" i="13"/>
  <c r="H114" i="13"/>
  <c r="K114" i="13"/>
  <c r="E114" i="12"/>
  <c r="G114" i="12"/>
  <c r="K114" i="11"/>
  <c r="H114" i="9"/>
  <c r="G114" i="9"/>
  <c r="E114" i="8"/>
  <c r="K114" i="8"/>
  <c r="K114" i="5"/>
  <c r="E114" i="5"/>
  <c r="G114" i="5"/>
  <c r="K114" i="4"/>
  <c r="E114" i="4"/>
  <c r="H114" i="3"/>
  <c r="K114" i="3"/>
  <c r="G114" i="2"/>
  <c r="H114" i="2"/>
  <c r="E114" i="2"/>
  <c r="L114" i="2"/>
  <c r="F114" i="2"/>
  <c r="G114" i="1"/>
  <c r="H114" i="1"/>
  <c r="K114" i="1"/>
  <c r="N111" i="14"/>
  <c r="F112" i="14"/>
  <c r="F112" i="12"/>
  <c r="G112" i="12"/>
  <c r="N111" i="12"/>
  <c r="J112" i="11"/>
  <c r="F112" i="11"/>
  <c r="G112" i="11"/>
  <c r="N111" i="10"/>
  <c r="F112" i="10"/>
  <c r="G112" i="9"/>
  <c r="H112" i="9"/>
  <c r="N111" i="9"/>
  <c r="J112" i="9"/>
  <c r="F112" i="9"/>
  <c r="H112" i="8"/>
  <c r="N111" i="8"/>
  <c r="J112" i="8"/>
  <c r="G112" i="5"/>
  <c r="J112" i="5"/>
  <c r="N111" i="5"/>
  <c r="L112" i="5"/>
  <c r="F112" i="5"/>
  <c r="J112" i="4"/>
  <c r="F112" i="3"/>
  <c r="H112" i="3"/>
  <c r="J112" i="3"/>
  <c r="J112" i="1"/>
  <c r="G108" i="14"/>
  <c r="H108" i="14"/>
  <c r="K108" i="14"/>
  <c r="K108" i="12"/>
  <c r="E108" i="12"/>
  <c r="G108" i="12"/>
  <c r="K108" i="11"/>
  <c r="E108" i="10"/>
  <c r="K108" i="10"/>
  <c r="E108" i="8"/>
  <c r="K108" i="8"/>
  <c r="E108" i="7"/>
  <c r="G108" i="7"/>
  <c r="K108" i="7"/>
  <c r="E108" i="5"/>
  <c r="K108" i="5"/>
  <c r="H108" i="2"/>
  <c r="K108" i="2"/>
  <c r="N107" i="2"/>
  <c r="E16" i="14"/>
  <c r="K16" i="14"/>
  <c r="K16" i="12"/>
  <c r="E16" i="10"/>
  <c r="F16" i="10"/>
  <c r="K16" i="10"/>
  <c r="G16" i="9"/>
  <c r="H16" i="9"/>
  <c r="G16" i="8"/>
  <c r="H16" i="8"/>
  <c r="J16" i="5"/>
  <c r="L16" i="5"/>
  <c r="F16" i="4"/>
  <c r="G16" i="4"/>
  <c r="K16" i="4"/>
  <c r="J16" i="3"/>
  <c r="G14" i="14"/>
  <c r="H14" i="14"/>
  <c r="E14" i="12"/>
  <c r="F14" i="12"/>
  <c r="L14" i="12"/>
  <c r="H14" i="12"/>
  <c r="L14" i="11"/>
  <c r="N13" i="11"/>
  <c r="H14" i="10"/>
  <c r="E14" i="10"/>
  <c r="L14" i="10"/>
  <c r="F14" i="10"/>
  <c r="H14" i="4"/>
  <c r="J14" i="2"/>
  <c r="H14" i="1"/>
  <c r="J14" i="1"/>
  <c r="N11" i="13"/>
  <c r="K12" i="13"/>
  <c r="G12" i="13"/>
  <c r="E12" i="13"/>
  <c r="L12" i="13"/>
  <c r="F12" i="13"/>
  <c r="E12" i="11"/>
  <c r="K12" i="11"/>
  <c r="F12" i="10"/>
  <c r="E12" i="9"/>
  <c r="K12" i="9"/>
  <c r="H12" i="9"/>
  <c r="F12" i="9"/>
  <c r="G12" i="9"/>
  <c r="L12" i="8"/>
  <c r="N11" i="8"/>
  <c r="E12" i="8"/>
  <c r="L12" i="4"/>
  <c r="N9" i="13"/>
  <c r="F10" i="13"/>
  <c r="J10" i="13"/>
  <c r="K10" i="12"/>
  <c r="E10" i="9"/>
  <c r="H10" i="9"/>
  <c r="K10" i="9"/>
  <c r="N9" i="9"/>
  <c r="L10" i="9"/>
  <c r="M7" i="8"/>
  <c r="L8" i="8" s="1"/>
  <c r="E10" i="8"/>
  <c r="K10" i="8"/>
  <c r="E10" i="7"/>
  <c r="F10" i="7"/>
  <c r="K10" i="7"/>
  <c r="F10" i="3"/>
  <c r="L10" i="3"/>
  <c r="G10" i="3"/>
  <c r="N9" i="3"/>
  <c r="H10" i="3"/>
  <c r="G10" i="2"/>
  <c r="N9" i="2"/>
  <c r="H10" i="2"/>
  <c r="E10" i="2"/>
  <c r="K10" i="2"/>
  <c r="G10" i="1"/>
  <c r="N9" i="1"/>
  <c r="H10" i="1"/>
  <c r="E10" i="1"/>
  <c r="K10" i="1"/>
  <c r="H115" i="16"/>
  <c r="I115" i="16"/>
  <c r="G113" i="16"/>
  <c r="H113" i="16"/>
  <c r="E13" i="16"/>
  <c r="F13" i="16"/>
  <c r="J13" i="16"/>
  <c r="K13" i="16"/>
  <c r="E9" i="16"/>
  <c r="J9" i="16"/>
  <c r="K9" i="16"/>
  <c r="F64" i="14"/>
  <c r="E54" i="14"/>
  <c r="N39" i="14"/>
  <c r="H40" i="14"/>
  <c r="I36" i="14"/>
  <c r="N19" i="14"/>
  <c r="N97" i="13"/>
  <c r="K92" i="13"/>
  <c r="K86" i="13"/>
  <c r="F40" i="13"/>
  <c r="F52" i="12"/>
  <c r="E48" i="11"/>
  <c r="J90" i="10"/>
  <c r="N63" i="10"/>
  <c r="H64" i="10"/>
  <c r="H40" i="10"/>
  <c r="E72" i="9"/>
  <c r="F52" i="9"/>
  <c r="H78" i="8"/>
  <c r="F60" i="8"/>
  <c r="J60" i="8"/>
  <c r="E60" i="8"/>
  <c r="N79" i="5"/>
  <c r="F80" i="5"/>
  <c r="N45" i="5"/>
  <c r="N37" i="5"/>
  <c r="G102" i="4"/>
  <c r="E74" i="2"/>
  <c r="H64" i="2"/>
  <c r="L26" i="2"/>
  <c r="J14" i="5"/>
  <c r="E14" i="5"/>
  <c r="K14" i="5"/>
  <c r="N115" i="7"/>
  <c r="J50" i="2"/>
  <c r="G50" i="2"/>
  <c r="K118" i="2"/>
  <c r="F118" i="2"/>
  <c r="L118" i="2"/>
  <c r="I124" i="3"/>
  <c r="J124" i="3"/>
  <c r="H124" i="3"/>
  <c r="N123" i="3"/>
  <c r="G124" i="3"/>
  <c r="F124" i="3"/>
  <c r="J10" i="4"/>
  <c r="E10" i="4"/>
  <c r="K10" i="4"/>
  <c r="H10" i="4"/>
  <c r="K128" i="4"/>
  <c r="L128" i="4"/>
  <c r="J128" i="4"/>
  <c r="N127" i="4"/>
  <c r="H128" i="4"/>
  <c r="F128" i="4"/>
  <c r="J20" i="1"/>
  <c r="I20" i="1"/>
  <c r="E20" i="1"/>
  <c r="L130" i="1"/>
  <c r="G130" i="1"/>
  <c r="L130" i="4"/>
  <c r="E130" i="4"/>
  <c r="K130" i="4"/>
  <c r="G130" i="4"/>
  <c r="K130" i="2"/>
  <c r="F130" i="2"/>
  <c r="L130" i="2"/>
  <c r="K128" i="3"/>
  <c r="F128" i="3"/>
  <c r="L128" i="3"/>
  <c r="E108" i="1"/>
  <c r="G118" i="1"/>
  <c r="L124" i="1"/>
  <c r="M7" i="2"/>
  <c r="K8" i="2" s="1"/>
  <c r="J108" i="2"/>
  <c r="E116" i="2"/>
  <c r="N121" i="2"/>
  <c r="L122" i="2"/>
  <c r="E12" i="3"/>
  <c r="N71" i="3"/>
  <c r="E108" i="3"/>
  <c r="L112" i="3"/>
  <c r="J120" i="3"/>
  <c r="E126" i="3"/>
  <c r="N13" i="4"/>
  <c r="K14" i="4"/>
  <c r="H16" i="4"/>
  <c r="E52" i="4"/>
  <c r="E108" i="4"/>
  <c r="N111" i="4"/>
  <c r="H120" i="4"/>
  <c r="L124" i="4"/>
  <c r="N11" i="5"/>
  <c r="G120" i="5"/>
  <c r="F128" i="5"/>
  <c r="J16" i="7"/>
  <c r="K16" i="7"/>
  <c r="J34" i="7"/>
  <c r="G34" i="7"/>
  <c r="J14" i="8"/>
  <c r="G66" i="9"/>
  <c r="F66" i="9"/>
  <c r="J126" i="9"/>
  <c r="K126" i="9"/>
  <c r="H126" i="9"/>
  <c r="G126" i="9"/>
  <c r="E126" i="9"/>
  <c r="J10" i="10"/>
  <c r="K10" i="10"/>
  <c r="H10" i="10"/>
  <c r="E10" i="10"/>
  <c r="K12" i="12"/>
  <c r="L12" i="12"/>
  <c r="F12" i="12"/>
  <c r="J16" i="12"/>
  <c r="H16" i="12"/>
  <c r="G16" i="12"/>
  <c r="F16" i="12"/>
  <c r="E16" i="12"/>
  <c r="J14" i="13"/>
  <c r="K14" i="13"/>
  <c r="H14" i="13"/>
  <c r="G14" i="13"/>
  <c r="F14" i="13"/>
  <c r="I112" i="13"/>
  <c r="H112" i="13"/>
  <c r="G112" i="13"/>
  <c r="F112" i="13"/>
  <c r="N111" i="13"/>
  <c r="I124" i="13"/>
  <c r="J124" i="13"/>
  <c r="H124" i="13"/>
  <c r="G124" i="13"/>
  <c r="F124" i="13"/>
  <c r="L130" i="12"/>
  <c r="G130" i="12"/>
  <c r="I120" i="13"/>
  <c r="G120" i="13"/>
  <c r="F120" i="13"/>
  <c r="L120" i="13"/>
  <c r="E120" i="13"/>
  <c r="K120" i="13"/>
  <c r="N119" i="13"/>
  <c r="N85" i="1"/>
  <c r="G108" i="1"/>
  <c r="L112" i="1"/>
  <c r="J120" i="1"/>
  <c r="N123" i="1"/>
  <c r="F128" i="1"/>
  <c r="N13" i="2"/>
  <c r="G16" i="2"/>
  <c r="G116" i="2"/>
  <c r="E122" i="2"/>
  <c r="F12" i="3"/>
  <c r="H108" i="3"/>
  <c r="G126" i="3"/>
  <c r="E14" i="4"/>
  <c r="L14" i="4"/>
  <c r="K108" i="4"/>
  <c r="F112" i="4"/>
  <c r="J120" i="4"/>
  <c r="G12" i="5"/>
  <c r="H128" i="5"/>
  <c r="K128" i="9"/>
  <c r="L128" i="9"/>
  <c r="I16" i="11"/>
  <c r="G16" i="11"/>
  <c r="F16" i="11"/>
  <c r="L16" i="11"/>
  <c r="E16" i="11"/>
  <c r="K16" i="11"/>
  <c r="N15" i="11"/>
  <c r="I32" i="11"/>
  <c r="F32" i="11"/>
  <c r="J120" i="13"/>
  <c r="J126" i="13"/>
  <c r="K126" i="13"/>
  <c r="H126" i="13"/>
  <c r="G126" i="13"/>
  <c r="E126" i="13"/>
  <c r="J10" i="14"/>
  <c r="H10" i="14"/>
  <c r="G10" i="14"/>
  <c r="F10" i="14"/>
  <c r="E10" i="14"/>
  <c r="I14" i="8"/>
  <c r="G14" i="8"/>
  <c r="F14" i="8"/>
  <c r="L14" i="8"/>
  <c r="E14" i="8"/>
  <c r="K14" i="8"/>
  <c r="N13" i="8"/>
  <c r="K116" i="8"/>
  <c r="L116" i="8"/>
  <c r="L130" i="8"/>
  <c r="G130" i="8"/>
  <c r="N129" i="8"/>
  <c r="J14" i="4"/>
  <c r="L112" i="4"/>
  <c r="I14" i="7"/>
  <c r="J14" i="7"/>
  <c r="H14" i="7"/>
  <c r="G14" i="7"/>
  <c r="N13" i="7"/>
  <c r="K8" i="1"/>
  <c r="L14" i="1"/>
  <c r="J10" i="1"/>
  <c r="F14" i="1"/>
  <c r="E16" i="1"/>
  <c r="H86" i="1"/>
  <c r="H108" i="1"/>
  <c r="N111" i="1"/>
  <c r="F116" i="1"/>
  <c r="N119" i="1"/>
  <c r="K120" i="1"/>
  <c r="F124" i="1"/>
  <c r="E126" i="1"/>
  <c r="H128" i="1"/>
  <c r="J10" i="2"/>
  <c r="F14" i="2"/>
  <c r="I16" i="2"/>
  <c r="L74" i="2"/>
  <c r="E88" i="2"/>
  <c r="E108" i="2"/>
  <c r="L108" i="2"/>
  <c r="J114" i="2"/>
  <c r="H116" i="2"/>
  <c r="N119" i="2"/>
  <c r="F122" i="2"/>
  <c r="H126" i="2"/>
  <c r="H128" i="2"/>
  <c r="M7" i="3"/>
  <c r="E8" i="3" s="1"/>
  <c r="J10" i="3"/>
  <c r="G12" i="3"/>
  <c r="N15" i="3"/>
  <c r="K108" i="3"/>
  <c r="E114" i="3"/>
  <c r="H126" i="3"/>
  <c r="G130" i="3"/>
  <c r="M7" i="4"/>
  <c r="H8" i="4" s="1"/>
  <c r="F14" i="4"/>
  <c r="L16" i="4"/>
  <c r="N63" i="4"/>
  <c r="G112" i="4"/>
  <c r="N119" i="4"/>
  <c r="K120" i="4"/>
  <c r="E126" i="4"/>
  <c r="M7" i="5"/>
  <c r="F8" i="5" s="1"/>
  <c r="H12" i="5"/>
  <c r="N15" i="5"/>
  <c r="J120" i="5"/>
  <c r="L128" i="5"/>
  <c r="J108" i="9"/>
  <c r="K108" i="9"/>
  <c r="H108" i="9"/>
  <c r="G108" i="9"/>
  <c r="E108" i="9"/>
  <c r="N75" i="10"/>
  <c r="J126" i="10"/>
  <c r="K126" i="10"/>
  <c r="G126" i="10"/>
  <c r="E126" i="10"/>
  <c r="H16" i="11"/>
  <c r="N85" i="11"/>
  <c r="M7" i="12"/>
  <c r="I8" i="12" s="1"/>
  <c r="F22" i="12"/>
  <c r="E54" i="12"/>
  <c r="K116" i="13"/>
  <c r="L116" i="13"/>
  <c r="H116" i="13"/>
  <c r="F116" i="13"/>
  <c r="K128" i="13"/>
  <c r="L128" i="13"/>
  <c r="H128" i="13"/>
  <c r="K10" i="14"/>
  <c r="K122" i="2"/>
  <c r="L12" i="3"/>
  <c r="L118" i="10"/>
  <c r="G118" i="10"/>
  <c r="G72" i="11"/>
  <c r="N71" i="11"/>
  <c r="K128" i="11"/>
  <c r="L128" i="11"/>
  <c r="F128" i="11"/>
  <c r="H70" i="12"/>
  <c r="G90" i="12"/>
  <c r="N123" i="13"/>
  <c r="N13" i="1"/>
  <c r="G14" i="1"/>
  <c r="H16" i="1"/>
  <c r="K108" i="1"/>
  <c r="F112" i="1"/>
  <c r="H116" i="1"/>
  <c r="E120" i="1"/>
  <c r="L120" i="1"/>
  <c r="G126" i="1"/>
  <c r="L128" i="1"/>
  <c r="G14" i="2"/>
  <c r="L88" i="2"/>
  <c r="K98" i="2"/>
  <c r="F108" i="2"/>
  <c r="N113" i="2"/>
  <c r="K114" i="2"/>
  <c r="K116" i="2"/>
  <c r="G120" i="2"/>
  <c r="H122" i="2"/>
  <c r="J126" i="2"/>
  <c r="K128" i="2"/>
  <c r="H12" i="3"/>
  <c r="G16" i="3"/>
  <c r="G112" i="3"/>
  <c r="G114" i="3"/>
  <c r="F120" i="3"/>
  <c r="K126" i="3"/>
  <c r="F12" i="4"/>
  <c r="G14" i="4"/>
  <c r="E16" i="4"/>
  <c r="H112" i="4"/>
  <c r="E120" i="4"/>
  <c r="L120" i="4"/>
  <c r="G124" i="4"/>
  <c r="K126" i="4"/>
  <c r="J12" i="5"/>
  <c r="F16" i="5"/>
  <c r="E40" i="5"/>
  <c r="L80" i="5"/>
  <c r="F116" i="5"/>
  <c r="N119" i="5"/>
  <c r="K120" i="5"/>
  <c r="G124" i="5"/>
  <c r="H126" i="5"/>
  <c r="I120" i="8"/>
  <c r="H120" i="8"/>
  <c r="G120" i="8"/>
  <c r="F120" i="8"/>
  <c r="L120" i="8"/>
  <c r="E120" i="8"/>
  <c r="K94" i="9"/>
  <c r="F94" i="9"/>
  <c r="I124" i="9"/>
  <c r="J124" i="9"/>
  <c r="H124" i="9"/>
  <c r="G124" i="9"/>
  <c r="F124" i="9"/>
  <c r="N25" i="10"/>
  <c r="G60" i="10"/>
  <c r="N59" i="10"/>
  <c r="M7" i="11"/>
  <c r="L8" i="11" s="1"/>
  <c r="I10" i="11"/>
  <c r="J10" i="11"/>
  <c r="H10" i="11"/>
  <c r="G10" i="11"/>
  <c r="J16" i="11"/>
  <c r="I124" i="11"/>
  <c r="H124" i="11"/>
  <c r="G124" i="11"/>
  <c r="F124" i="11"/>
  <c r="N123" i="11"/>
  <c r="H16" i="13"/>
  <c r="I16" i="13"/>
  <c r="F128" i="13"/>
  <c r="L10" i="14"/>
  <c r="G10" i="7"/>
  <c r="F12" i="8"/>
  <c r="L16" i="8"/>
  <c r="K60" i="8"/>
  <c r="L112" i="8"/>
  <c r="H124" i="8"/>
  <c r="H126" i="8"/>
  <c r="F10" i="9"/>
  <c r="L12" i="9"/>
  <c r="J16" i="9"/>
  <c r="K114" i="9"/>
  <c r="J120" i="9"/>
  <c r="J14" i="10"/>
  <c r="G16" i="10"/>
  <c r="J112" i="10"/>
  <c r="H120" i="10"/>
  <c r="L128" i="10"/>
  <c r="H112" i="11"/>
  <c r="J118" i="11"/>
  <c r="H120" i="11"/>
  <c r="G14" i="12"/>
  <c r="H112" i="12"/>
  <c r="H114" i="12"/>
  <c r="G120" i="12"/>
  <c r="J124" i="12"/>
  <c r="K126" i="12"/>
  <c r="L10" i="13"/>
  <c r="H12" i="13"/>
  <c r="G112" i="14"/>
  <c r="G114" i="14"/>
  <c r="J124" i="14"/>
  <c r="M7" i="7"/>
  <c r="E8" i="7" s="1"/>
  <c r="H10" i="7"/>
  <c r="G12" i="8"/>
  <c r="J124" i="8"/>
  <c r="K126" i="8"/>
  <c r="G10" i="9"/>
  <c r="E76" i="9"/>
  <c r="L112" i="9"/>
  <c r="N119" i="9"/>
  <c r="K120" i="9"/>
  <c r="E136" i="9"/>
  <c r="N13" i="10"/>
  <c r="K14" i="10"/>
  <c r="H16" i="10"/>
  <c r="L112" i="10"/>
  <c r="J120" i="10"/>
  <c r="J120" i="11"/>
  <c r="J112" i="12"/>
  <c r="K114" i="12"/>
  <c r="H120" i="12"/>
  <c r="L124" i="12"/>
  <c r="J12" i="13"/>
  <c r="J112" i="14"/>
  <c r="H114" i="14"/>
  <c r="G120" i="14"/>
  <c r="L124" i="14"/>
  <c r="L124" i="8"/>
  <c r="K133" i="9"/>
  <c r="I74" i="11"/>
  <c r="L112" i="11"/>
  <c r="N119" i="11"/>
  <c r="K120" i="11"/>
  <c r="E10" i="12"/>
  <c r="J14" i="12"/>
  <c r="N57" i="12"/>
  <c r="H66" i="12"/>
  <c r="L112" i="12"/>
  <c r="J120" i="12"/>
  <c r="M7" i="13"/>
  <c r="H8" i="13" s="1"/>
  <c r="N13" i="14"/>
  <c r="E108" i="14"/>
  <c r="L112" i="14"/>
  <c r="K114" i="14"/>
  <c r="H120" i="14"/>
  <c r="L10" i="7"/>
  <c r="G130" i="7"/>
  <c r="K12" i="8"/>
  <c r="F16" i="8"/>
  <c r="G40" i="8"/>
  <c r="N123" i="8"/>
  <c r="F128" i="8"/>
  <c r="M7" i="9"/>
  <c r="E8" i="9" s="1"/>
  <c r="J10" i="9"/>
  <c r="N15" i="9"/>
  <c r="N27" i="9"/>
  <c r="J90" i="9"/>
  <c r="E114" i="9"/>
  <c r="M7" i="10"/>
  <c r="H8" i="10" s="1"/>
  <c r="L16" i="10"/>
  <c r="E114" i="10"/>
  <c r="K133" i="11"/>
  <c r="N55" i="11"/>
  <c r="E108" i="11"/>
  <c r="N111" i="11"/>
  <c r="E120" i="11"/>
  <c r="L120" i="11"/>
  <c r="N129" i="11"/>
  <c r="H10" i="12"/>
  <c r="N13" i="12"/>
  <c r="K14" i="12"/>
  <c r="I58" i="12"/>
  <c r="M7" i="14"/>
  <c r="K8" i="14" s="1"/>
  <c r="J120" i="14"/>
  <c r="N125" i="14"/>
  <c r="F136" i="14"/>
  <c r="K136" i="14"/>
  <c r="N101" i="14"/>
  <c r="F102" i="14"/>
  <c r="L102" i="14"/>
  <c r="F98" i="14"/>
  <c r="K98" i="14"/>
  <c r="G96" i="14"/>
  <c r="F94" i="14"/>
  <c r="G92" i="14"/>
  <c r="H92" i="14"/>
  <c r="E86" i="14"/>
  <c r="J86" i="14"/>
  <c r="N75" i="14"/>
  <c r="H76" i="14"/>
  <c r="E70" i="14"/>
  <c r="K64" i="14"/>
  <c r="F62" i="14"/>
  <c r="L62" i="14"/>
  <c r="E60" i="14"/>
  <c r="L60" i="14"/>
  <c r="F54" i="14"/>
  <c r="L54" i="14"/>
  <c r="F52" i="14"/>
  <c r="K52" i="14"/>
  <c r="N47" i="14"/>
  <c r="F48" i="14"/>
  <c r="E34" i="14"/>
  <c r="H28" i="14"/>
  <c r="F28" i="14"/>
  <c r="E26" i="14"/>
  <c r="J26" i="14"/>
  <c r="E20" i="14"/>
  <c r="K20" i="14"/>
  <c r="L102" i="13"/>
  <c r="N101" i="13"/>
  <c r="F102" i="13"/>
  <c r="N93" i="13"/>
  <c r="F94" i="13"/>
  <c r="K133" i="13"/>
  <c r="F86" i="13"/>
  <c r="G86" i="13"/>
  <c r="E76" i="13"/>
  <c r="K76" i="13"/>
  <c r="F76" i="13"/>
  <c r="J76" i="13"/>
  <c r="J64" i="13"/>
  <c r="K64" i="13"/>
  <c r="E64" i="13"/>
  <c r="E62" i="13"/>
  <c r="N51" i="13"/>
  <c r="H52" i="13"/>
  <c r="N47" i="13"/>
  <c r="H48" i="13"/>
  <c r="K40" i="13"/>
  <c r="E32" i="13"/>
  <c r="F32" i="13"/>
  <c r="J32" i="13"/>
  <c r="K32" i="13"/>
  <c r="J28" i="13"/>
  <c r="K26" i="13"/>
  <c r="H24" i="13"/>
  <c r="G20" i="13"/>
  <c r="N135" i="12"/>
  <c r="H136" i="12"/>
  <c r="N97" i="12"/>
  <c r="J90" i="12"/>
  <c r="N89" i="12"/>
  <c r="N75" i="12"/>
  <c r="H76" i="12"/>
  <c r="L72" i="12"/>
  <c r="F68" i="12"/>
  <c r="G66" i="12"/>
  <c r="F64" i="12"/>
  <c r="K64" i="12"/>
  <c r="J52" i="12"/>
  <c r="K52" i="12"/>
  <c r="E52" i="12"/>
  <c r="F50" i="12"/>
  <c r="E40" i="12"/>
  <c r="J40" i="12"/>
  <c r="L36" i="12"/>
  <c r="E28" i="12"/>
  <c r="G26" i="12"/>
  <c r="L22" i="12"/>
  <c r="E136" i="11"/>
  <c r="K136" i="11"/>
  <c r="F136" i="11"/>
  <c r="J136" i="11"/>
  <c r="F102" i="11"/>
  <c r="G102" i="11"/>
  <c r="L102" i="11"/>
  <c r="N101" i="11"/>
  <c r="E96" i="11"/>
  <c r="G96" i="11"/>
  <c r="G84" i="11"/>
  <c r="G80" i="11"/>
  <c r="H80" i="11"/>
  <c r="H76" i="11"/>
  <c r="J76" i="11"/>
  <c r="N75" i="11"/>
  <c r="K74" i="11"/>
  <c r="N73" i="11"/>
  <c r="E74" i="11"/>
  <c r="F48" i="11"/>
  <c r="L48" i="11"/>
  <c r="G44" i="11"/>
  <c r="I38" i="11"/>
  <c r="F22" i="11"/>
  <c r="K22" i="11"/>
  <c r="G96" i="10"/>
  <c r="E76" i="10"/>
  <c r="H76" i="10"/>
  <c r="J76" i="10"/>
  <c r="G74" i="10"/>
  <c r="G62" i="10"/>
  <c r="E60" i="10"/>
  <c r="I60" i="10"/>
  <c r="K60" i="10"/>
  <c r="I58" i="10"/>
  <c r="N39" i="10"/>
  <c r="G38" i="10"/>
  <c r="E22" i="10"/>
  <c r="K22" i="10"/>
  <c r="H136" i="9"/>
  <c r="J136" i="9"/>
  <c r="N135" i="9"/>
  <c r="G92" i="9"/>
  <c r="N89" i="9"/>
  <c r="I80" i="9"/>
  <c r="G78" i="9"/>
  <c r="J76" i="9"/>
  <c r="E74" i="9"/>
  <c r="L74" i="9"/>
  <c r="F72" i="9"/>
  <c r="K72" i="9"/>
  <c r="L72" i="9"/>
  <c r="E64" i="9"/>
  <c r="J64" i="9"/>
  <c r="F62" i="9"/>
  <c r="K52" i="9"/>
  <c r="I42" i="9"/>
  <c r="F36" i="9"/>
  <c r="L36" i="9"/>
  <c r="N33" i="9"/>
  <c r="H34" i="9"/>
  <c r="K34" i="9"/>
  <c r="E30" i="9"/>
  <c r="L30" i="9"/>
  <c r="E28" i="9"/>
  <c r="H28" i="9"/>
  <c r="J28" i="9"/>
  <c r="E136" i="8"/>
  <c r="J136" i="8"/>
  <c r="F90" i="8"/>
  <c r="G90" i="8"/>
  <c r="L90" i="8"/>
  <c r="N69" i="8"/>
  <c r="E70" i="8"/>
  <c r="K70" i="8"/>
  <c r="H60" i="8"/>
  <c r="N55" i="8"/>
  <c r="E50" i="8"/>
  <c r="L50" i="8"/>
  <c r="N45" i="8"/>
  <c r="E46" i="8"/>
  <c r="G42" i="8"/>
  <c r="H40" i="8"/>
  <c r="F40" i="8"/>
  <c r="N31" i="8"/>
  <c r="I32" i="8"/>
  <c r="J26" i="8"/>
  <c r="H86" i="7"/>
  <c r="N75" i="7"/>
  <c r="L76" i="7"/>
  <c r="F72" i="7"/>
  <c r="H68" i="7"/>
  <c r="F60" i="7"/>
  <c r="L48" i="7"/>
  <c r="E46" i="7"/>
  <c r="N43" i="7"/>
  <c r="L36" i="7"/>
  <c r="N31" i="7"/>
  <c r="E26" i="7"/>
  <c r="J26" i="7"/>
  <c r="N23" i="7"/>
  <c r="K24" i="7"/>
  <c r="N135" i="5"/>
  <c r="H136" i="5"/>
  <c r="F102" i="5"/>
  <c r="K92" i="5"/>
  <c r="N85" i="5"/>
  <c r="F86" i="5"/>
  <c r="K86" i="5"/>
  <c r="G84" i="5"/>
  <c r="G80" i="5"/>
  <c r="I80" i="5"/>
  <c r="H78" i="5"/>
  <c r="I78" i="5"/>
  <c r="F74" i="5"/>
  <c r="E60" i="5"/>
  <c r="F54" i="5"/>
  <c r="G54" i="5"/>
  <c r="E52" i="5"/>
  <c r="J52" i="5"/>
  <c r="F48" i="5"/>
  <c r="L48" i="5"/>
  <c r="E42" i="5"/>
  <c r="F40" i="5"/>
  <c r="J40" i="5"/>
  <c r="K40" i="5"/>
  <c r="F38" i="5"/>
  <c r="K38" i="5"/>
  <c r="K34" i="5"/>
  <c r="K32" i="5"/>
  <c r="G26" i="5"/>
  <c r="N135" i="4"/>
  <c r="H136" i="4"/>
  <c r="N97" i="4"/>
  <c r="J94" i="4"/>
  <c r="N89" i="4"/>
  <c r="J90" i="4"/>
  <c r="F86" i="4"/>
  <c r="K86" i="4"/>
  <c r="N75" i="4"/>
  <c r="J76" i="4"/>
  <c r="E76" i="4"/>
  <c r="H76" i="4"/>
  <c r="E72" i="4"/>
  <c r="L72" i="4"/>
  <c r="F56" i="4"/>
  <c r="L56" i="4"/>
  <c r="I54" i="4"/>
  <c r="J52" i="4"/>
  <c r="G42" i="4"/>
  <c r="K40" i="4"/>
  <c r="E40" i="4"/>
  <c r="F40" i="4"/>
  <c r="J40" i="4"/>
  <c r="N31" i="4"/>
  <c r="G102" i="3"/>
  <c r="H52" i="3"/>
  <c r="E50" i="3"/>
  <c r="I50" i="3"/>
  <c r="G38" i="3"/>
  <c r="N21" i="3"/>
  <c r="F100" i="2"/>
  <c r="L100" i="2"/>
  <c r="N97" i="2"/>
  <c r="E98" i="2"/>
  <c r="F88" i="2"/>
  <c r="J88" i="2"/>
  <c r="N87" i="2"/>
  <c r="K88" i="2"/>
  <c r="G86" i="2"/>
  <c r="H76" i="2"/>
  <c r="N69" i="2"/>
  <c r="H66" i="2"/>
  <c r="G64" i="2"/>
  <c r="F60" i="2"/>
  <c r="F52" i="2"/>
  <c r="F48" i="2"/>
  <c r="J46" i="2"/>
  <c r="F38" i="2"/>
  <c r="L38" i="2"/>
  <c r="N35" i="2"/>
  <c r="K36" i="2"/>
  <c r="E26" i="2"/>
  <c r="F26" i="2"/>
  <c r="N23" i="2"/>
  <c r="E24" i="2"/>
  <c r="L24" i="2"/>
  <c r="K24" i="2"/>
  <c r="E22" i="2"/>
  <c r="N135" i="1"/>
  <c r="E78" i="1"/>
  <c r="H76" i="1"/>
  <c r="G26" i="1"/>
  <c r="N116" i="16"/>
  <c r="N8" i="16"/>
  <c r="G136" i="14"/>
  <c r="L136" i="14"/>
  <c r="N135" i="14"/>
  <c r="H136" i="14"/>
  <c r="E136" i="14"/>
  <c r="J136" i="14"/>
  <c r="G102" i="14"/>
  <c r="J102" i="14"/>
  <c r="G98" i="14"/>
  <c r="L98" i="14"/>
  <c r="N97" i="14"/>
  <c r="H98" i="14"/>
  <c r="E98" i="14"/>
  <c r="J98" i="14"/>
  <c r="N95" i="14"/>
  <c r="L94" i="14"/>
  <c r="K92" i="14"/>
  <c r="E92" i="14"/>
  <c r="G90" i="14"/>
  <c r="J90" i="14"/>
  <c r="N89" i="14"/>
  <c r="F90" i="14"/>
  <c r="F86" i="14"/>
  <c r="K86" i="14"/>
  <c r="G86" i="14"/>
  <c r="L86" i="14"/>
  <c r="N85" i="14"/>
  <c r="H86" i="14"/>
  <c r="G84" i="14"/>
  <c r="H80" i="14"/>
  <c r="L80" i="14"/>
  <c r="N79" i="14"/>
  <c r="G80" i="14"/>
  <c r="E76" i="14"/>
  <c r="J76" i="14"/>
  <c r="F76" i="14"/>
  <c r="K76" i="14"/>
  <c r="G76" i="14"/>
  <c r="L76" i="14"/>
  <c r="E74" i="14"/>
  <c r="L74" i="14"/>
  <c r="F72" i="14"/>
  <c r="I72" i="14"/>
  <c r="G68" i="14"/>
  <c r="F66" i="14"/>
  <c r="G64" i="14"/>
  <c r="L64" i="14"/>
  <c r="N63" i="14"/>
  <c r="H64" i="14"/>
  <c r="E64" i="14"/>
  <c r="J64" i="14"/>
  <c r="G62" i="14"/>
  <c r="N61" i="14"/>
  <c r="I62" i="14"/>
  <c r="E62" i="14"/>
  <c r="K62" i="14"/>
  <c r="H60" i="14"/>
  <c r="I60" i="14"/>
  <c r="N59" i="14"/>
  <c r="K60" i="14"/>
  <c r="N57" i="14"/>
  <c r="I58" i="14"/>
  <c r="E58" i="14"/>
  <c r="K58" i="14"/>
  <c r="G58" i="14"/>
  <c r="H56" i="14"/>
  <c r="I56" i="14"/>
  <c r="N55" i="14"/>
  <c r="L56" i="14"/>
  <c r="F56" i="14"/>
  <c r="G54" i="14"/>
  <c r="H54" i="14"/>
  <c r="G52" i="14"/>
  <c r="L52" i="14"/>
  <c r="N51" i="14"/>
  <c r="H52" i="14"/>
  <c r="E52" i="14"/>
  <c r="J52" i="14"/>
  <c r="H48" i="14"/>
  <c r="K48" i="14"/>
  <c r="H44" i="14"/>
  <c r="L44" i="14"/>
  <c r="N43" i="14"/>
  <c r="G44" i="14"/>
  <c r="E40" i="14"/>
  <c r="J40" i="14"/>
  <c r="F40" i="14"/>
  <c r="K40" i="14"/>
  <c r="G40" i="14"/>
  <c r="L40" i="14"/>
  <c r="E38" i="14"/>
  <c r="L38" i="14"/>
  <c r="F36" i="14"/>
  <c r="H32" i="14"/>
  <c r="N31" i="14"/>
  <c r="J32" i="14"/>
  <c r="E32" i="14"/>
  <c r="K32" i="14"/>
  <c r="G32" i="14"/>
  <c r="L28" i="14"/>
  <c r="F26" i="14"/>
  <c r="K26" i="14"/>
  <c r="G26" i="14"/>
  <c r="L26" i="14"/>
  <c r="N25" i="14"/>
  <c r="H26" i="14"/>
  <c r="J24" i="14"/>
  <c r="N23" i="14"/>
  <c r="L24" i="14"/>
  <c r="F24" i="14"/>
  <c r="G24" i="14"/>
  <c r="E22" i="14"/>
  <c r="K22" i="14"/>
  <c r="G20" i="14"/>
  <c r="H20" i="14"/>
  <c r="J20" i="14"/>
  <c r="N135" i="13"/>
  <c r="H136" i="13"/>
  <c r="E136" i="13"/>
  <c r="J136" i="13"/>
  <c r="F136" i="13"/>
  <c r="K136" i="13"/>
  <c r="G136" i="13"/>
  <c r="L136" i="13"/>
  <c r="H102" i="13"/>
  <c r="J102" i="13"/>
  <c r="H98" i="13"/>
  <c r="E98" i="13"/>
  <c r="J98" i="13"/>
  <c r="F98" i="13"/>
  <c r="K98" i="13"/>
  <c r="G98" i="13"/>
  <c r="L98" i="13"/>
  <c r="G96" i="13"/>
  <c r="E92" i="13"/>
  <c r="N89" i="13"/>
  <c r="J90" i="13"/>
  <c r="F90" i="13"/>
  <c r="L90" i="13"/>
  <c r="G90" i="13"/>
  <c r="H90" i="13"/>
  <c r="L86" i="13"/>
  <c r="N85" i="13"/>
  <c r="H86" i="13"/>
  <c r="E86" i="13"/>
  <c r="J86" i="13"/>
  <c r="G84" i="13"/>
  <c r="I80" i="13"/>
  <c r="L80" i="13"/>
  <c r="N79" i="13"/>
  <c r="H80" i="13"/>
  <c r="E78" i="13"/>
  <c r="L78" i="13"/>
  <c r="F78" i="13"/>
  <c r="G78" i="13"/>
  <c r="H78" i="13"/>
  <c r="G76" i="13"/>
  <c r="L76" i="13"/>
  <c r="N75" i="13"/>
  <c r="H76" i="13"/>
  <c r="K72" i="13"/>
  <c r="N71" i="13"/>
  <c r="F72" i="13"/>
  <c r="N67" i="13"/>
  <c r="G68" i="13"/>
  <c r="L68" i="13"/>
  <c r="G64" i="13"/>
  <c r="L64" i="13"/>
  <c r="N63" i="13"/>
  <c r="H64" i="13"/>
  <c r="L62" i="13"/>
  <c r="N59" i="13"/>
  <c r="I60" i="13"/>
  <c r="E60" i="13"/>
  <c r="K60" i="13"/>
  <c r="F60" i="13"/>
  <c r="L60" i="13"/>
  <c r="H60" i="13"/>
  <c r="E58" i="13"/>
  <c r="F56" i="13"/>
  <c r="L56" i="13"/>
  <c r="G56" i="13"/>
  <c r="H56" i="13"/>
  <c r="N55" i="13"/>
  <c r="F54" i="13"/>
  <c r="E52" i="13"/>
  <c r="J52" i="13"/>
  <c r="F52" i="13"/>
  <c r="K52" i="13"/>
  <c r="G52" i="13"/>
  <c r="L52" i="13"/>
  <c r="G50" i="13"/>
  <c r="N49" i="13"/>
  <c r="K50" i="13"/>
  <c r="E50" i="13"/>
  <c r="L50" i="13"/>
  <c r="F50" i="13"/>
  <c r="I48" i="13"/>
  <c r="K48" i="13"/>
  <c r="G46" i="13"/>
  <c r="H46" i="13"/>
  <c r="N45" i="13"/>
  <c r="K46" i="13"/>
  <c r="E46" i="13"/>
  <c r="N43" i="13"/>
  <c r="L44" i="13"/>
  <c r="H44" i="13"/>
  <c r="I44" i="13"/>
  <c r="F42" i="13"/>
  <c r="G42" i="13"/>
  <c r="H42" i="13"/>
  <c r="E42" i="13"/>
  <c r="L42" i="13"/>
  <c r="G40" i="13"/>
  <c r="L40" i="13"/>
  <c r="N39" i="13"/>
  <c r="H40" i="13"/>
  <c r="E40" i="13"/>
  <c r="J40" i="13"/>
  <c r="N35" i="13"/>
  <c r="F36" i="13"/>
  <c r="K36" i="13"/>
  <c r="G32" i="13"/>
  <c r="L32" i="13"/>
  <c r="N31" i="13"/>
  <c r="H32" i="13"/>
  <c r="E30" i="13"/>
  <c r="K30" i="13"/>
  <c r="F30" i="13"/>
  <c r="L30" i="13"/>
  <c r="G30" i="13"/>
  <c r="N29" i="13"/>
  <c r="J30" i="13"/>
  <c r="L28" i="13"/>
  <c r="N27" i="13"/>
  <c r="F28" i="13"/>
  <c r="E26" i="13"/>
  <c r="J24" i="13"/>
  <c r="N23" i="13"/>
  <c r="G24" i="13"/>
  <c r="H20" i="13"/>
  <c r="E20" i="13"/>
  <c r="K20" i="13"/>
  <c r="H133" i="13"/>
  <c r="F20" i="13"/>
  <c r="L20" i="13"/>
  <c r="E136" i="12"/>
  <c r="J136" i="12"/>
  <c r="F136" i="12"/>
  <c r="K136" i="12"/>
  <c r="G136" i="12"/>
  <c r="L136" i="12"/>
  <c r="J102" i="12"/>
  <c r="H102" i="12"/>
  <c r="N101" i="12"/>
  <c r="F102" i="12"/>
  <c r="L102" i="12"/>
  <c r="G102" i="12"/>
  <c r="K133" i="12"/>
  <c r="E98" i="12"/>
  <c r="J98" i="12"/>
  <c r="F98" i="12"/>
  <c r="K98" i="12"/>
  <c r="G98" i="12"/>
  <c r="L98" i="12"/>
  <c r="H98" i="12"/>
  <c r="G96" i="12"/>
  <c r="F94" i="12"/>
  <c r="L94" i="12"/>
  <c r="K92" i="12"/>
  <c r="E92" i="12"/>
  <c r="G92" i="12"/>
  <c r="H92" i="12"/>
  <c r="H90" i="12"/>
  <c r="F90" i="12"/>
  <c r="L90" i="12"/>
  <c r="N85" i="12"/>
  <c r="H86" i="12"/>
  <c r="E86" i="12"/>
  <c r="J86" i="12"/>
  <c r="F86" i="12"/>
  <c r="K86" i="12"/>
  <c r="G86" i="12"/>
  <c r="L86" i="12"/>
  <c r="N83" i="12"/>
  <c r="G84" i="12"/>
  <c r="E78" i="12"/>
  <c r="G78" i="12"/>
  <c r="L78" i="12"/>
  <c r="E76" i="12"/>
  <c r="J76" i="12"/>
  <c r="F76" i="12"/>
  <c r="K76" i="12"/>
  <c r="G76" i="12"/>
  <c r="L76" i="12"/>
  <c r="G74" i="12"/>
  <c r="I74" i="12"/>
  <c r="E74" i="12"/>
  <c r="L74" i="12"/>
  <c r="F74" i="12"/>
  <c r="E72" i="12"/>
  <c r="I70" i="12"/>
  <c r="E70" i="12"/>
  <c r="I66" i="12"/>
  <c r="G64" i="12"/>
  <c r="L64" i="12"/>
  <c r="N63" i="12"/>
  <c r="H64" i="12"/>
  <c r="E64" i="12"/>
  <c r="J64" i="12"/>
  <c r="N61" i="12"/>
  <c r="K62" i="12"/>
  <c r="G62" i="12"/>
  <c r="I62" i="12"/>
  <c r="H60" i="12"/>
  <c r="N59" i="12"/>
  <c r="I60" i="12"/>
  <c r="E60" i="12"/>
  <c r="K60" i="12"/>
  <c r="F60" i="12"/>
  <c r="L60" i="12"/>
  <c r="H58" i="12"/>
  <c r="K58" i="12"/>
  <c r="I56" i="12"/>
  <c r="H56" i="12"/>
  <c r="F56" i="12"/>
  <c r="L56" i="12"/>
  <c r="N55" i="12"/>
  <c r="H54" i="12"/>
  <c r="I54" i="12"/>
  <c r="L54" i="12"/>
  <c r="G52" i="12"/>
  <c r="L52" i="12"/>
  <c r="N51" i="12"/>
  <c r="H52" i="12"/>
  <c r="K50" i="12"/>
  <c r="N49" i="12"/>
  <c r="K46" i="12"/>
  <c r="N45" i="12"/>
  <c r="G46" i="12"/>
  <c r="E42" i="12"/>
  <c r="G42" i="12"/>
  <c r="L42" i="12"/>
  <c r="F40" i="12"/>
  <c r="K40" i="12"/>
  <c r="G40" i="12"/>
  <c r="L40" i="12"/>
  <c r="N39" i="12"/>
  <c r="H40" i="12"/>
  <c r="E38" i="12"/>
  <c r="L38" i="12"/>
  <c r="I38" i="12"/>
  <c r="F38" i="12"/>
  <c r="G38" i="12"/>
  <c r="E36" i="12"/>
  <c r="I34" i="12"/>
  <c r="E34" i="12"/>
  <c r="G34" i="12"/>
  <c r="N31" i="12"/>
  <c r="H32" i="12"/>
  <c r="E32" i="12"/>
  <c r="J32" i="12"/>
  <c r="F32" i="12"/>
  <c r="K32" i="12"/>
  <c r="G32" i="12"/>
  <c r="L32" i="12"/>
  <c r="L30" i="12"/>
  <c r="F30" i="12"/>
  <c r="J30" i="12"/>
  <c r="N29" i="12"/>
  <c r="K28" i="12"/>
  <c r="H26" i="12"/>
  <c r="J26" i="12"/>
  <c r="N25" i="12"/>
  <c r="G22" i="12"/>
  <c r="H22" i="12"/>
  <c r="E22" i="12"/>
  <c r="K22" i="12"/>
  <c r="G20" i="12"/>
  <c r="N19" i="12"/>
  <c r="H20" i="12"/>
  <c r="L20" i="12"/>
  <c r="E20" i="12"/>
  <c r="J20" i="12"/>
  <c r="F20" i="12"/>
  <c r="K20" i="12"/>
  <c r="G136" i="11"/>
  <c r="L136" i="11"/>
  <c r="N135" i="11"/>
  <c r="H136" i="11"/>
  <c r="H102" i="11"/>
  <c r="J102" i="11"/>
  <c r="N97" i="11"/>
  <c r="H98" i="11"/>
  <c r="E98" i="11"/>
  <c r="J98" i="11"/>
  <c r="F98" i="11"/>
  <c r="K98" i="11"/>
  <c r="G98" i="11"/>
  <c r="L98" i="11"/>
  <c r="J96" i="11"/>
  <c r="N95" i="11"/>
  <c r="K96" i="11"/>
  <c r="N93" i="11"/>
  <c r="F94" i="11"/>
  <c r="L94" i="11"/>
  <c r="J94" i="11"/>
  <c r="E92" i="11"/>
  <c r="K92" i="11"/>
  <c r="F90" i="11"/>
  <c r="L90" i="11"/>
  <c r="G90" i="11"/>
  <c r="H90" i="11"/>
  <c r="N89" i="11"/>
  <c r="J90" i="11"/>
  <c r="H86" i="11"/>
  <c r="E86" i="11"/>
  <c r="J86" i="11"/>
  <c r="F86" i="11"/>
  <c r="K86" i="11"/>
  <c r="G86" i="11"/>
  <c r="L86" i="11"/>
  <c r="J84" i="11"/>
  <c r="N83" i="11"/>
  <c r="K84" i="11"/>
  <c r="E84" i="11"/>
  <c r="I80" i="11"/>
  <c r="F78" i="11"/>
  <c r="F76" i="11"/>
  <c r="K76" i="11"/>
  <c r="G76" i="11"/>
  <c r="L76" i="11"/>
  <c r="F74" i="11"/>
  <c r="L74" i="11"/>
  <c r="G74" i="11"/>
  <c r="I72" i="11"/>
  <c r="K72" i="11"/>
  <c r="H70" i="11"/>
  <c r="N69" i="11"/>
  <c r="I70" i="11"/>
  <c r="E70" i="11"/>
  <c r="K70" i="11"/>
  <c r="N67" i="11"/>
  <c r="I68" i="11"/>
  <c r="L68" i="11"/>
  <c r="G66" i="11"/>
  <c r="H66" i="11"/>
  <c r="E66" i="11"/>
  <c r="I66" i="11"/>
  <c r="F66" i="11"/>
  <c r="G64" i="11"/>
  <c r="L64" i="11"/>
  <c r="N63" i="11"/>
  <c r="H64" i="11"/>
  <c r="E64" i="11"/>
  <c r="J64" i="11"/>
  <c r="F64" i="11"/>
  <c r="K64" i="11"/>
  <c r="F60" i="11"/>
  <c r="K60" i="11"/>
  <c r="N59" i="11"/>
  <c r="L60" i="11"/>
  <c r="E60" i="11"/>
  <c r="F56" i="11"/>
  <c r="G56" i="11"/>
  <c r="L56" i="11"/>
  <c r="G52" i="11"/>
  <c r="L52" i="11"/>
  <c r="N51" i="11"/>
  <c r="H52" i="11"/>
  <c r="E52" i="11"/>
  <c r="J52" i="11"/>
  <c r="F52" i="11"/>
  <c r="K52" i="11"/>
  <c r="E50" i="11"/>
  <c r="L50" i="11"/>
  <c r="H48" i="11"/>
  <c r="I48" i="11"/>
  <c r="E46" i="11"/>
  <c r="H44" i="11"/>
  <c r="I44" i="11"/>
  <c r="F42" i="11"/>
  <c r="N39" i="11"/>
  <c r="H40" i="11"/>
  <c r="E40" i="11"/>
  <c r="J40" i="11"/>
  <c r="F40" i="11"/>
  <c r="K40" i="11"/>
  <c r="G40" i="11"/>
  <c r="L40" i="11"/>
  <c r="E38" i="11"/>
  <c r="K38" i="11"/>
  <c r="F38" i="11"/>
  <c r="L38" i="11"/>
  <c r="G38" i="11"/>
  <c r="N35" i="11"/>
  <c r="I36" i="11"/>
  <c r="K36" i="11"/>
  <c r="H34" i="11"/>
  <c r="N33" i="11"/>
  <c r="I34" i="11"/>
  <c r="E34" i="11"/>
  <c r="K34" i="11"/>
  <c r="J32" i="11"/>
  <c r="N31" i="11"/>
  <c r="K32" i="11"/>
  <c r="E32" i="11"/>
  <c r="L32" i="11"/>
  <c r="K30" i="11"/>
  <c r="E30" i="11"/>
  <c r="H28" i="11"/>
  <c r="J28" i="11"/>
  <c r="N27" i="11"/>
  <c r="F24" i="11"/>
  <c r="L24" i="11"/>
  <c r="G24" i="11"/>
  <c r="H24" i="11"/>
  <c r="E24" i="11"/>
  <c r="K24" i="11"/>
  <c r="G22" i="11"/>
  <c r="N21" i="11"/>
  <c r="H22" i="11"/>
  <c r="L22" i="11"/>
  <c r="E22" i="11"/>
  <c r="J22" i="11"/>
  <c r="F20" i="11"/>
  <c r="J20" i="11"/>
  <c r="N19" i="11"/>
  <c r="K20" i="11"/>
  <c r="E20" i="11"/>
  <c r="L20" i="11"/>
  <c r="G136" i="10"/>
  <c r="N135" i="10"/>
  <c r="H136" i="10"/>
  <c r="L136" i="10"/>
  <c r="E136" i="10"/>
  <c r="J136" i="10"/>
  <c r="F136" i="10"/>
  <c r="K136" i="10"/>
  <c r="N101" i="10"/>
  <c r="J102" i="10"/>
  <c r="F98" i="10"/>
  <c r="K98" i="10"/>
  <c r="G98" i="10"/>
  <c r="L98" i="10"/>
  <c r="N97" i="10"/>
  <c r="H98" i="10"/>
  <c r="E98" i="10"/>
  <c r="J98" i="10"/>
  <c r="F94" i="10"/>
  <c r="L94" i="10"/>
  <c r="E92" i="10"/>
  <c r="K92" i="10"/>
  <c r="N89" i="10"/>
  <c r="K133" i="10"/>
  <c r="G86" i="10"/>
  <c r="L86" i="10"/>
  <c r="N85" i="10"/>
  <c r="H86" i="10"/>
  <c r="E86" i="10"/>
  <c r="J86" i="10"/>
  <c r="F86" i="10"/>
  <c r="K86" i="10"/>
  <c r="G84" i="10"/>
  <c r="G78" i="10"/>
  <c r="F76" i="10"/>
  <c r="K76" i="10"/>
  <c r="G76" i="10"/>
  <c r="L76" i="10"/>
  <c r="I74" i="10"/>
  <c r="E74" i="10"/>
  <c r="L74" i="10"/>
  <c r="F74" i="10"/>
  <c r="L72" i="10"/>
  <c r="E72" i="10"/>
  <c r="I72" i="10"/>
  <c r="I70" i="10"/>
  <c r="E70" i="10"/>
  <c r="G70" i="10"/>
  <c r="F68" i="10"/>
  <c r="I68" i="10"/>
  <c r="I66" i="10"/>
  <c r="F66" i="10"/>
  <c r="G66" i="10"/>
  <c r="E64" i="10"/>
  <c r="J64" i="10"/>
  <c r="F64" i="10"/>
  <c r="K64" i="10"/>
  <c r="G64" i="10"/>
  <c r="L64" i="10"/>
  <c r="I62" i="10"/>
  <c r="K62" i="10"/>
  <c r="N61" i="10"/>
  <c r="F60" i="10"/>
  <c r="L60" i="10"/>
  <c r="H60" i="10"/>
  <c r="K58" i="10"/>
  <c r="N57" i="10"/>
  <c r="H58" i="10"/>
  <c r="F56" i="10"/>
  <c r="L56" i="10"/>
  <c r="G56" i="10"/>
  <c r="H56" i="10"/>
  <c r="N55" i="10"/>
  <c r="I54" i="10"/>
  <c r="L54" i="10"/>
  <c r="E54" i="10"/>
  <c r="H54" i="10"/>
  <c r="N51" i="10"/>
  <c r="H52" i="10"/>
  <c r="L52" i="10"/>
  <c r="E52" i="10"/>
  <c r="J52" i="10"/>
  <c r="G52" i="10"/>
  <c r="F52" i="10"/>
  <c r="K52" i="10"/>
  <c r="F50" i="10"/>
  <c r="G46" i="10"/>
  <c r="G42" i="10"/>
  <c r="E40" i="10"/>
  <c r="J40" i="10"/>
  <c r="F40" i="10"/>
  <c r="K40" i="10"/>
  <c r="G40" i="10"/>
  <c r="L40" i="10"/>
  <c r="I38" i="10"/>
  <c r="E38" i="10"/>
  <c r="L38" i="10"/>
  <c r="F38" i="10"/>
  <c r="L36" i="10"/>
  <c r="E36" i="10"/>
  <c r="I36" i="10"/>
  <c r="I34" i="10"/>
  <c r="E34" i="10"/>
  <c r="G34" i="10"/>
  <c r="N31" i="10"/>
  <c r="H32" i="10"/>
  <c r="G32" i="10"/>
  <c r="E32" i="10"/>
  <c r="J32" i="10"/>
  <c r="L32" i="10"/>
  <c r="F32" i="10"/>
  <c r="K32" i="10"/>
  <c r="F30" i="10"/>
  <c r="L30" i="10"/>
  <c r="E28" i="10"/>
  <c r="H28" i="10"/>
  <c r="K28" i="10"/>
  <c r="G26" i="10"/>
  <c r="H26" i="10"/>
  <c r="J26" i="10"/>
  <c r="F22" i="10"/>
  <c r="L22" i="10"/>
  <c r="G22" i="10"/>
  <c r="H22" i="10"/>
  <c r="F20" i="10"/>
  <c r="K20" i="10"/>
  <c r="G20" i="10"/>
  <c r="L20" i="10"/>
  <c r="N19" i="10"/>
  <c r="H20" i="10"/>
  <c r="I133" i="10"/>
  <c r="E20" i="10"/>
  <c r="J20" i="10"/>
  <c r="F136" i="9"/>
  <c r="K136" i="9"/>
  <c r="G136" i="9"/>
  <c r="L136" i="9"/>
  <c r="N101" i="9"/>
  <c r="J102" i="9"/>
  <c r="F102" i="9"/>
  <c r="L102" i="9"/>
  <c r="G102" i="9"/>
  <c r="H102" i="9"/>
  <c r="G98" i="9"/>
  <c r="L98" i="9"/>
  <c r="N97" i="9"/>
  <c r="H98" i="9"/>
  <c r="E98" i="9"/>
  <c r="J98" i="9"/>
  <c r="F98" i="9"/>
  <c r="K98" i="9"/>
  <c r="G96" i="9"/>
  <c r="L94" i="9"/>
  <c r="H92" i="9"/>
  <c r="K92" i="9"/>
  <c r="E92" i="9"/>
  <c r="F90" i="9"/>
  <c r="L90" i="9"/>
  <c r="G90" i="9"/>
  <c r="H90" i="9"/>
  <c r="E133" i="9"/>
  <c r="L86" i="9"/>
  <c r="N85" i="9"/>
  <c r="H86" i="9"/>
  <c r="E86" i="9"/>
  <c r="J86" i="9"/>
  <c r="G86" i="9"/>
  <c r="F86" i="9"/>
  <c r="K86" i="9"/>
  <c r="G84" i="9"/>
  <c r="F80" i="9"/>
  <c r="I78" i="9"/>
  <c r="F76" i="9"/>
  <c r="K76" i="9"/>
  <c r="G76" i="9"/>
  <c r="L76" i="9"/>
  <c r="N75" i="9"/>
  <c r="H76" i="9"/>
  <c r="G74" i="9"/>
  <c r="I74" i="9"/>
  <c r="N73" i="9"/>
  <c r="K74" i="9"/>
  <c r="H72" i="9"/>
  <c r="N71" i="9"/>
  <c r="I72" i="9"/>
  <c r="I70" i="9"/>
  <c r="N69" i="9"/>
  <c r="K70" i="9"/>
  <c r="E70" i="9"/>
  <c r="H70" i="9"/>
  <c r="G68" i="9"/>
  <c r="H68" i="9"/>
  <c r="N67" i="9"/>
  <c r="I68" i="9"/>
  <c r="F68" i="9"/>
  <c r="E66" i="9"/>
  <c r="L66" i="9"/>
  <c r="H66" i="9"/>
  <c r="I66" i="9"/>
  <c r="F64" i="9"/>
  <c r="K64" i="9"/>
  <c r="G64" i="9"/>
  <c r="L64" i="9"/>
  <c r="N63" i="9"/>
  <c r="H64" i="9"/>
  <c r="G58" i="9"/>
  <c r="G54" i="9"/>
  <c r="G52" i="9"/>
  <c r="L52" i="9"/>
  <c r="N51" i="9"/>
  <c r="H52" i="9"/>
  <c r="E52" i="9"/>
  <c r="J52" i="9"/>
  <c r="L50" i="9"/>
  <c r="E50" i="9"/>
  <c r="F50" i="9"/>
  <c r="I50" i="9"/>
  <c r="E48" i="9"/>
  <c r="I48" i="9"/>
  <c r="L48" i="9"/>
  <c r="E46" i="9"/>
  <c r="G46" i="9"/>
  <c r="F44" i="9"/>
  <c r="I44" i="9"/>
  <c r="F42" i="9"/>
  <c r="L40" i="9"/>
  <c r="N39" i="9"/>
  <c r="H40" i="9"/>
  <c r="E40" i="9"/>
  <c r="J40" i="9"/>
  <c r="G40" i="9"/>
  <c r="F40" i="9"/>
  <c r="K40" i="9"/>
  <c r="G38" i="9"/>
  <c r="I38" i="9"/>
  <c r="N37" i="9"/>
  <c r="K38" i="9"/>
  <c r="E38" i="9"/>
  <c r="L38" i="9"/>
  <c r="H36" i="9"/>
  <c r="N35" i="9"/>
  <c r="I36" i="9"/>
  <c r="E36" i="9"/>
  <c r="K36" i="9"/>
  <c r="E34" i="9"/>
  <c r="I34" i="9"/>
  <c r="K30" i="9"/>
  <c r="F30" i="9"/>
  <c r="H30" i="9"/>
  <c r="F28" i="9"/>
  <c r="K28" i="9"/>
  <c r="G28" i="9"/>
  <c r="L28" i="9"/>
  <c r="F26" i="9"/>
  <c r="L26" i="9"/>
  <c r="E24" i="9"/>
  <c r="H24" i="9"/>
  <c r="K24" i="9"/>
  <c r="G22" i="9"/>
  <c r="H22" i="9"/>
  <c r="N21" i="9"/>
  <c r="J22" i="9"/>
  <c r="E22" i="9"/>
  <c r="K22" i="9"/>
  <c r="F136" i="8"/>
  <c r="K136" i="8"/>
  <c r="G136" i="8"/>
  <c r="L136" i="8"/>
  <c r="N135" i="8"/>
  <c r="H136" i="8"/>
  <c r="H102" i="8"/>
  <c r="N101" i="8"/>
  <c r="J102" i="8"/>
  <c r="F102" i="8"/>
  <c r="L102" i="8"/>
  <c r="G102" i="8"/>
  <c r="E98" i="8"/>
  <c r="J98" i="8"/>
  <c r="F98" i="8"/>
  <c r="K98" i="8"/>
  <c r="G98" i="8"/>
  <c r="L98" i="8"/>
  <c r="N97" i="8"/>
  <c r="H98" i="8"/>
  <c r="J96" i="8"/>
  <c r="N95" i="8"/>
  <c r="K96" i="8"/>
  <c r="E96" i="8"/>
  <c r="G96" i="8"/>
  <c r="N93" i="8"/>
  <c r="F94" i="8"/>
  <c r="L94" i="8"/>
  <c r="E92" i="8"/>
  <c r="K92" i="8"/>
  <c r="H90" i="8"/>
  <c r="N89" i="8"/>
  <c r="J90" i="8"/>
  <c r="G86" i="8"/>
  <c r="L86" i="8"/>
  <c r="N85" i="8"/>
  <c r="H86" i="8"/>
  <c r="E86" i="8"/>
  <c r="J86" i="8"/>
  <c r="F86" i="8"/>
  <c r="K86" i="8"/>
  <c r="E84" i="8"/>
  <c r="G84" i="8"/>
  <c r="J84" i="8"/>
  <c r="N83" i="8"/>
  <c r="K84" i="8"/>
  <c r="N79" i="8"/>
  <c r="H76" i="8"/>
  <c r="N75" i="8"/>
  <c r="J76" i="8"/>
  <c r="F76" i="8"/>
  <c r="L76" i="8"/>
  <c r="G76" i="8"/>
  <c r="F74" i="8"/>
  <c r="G74" i="8"/>
  <c r="K74" i="8"/>
  <c r="E74" i="8"/>
  <c r="L74" i="8"/>
  <c r="F72" i="8"/>
  <c r="K72" i="8"/>
  <c r="G72" i="8"/>
  <c r="L72" i="8"/>
  <c r="N71" i="8"/>
  <c r="H72" i="8"/>
  <c r="E72" i="8"/>
  <c r="J72" i="8"/>
  <c r="I70" i="8"/>
  <c r="N67" i="8"/>
  <c r="H68" i="8"/>
  <c r="I68" i="8"/>
  <c r="H66" i="8"/>
  <c r="F64" i="8"/>
  <c r="L64" i="8"/>
  <c r="G64" i="8"/>
  <c r="H64" i="8"/>
  <c r="N63" i="8"/>
  <c r="J64" i="8"/>
  <c r="K62" i="8"/>
  <c r="E62" i="8"/>
  <c r="L62" i="8"/>
  <c r="F62" i="8"/>
  <c r="G62" i="8"/>
  <c r="G60" i="8"/>
  <c r="L60" i="8"/>
  <c r="E58" i="8"/>
  <c r="H52" i="8"/>
  <c r="L52" i="8"/>
  <c r="F52" i="8"/>
  <c r="G52" i="8"/>
  <c r="F50" i="8"/>
  <c r="G50" i="8"/>
  <c r="K50" i="8"/>
  <c r="N47" i="8"/>
  <c r="J48" i="8"/>
  <c r="E48" i="8"/>
  <c r="K48" i="8"/>
  <c r="F48" i="8"/>
  <c r="L48" i="8"/>
  <c r="H48" i="8"/>
  <c r="I46" i="8"/>
  <c r="H44" i="8"/>
  <c r="L40" i="8"/>
  <c r="K38" i="8"/>
  <c r="E38" i="8"/>
  <c r="L38" i="8"/>
  <c r="F38" i="8"/>
  <c r="G38" i="8"/>
  <c r="F36" i="8"/>
  <c r="J36" i="8"/>
  <c r="N35" i="8"/>
  <c r="K36" i="8"/>
  <c r="E36" i="8"/>
  <c r="L36" i="8"/>
  <c r="I34" i="8"/>
  <c r="N33" i="8"/>
  <c r="E34" i="8"/>
  <c r="F32" i="8"/>
  <c r="G32" i="8"/>
  <c r="J30" i="8"/>
  <c r="N29" i="8"/>
  <c r="K30" i="8"/>
  <c r="E30" i="8"/>
  <c r="L30" i="8"/>
  <c r="F30" i="8"/>
  <c r="E28" i="8"/>
  <c r="K28" i="8"/>
  <c r="N25" i="8"/>
  <c r="H26" i="8"/>
  <c r="G22" i="8"/>
  <c r="H22" i="8"/>
  <c r="E22" i="8"/>
  <c r="K22" i="8"/>
  <c r="F22" i="8"/>
  <c r="L22" i="8"/>
  <c r="G20" i="8"/>
  <c r="L20" i="8"/>
  <c r="N19" i="8"/>
  <c r="H20" i="8"/>
  <c r="E20" i="8"/>
  <c r="J20" i="8"/>
  <c r="F20" i="8"/>
  <c r="K20" i="8"/>
  <c r="I133" i="8"/>
  <c r="L136" i="7"/>
  <c r="H136" i="7"/>
  <c r="E136" i="7"/>
  <c r="J136" i="7"/>
  <c r="G136" i="7"/>
  <c r="N135" i="7"/>
  <c r="F136" i="7"/>
  <c r="K136" i="7"/>
  <c r="J102" i="7"/>
  <c r="L102" i="7"/>
  <c r="N101" i="7"/>
  <c r="F102" i="7"/>
  <c r="H98" i="7"/>
  <c r="G96" i="7"/>
  <c r="F94" i="7"/>
  <c r="L94" i="7"/>
  <c r="E92" i="7"/>
  <c r="K92" i="7"/>
  <c r="J90" i="7"/>
  <c r="N89" i="7"/>
  <c r="E133" i="7"/>
  <c r="G84" i="7"/>
  <c r="N79" i="7"/>
  <c r="J80" i="7"/>
  <c r="F76" i="7"/>
  <c r="G76" i="7"/>
  <c r="H76" i="7"/>
  <c r="G74" i="7"/>
  <c r="N73" i="7"/>
  <c r="K74" i="7"/>
  <c r="E74" i="7"/>
  <c r="L74" i="7"/>
  <c r="F74" i="7"/>
  <c r="J72" i="7"/>
  <c r="N71" i="7"/>
  <c r="K72" i="7"/>
  <c r="E72" i="7"/>
  <c r="L72" i="7"/>
  <c r="K70" i="7"/>
  <c r="E70" i="7"/>
  <c r="J68" i="7"/>
  <c r="N67" i="7"/>
  <c r="F64" i="7"/>
  <c r="H64" i="7"/>
  <c r="L64" i="7"/>
  <c r="K133" i="7"/>
  <c r="G62" i="7"/>
  <c r="L60" i="7"/>
  <c r="E58" i="7"/>
  <c r="K58" i="7"/>
  <c r="N55" i="7"/>
  <c r="J56" i="7"/>
  <c r="N51" i="7"/>
  <c r="H52" i="7"/>
  <c r="N49" i="7"/>
  <c r="G50" i="7"/>
  <c r="F48" i="7"/>
  <c r="K46" i="7"/>
  <c r="N45" i="7"/>
  <c r="J44" i="7"/>
  <c r="H40" i="7"/>
  <c r="G38" i="7"/>
  <c r="M17" i="7"/>
  <c r="H18" i="7" s="1"/>
  <c r="F36" i="7"/>
  <c r="K34" i="7"/>
  <c r="E34" i="7"/>
  <c r="J32" i="7"/>
  <c r="E28" i="7"/>
  <c r="K28" i="7"/>
  <c r="F28" i="7"/>
  <c r="L28" i="7"/>
  <c r="G28" i="7"/>
  <c r="H28" i="7"/>
  <c r="F26" i="7"/>
  <c r="K26" i="7"/>
  <c r="G26" i="7"/>
  <c r="L26" i="7"/>
  <c r="N25" i="7"/>
  <c r="H26" i="7"/>
  <c r="E24" i="7"/>
  <c r="L24" i="7"/>
  <c r="F24" i="7"/>
  <c r="J24" i="7"/>
  <c r="E22" i="7"/>
  <c r="J22" i="7"/>
  <c r="K22" i="7"/>
  <c r="N21" i="7"/>
  <c r="N19" i="7"/>
  <c r="J20" i="7"/>
  <c r="H133" i="7"/>
  <c r="E136" i="5"/>
  <c r="J136" i="5"/>
  <c r="F136" i="5"/>
  <c r="K136" i="5"/>
  <c r="G136" i="5"/>
  <c r="L136" i="5"/>
  <c r="G102" i="5"/>
  <c r="H102" i="5"/>
  <c r="N101" i="5"/>
  <c r="J102" i="5"/>
  <c r="N97" i="5"/>
  <c r="H98" i="5"/>
  <c r="E98" i="5"/>
  <c r="J98" i="5"/>
  <c r="F98" i="5"/>
  <c r="K98" i="5"/>
  <c r="G98" i="5"/>
  <c r="L98" i="5"/>
  <c r="N95" i="5"/>
  <c r="G96" i="5"/>
  <c r="F94" i="5"/>
  <c r="L94" i="5"/>
  <c r="K133" i="5"/>
  <c r="E92" i="5"/>
  <c r="N89" i="5"/>
  <c r="J90" i="5"/>
  <c r="F90" i="5"/>
  <c r="L90" i="5"/>
  <c r="G90" i="5"/>
  <c r="H90" i="5"/>
  <c r="G86" i="5"/>
  <c r="L86" i="5"/>
  <c r="H86" i="5"/>
  <c r="E86" i="5"/>
  <c r="J86" i="5"/>
  <c r="L78" i="5"/>
  <c r="E78" i="5"/>
  <c r="F76" i="5"/>
  <c r="K76" i="5"/>
  <c r="G76" i="5"/>
  <c r="L76" i="5"/>
  <c r="N75" i="5"/>
  <c r="H76" i="5"/>
  <c r="E76" i="5"/>
  <c r="J76" i="5"/>
  <c r="G70" i="5"/>
  <c r="G66" i="5"/>
  <c r="N63" i="5"/>
  <c r="H64" i="5"/>
  <c r="G64" i="5"/>
  <c r="E64" i="5"/>
  <c r="J64" i="5"/>
  <c r="L64" i="5"/>
  <c r="F64" i="5"/>
  <c r="K64" i="5"/>
  <c r="F62" i="5"/>
  <c r="G62" i="5"/>
  <c r="I62" i="5"/>
  <c r="E62" i="5"/>
  <c r="L62" i="5"/>
  <c r="L60" i="5"/>
  <c r="G58" i="5"/>
  <c r="H58" i="5"/>
  <c r="I58" i="5"/>
  <c r="F56" i="5"/>
  <c r="H54" i="5"/>
  <c r="F52" i="5"/>
  <c r="K52" i="5"/>
  <c r="G52" i="5"/>
  <c r="L52" i="5"/>
  <c r="N51" i="5"/>
  <c r="H52" i="5"/>
  <c r="I50" i="5"/>
  <c r="K50" i="5"/>
  <c r="N49" i="5"/>
  <c r="G50" i="5"/>
  <c r="H48" i="5"/>
  <c r="N47" i="5"/>
  <c r="I48" i="5"/>
  <c r="E48" i="5"/>
  <c r="K48" i="5"/>
  <c r="H46" i="5"/>
  <c r="I46" i="5"/>
  <c r="K46" i="5"/>
  <c r="H44" i="5"/>
  <c r="N43" i="5"/>
  <c r="I44" i="5"/>
  <c r="F44" i="5"/>
  <c r="L44" i="5"/>
  <c r="H42" i="5"/>
  <c r="I42" i="5"/>
  <c r="L42" i="5"/>
  <c r="G40" i="5"/>
  <c r="L40" i="5"/>
  <c r="N39" i="5"/>
  <c r="H40" i="5"/>
  <c r="N33" i="5"/>
  <c r="G34" i="5"/>
  <c r="E32" i="5"/>
  <c r="J30" i="5"/>
  <c r="H30" i="5"/>
  <c r="N29" i="5"/>
  <c r="G30" i="5"/>
  <c r="H26" i="5"/>
  <c r="E26" i="5"/>
  <c r="K26" i="5"/>
  <c r="F26" i="5"/>
  <c r="L26" i="5"/>
  <c r="N23" i="5"/>
  <c r="H24" i="5"/>
  <c r="G24" i="5"/>
  <c r="E24" i="5"/>
  <c r="J24" i="5"/>
  <c r="L24" i="5"/>
  <c r="F24" i="5"/>
  <c r="K24" i="5"/>
  <c r="N21" i="5"/>
  <c r="F22" i="5"/>
  <c r="L22" i="5"/>
  <c r="E20" i="5"/>
  <c r="K20" i="5"/>
  <c r="E136" i="4"/>
  <c r="J136" i="4"/>
  <c r="F136" i="4"/>
  <c r="K136" i="4"/>
  <c r="G136" i="4"/>
  <c r="L136" i="4"/>
  <c r="H102" i="4"/>
  <c r="N101" i="4"/>
  <c r="J102" i="4"/>
  <c r="F102" i="4"/>
  <c r="L102" i="4"/>
  <c r="H98" i="4"/>
  <c r="E98" i="4"/>
  <c r="J98" i="4"/>
  <c r="F98" i="4"/>
  <c r="K98" i="4"/>
  <c r="G98" i="4"/>
  <c r="L98" i="4"/>
  <c r="E96" i="4"/>
  <c r="G96" i="4"/>
  <c r="K96" i="4"/>
  <c r="N95" i="4"/>
  <c r="L94" i="4"/>
  <c r="N93" i="4"/>
  <c r="F94" i="4"/>
  <c r="K92" i="4"/>
  <c r="E92" i="4"/>
  <c r="F90" i="4"/>
  <c r="L90" i="4"/>
  <c r="K133" i="4"/>
  <c r="G90" i="4"/>
  <c r="H90" i="4"/>
  <c r="G86" i="4"/>
  <c r="L86" i="4"/>
  <c r="N85" i="4"/>
  <c r="H86" i="4"/>
  <c r="E86" i="4"/>
  <c r="J86" i="4"/>
  <c r="K84" i="4"/>
  <c r="E84" i="4"/>
  <c r="G84" i="4"/>
  <c r="G78" i="4"/>
  <c r="F76" i="4"/>
  <c r="K76" i="4"/>
  <c r="G76" i="4"/>
  <c r="L76" i="4"/>
  <c r="G74" i="4"/>
  <c r="I74" i="4"/>
  <c r="E74" i="4"/>
  <c r="L74" i="4"/>
  <c r="F74" i="4"/>
  <c r="I72" i="4"/>
  <c r="I70" i="4"/>
  <c r="E70" i="4"/>
  <c r="G70" i="4"/>
  <c r="F68" i="4"/>
  <c r="I68" i="4"/>
  <c r="F66" i="4"/>
  <c r="I66" i="4"/>
  <c r="G66" i="4"/>
  <c r="H64" i="4"/>
  <c r="E64" i="4"/>
  <c r="J64" i="4"/>
  <c r="F64" i="4"/>
  <c r="K64" i="4"/>
  <c r="G64" i="4"/>
  <c r="L64" i="4"/>
  <c r="G62" i="4"/>
  <c r="I62" i="4"/>
  <c r="K62" i="4"/>
  <c r="N61" i="4"/>
  <c r="E60" i="4"/>
  <c r="K60" i="4"/>
  <c r="F60" i="4"/>
  <c r="L60" i="4"/>
  <c r="H60" i="4"/>
  <c r="N59" i="4"/>
  <c r="I60" i="4"/>
  <c r="K58" i="4"/>
  <c r="N57" i="4"/>
  <c r="H58" i="4"/>
  <c r="G56" i="4"/>
  <c r="H56" i="4"/>
  <c r="N55" i="4"/>
  <c r="L54" i="4"/>
  <c r="E54" i="4"/>
  <c r="H54" i="4"/>
  <c r="F52" i="4"/>
  <c r="K52" i="4"/>
  <c r="G52" i="4"/>
  <c r="L52" i="4"/>
  <c r="N51" i="4"/>
  <c r="H52" i="4"/>
  <c r="F50" i="4"/>
  <c r="G46" i="4"/>
  <c r="G40" i="4"/>
  <c r="L40" i="4"/>
  <c r="N39" i="4"/>
  <c r="H40" i="4"/>
  <c r="N25" i="4"/>
  <c r="G20" i="4"/>
  <c r="L20" i="4"/>
  <c r="G133" i="4"/>
  <c r="N19" i="4"/>
  <c r="H20" i="4"/>
  <c r="E20" i="4"/>
  <c r="J20" i="4"/>
  <c r="F20" i="4"/>
  <c r="K20" i="4"/>
  <c r="F136" i="3"/>
  <c r="K136" i="3"/>
  <c r="G136" i="3"/>
  <c r="L136" i="3"/>
  <c r="N135" i="3"/>
  <c r="H136" i="3"/>
  <c r="E136" i="3"/>
  <c r="J136" i="3"/>
  <c r="H102" i="3"/>
  <c r="N101" i="3"/>
  <c r="J102" i="3"/>
  <c r="F102" i="3"/>
  <c r="L102" i="3"/>
  <c r="K133" i="3"/>
  <c r="E98" i="3"/>
  <c r="J98" i="3"/>
  <c r="F98" i="3"/>
  <c r="K98" i="3"/>
  <c r="G98" i="3"/>
  <c r="L98" i="3"/>
  <c r="N97" i="3"/>
  <c r="H98" i="3"/>
  <c r="G96" i="3"/>
  <c r="J96" i="3"/>
  <c r="N95" i="3"/>
  <c r="E96" i="3"/>
  <c r="L94" i="3"/>
  <c r="F94" i="3"/>
  <c r="H92" i="3"/>
  <c r="K92" i="3"/>
  <c r="E92" i="3"/>
  <c r="E133" i="3"/>
  <c r="N89" i="3"/>
  <c r="J90" i="3"/>
  <c r="F90" i="3"/>
  <c r="L90" i="3"/>
  <c r="G90" i="3"/>
  <c r="H90" i="3"/>
  <c r="F86" i="3"/>
  <c r="K86" i="3"/>
  <c r="G86" i="3"/>
  <c r="L86" i="3"/>
  <c r="N85" i="3"/>
  <c r="H86" i="3"/>
  <c r="E86" i="3"/>
  <c r="J86" i="3"/>
  <c r="N83" i="3"/>
  <c r="J84" i="3"/>
  <c r="E84" i="3"/>
  <c r="G84" i="3"/>
  <c r="I80" i="3"/>
  <c r="N79" i="3"/>
  <c r="L80" i="3"/>
  <c r="F80" i="3"/>
  <c r="G80" i="3"/>
  <c r="F78" i="3"/>
  <c r="G76" i="3"/>
  <c r="N75" i="3"/>
  <c r="H76" i="3"/>
  <c r="L76" i="3"/>
  <c r="E76" i="3"/>
  <c r="J76" i="3"/>
  <c r="F76" i="3"/>
  <c r="K76" i="3"/>
  <c r="E74" i="3"/>
  <c r="G74" i="3"/>
  <c r="K74" i="3"/>
  <c r="N73" i="3"/>
  <c r="L74" i="3"/>
  <c r="E72" i="3"/>
  <c r="K72" i="3"/>
  <c r="F72" i="3"/>
  <c r="L72" i="3"/>
  <c r="H72" i="3"/>
  <c r="I72" i="3"/>
  <c r="H70" i="3"/>
  <c r="K70" i="3"/>
  <c r="N69" i="3"/>
  <c r="E70" i="3"/>
  <c r="F68" i="3"/>
  <c r="L68" i="3"/>
  <c r="G68" i="3"/>
  <c r="H68" i="3"/>
  <c r="N67" i="3"/>
  <c r="H66" i="3"/>
  <c r="L66" i="3"/>
  <c r="E66" i="3"/>
  <c r="F66" i="3"/>
  <c r="L64" i="3"/>
  <c r="N63" i="3"/>
  <c r="H64" i="3"/>
  <c r="G64" i="3"/>
  <c r="E64" i="3"/>
  <c r="J64" i="3"/>
  <c r="F64" i="3"/>
  <c r="K64" i="3"/>
  <c r="F62" i="3"/>
  <c r="G58" i="3"/>
  <c r="G54" i="3"/>
  <c r="E52" i="3"/>
  <c r="J52" i="3"/>
  <c r="F52" i="3"/>
  <c r="K52" i="3"/>
  <c r="G52" i="3"/>
  <c r="L52" i="3"/>
  <c r="L50" i="3"/>
  <c r="I48" i="3"/>
  <c r="N47" i="3"/>
  <c r="K48" i="3"/>
  <c r="E48" i="3"/>
  <c r="L48" i="3"/>
  <c r="F48" i="3"/>
  <c r="E46" i="3"/>
  <c r="N43" i="3"/>
  <c r="L44" i="3"/>
  <c r="F44" i="3"/>
  <c r="G44" i="3"/>
  <c r="I44" i="3"/>
  <c r="F42" i="3"/>
  <c r="N39" i="3"/>
  <c r="H40" i="3"/>
  <c r="E40" i="3"/>
  <c r="J40" i="3"/>
  <c r="F40" i="3"/>
  <c r="K40" i="3"/>
  <c r="G40" i="3"/>
  <c r="L40" i="3"/>
  <c r="K38" i="3"/>
  <c r="N37" i="3"/>
  <c r="L38" i="3"/>
  <c r="E38" i="3"/>
  <c r="F36" i="3"/>
  <c r="L36" i="3"/>
  <c r="H36" i="3"/>
  <c r="N35" i="3"/>
  <c r="I36" i="3"/>
  <c r="E36" i="3"/>
  <c r="K36" i="3"/>
  <c r="K34" i="3"/>
  <c r="N33" i="3"/>
  <c r="E34" i="3"/>
  <c r="H34" i="3"/>
  <c r="I32" i="3"/>
  <c r="H30" i="3"/>
  <c r="K30" i="3"/>
  <c r="E30" i="3"/>
  <c r="F28" i="3"/>
  <c r="K28" i="3"/>
  <c r="G28" i="3"/>
  <c r="L28" i="3"/>
  <c r="N27" i="3"/>
  <c r="H28" i="3"/>
  <c r="E28" i="3"/>
  <c r="J28" i="3"/>
  <c r="L26" i="3"/>
  <c r="F26" i="3"/>
  <c r="N23" i="3"/>
  <c r="K24" i="3"/>
  <c r="E24" i="3"/>
  <c r="L24" i="3"/>
  <c r="F24" i="3"/>
  <c r="H24" i="3"/>
  <c r="G22" i="3"/>
  <c r="J22" i="3"/>
  <c r="K22" i="3"/>
  <c r="E22" i="3"/>
  <c r="G133" i="3"/>
  <c r="N135" i="2"/>
  <c r="G136" i="2"/>
  <c r="H100" i="2"/>
  <c r="N99" i="2"/>
  <c r="J100" i="2"/>
  <c r="E100" i="2"/>
  <c r="K100" i="2"/>
  <c r="G98" i="2"/>
  <c r="J98" i="2"/>
  <c r="F96" i="2"/>
  <c r="L96" i="2"/>
  <c r="E94" i="2"/>
  <c r="K94" i="2"/>
  <c r="N91" i="2"/>
  <c r="H92" i="2"/>
  <c r="L92" i="2"/>
  <c r="E92" i="2"/>
  <c r="J92" i="2"/>
  <c r="G92" i="2"/>
  <c r="F92" i="2"/>
  <c r="K92" i="2"/>
  <c r="H88" i="2"/>
  <c r="J86" i="2"/>
  <c r="N85" i="2"/>
  <c r="K86" i="2"/>
  <c r="E86" i="2"/>
  <c r="L84" i="2"/>
  <c r="F84" i="2"/>
  <c r="H78" i="2"/>
  <c r="L76" i="2"/>
  <c r="F76" i="2"/>
  <c r="G76" i="2"/>
  <c r="F74" i="2"/>
  <c r="G74" i="2"/>
  <c r="K74" i="2"/>
  <c r="N71" i="2"/>
  <c r="K72" i="2"/>
  <c r="J72" i="2"/>
  <c r="E72" i="2"/>
  <c r="L72" i="2"/>
  <c r="F72" i="2"/>
  <c r="E70" i="2"/>
  <c r="J70" i="2"/>
  <c r="K70" i="2"/>
  <c r="L64" i="2"/>
  <c r="F64" i="2"/>
  <c r="E62" i="2"/>
  <c r="L62" i="2"/>
  <c r="K62" i="2"/>
  <c r="F62" i="2"/>
  <c r="G62" i="2"/>
  <c r="J60" i="2"/>
  <c r="N59" i="2"/>
  <c r="K60" i="2"/>
  <c r="L60" i="2"/>
  <c r="K58" i="2"/>
  <c r="N57" i="2"/>
  <c r="J58" i="2"/>
  <c r="H54" i="2"/>
  <c r="G52" i="2"/>
  <c r="H52" i="2"/>
  <c r="L52" i="2"/>
  <c r="K50" i="2"/>
  <c r="L50" i="2"/>
  <c r="F50" i="2"/>
  <c r="J48" i="2"/>
  <c r="N47" i="2"/>
  <c r="K48" i="2"/>
  <c r="L48" i="2"/>
  <c r="N45" i="2"/>
  <c r="H42" i="2"/>
  <c r="L40" i="2"/>
  <c r="F40" i="2"/>
  <c r="G40" i="2"/>
  <c r="H40" i="2"/>
  <c r="G38" i="2"/>
  <c r="K38" i="2"/>
  <c r="L36" i="2"/>
  <c r="F36" i="2"/>
  <c r="J36" i="2"/>
  <c r="N33" i="2"/>
  <c r="J34" i="2"/>
  <c r="H30" i="2"/>
  <c r="F28" i="2"/>
  <c r="L28" i="2"/>
  <c r="G28" i="2"/>
  <c r="H28" i="2"/>
  <c r="G26" i="2"/>
  <c r="K26" i="2"/>
  <c r="F24" i="2"/>
  <c r="J24" i="2"/>
  <c r="J22" i="2"/>
  <c r="K22" i="2"/>
  <c r="N21" i="2"/>
  <c r="F136" i="1"/>
  <c r="K136" i="1"/>
  <c r="K98" i="1"/>
  <c r="N97" i="1"/>
  <c r="F98" i="1"/>
  <c r="H98" i="1"/>
  <c r="N89" i="1"/>
  <c r="F78" i="1"/>
  <c r="K78" i="1"/>
  <c r="N75" i="1"/>
  <c r="G74" i="1"/>
  <c r="N51" i="1"/>
  <c r="H52" i="1"/>
  <c r="H48" i="1"/>
  <c r="F40" i="1"/>
  <c r="N25" i="1"/>
  <c r="F22" i="1"/>
  <c r="F20" i="1"/>
  <c r="K20" i="1"/>
  <c r="G20" i="1"/>
  <c r="L20" i="1"/>
  <c r="H20" i="1"/>
  <c r="G25" i="16"/>
  <c r="J25" i="16"/>
  <c r="G13" i="16"/>
  <c r="L13" i="16"/>
  <c r="H13" i="16"/>
  <c r="H9" i="16"/>
  <c r="G136" i="1"/>
  <c r="H136" i="1"/>
  <c r="H102" i="1"/>
  <c r="N101" i="1"/>
  <c r="J102" i="1"/>
  <c r="F102" i="1"/>
  <c r="L102" i="1"/>
  <c r="G102" i="1"/>
  <c r="E98" i="1"/>
  <c r="J98" i="1"/>
  <c r="G98" i="1"/>
  <c r="L98" i="1"/>
  <c r="G96" i="1"/>
  <c r="F94" i="1"/>
  <c r="H94" i="1"/>
  <c r="L94" i="1"/>
  <c r="E92" i="1"/>
  <c r="G92" i="1"/>
  <c r="H92" i="1"/>
  <c r="K92" i="1"/>
  <c r="F90" i="1"/>
  <c r="H90" i="1"/>
  <c r="E86" i="1"/>
  <c r="J86" i="1"/>
  <c r="F86" i="1"/>
  <c r="K86" i="1"/>
  <c r="G86" i="1"/>
  <c r="L86" i="1"/>
  <c r="G84" i="1"/>
  <c r="H78" i="1"/>
  <c r="E76" i="1"/>
  <c r="J76" i="1"/>
  <c r="F76" i="1"/>
  <c r="K76" i="1"/>
  <c r="G76" i="1"/>
  <c r="L76" i="1"/>
  <c r="I74" i="1"/>
  <c r="N73" i="1"/>
  <c r="J74" i="1"/>
  <c r="G70" i="1"/>
  <c r="I70" i="1"/>
  <c r="G66" i="1"/>
  <c r="I66" i="1"/>
  <c r="N61" i="1"/>
  <c r="I62" i="1"/>
  <c r="E62" i="1"/>
  <c r="K62" i="1"/>
  <c r="F62" i="1"/>
  <c r="L62" i="1"/>
  <c r="G62" i="1"/>
  <c r="E60" i="1"/>
  <c r="H56" i="1"/>
  <c r="E52" i="1"/>
  <c r="J52" i="1"/>
  <c r="F52" i="1"/>
  <c r="K52" i="1"/>
  <c r="G52" i="1"/>
  <c r="L52" i="1"/>
  <c r="G50" i="1"/>
  <c r="N45" i="1"/>
  <c r="G46" i="1"/>
  <c r="E42" i="1"/>
  <c r="G34" i="1"/>
  <c r="I34" i="1"/>
  <c r="K26" i="1"/>
  <c r="F26" i="1"/>
  <c r="H22" i="1"/>
  <c r="F145" i="16"/>
  <c r="H145" i="16"/>
  <c r="N144" i="16"/>
  <c r="N24" i="16"/>
  <c r="M25" i="16"/>
  <c r="N12" i="16"/>
  <c r="M13" i="16"/>
  <c r="G14" i="16"/>
  <c r="M6" i="16"/>
  <c r="H11" i="16"/>
  <c r="M11" i="16"/>
  <c r="G11" i="16"/>
  <c r="K11" i="16"/>
  <c r="E11" i="16"/>
  <c r="J11" i="16"/>
  <c r="N10" i="16"/>
  <c r="F11" i="16"/>
  <c r="I11" i="16"/>
  <c r="D14" i="16"/>
  <c r="J14" i="16"/>
  <c r="L11" i="16"/>
  <c r="E14" i="16"/>
  <c r="I9" i="16"/>
  <c r="H25" i="16"/>
  <c r="I25" i="16"/>
  <c r="F9" i="16"/>
  <c r="L9" i="16"/>
  <c r="E25" i="16"/>
  <c r="K25" i="16"/>
  <c r="M115" i="16"/>
  <c r="G115" i="16"/>
  <c r="L115" i="16"/>
  <c r="F115" i="16"/>
  <c r="K115" i="16"/>
  <c r="E115" i="16"/>
  <c r="J115" i="16"/>
  <c r="N114" i="16"/>
  <c r="G9" i="16"/>
  <c r="F25" i="16"/>
  <c r="I113" i="16"/>
  <c r="G145" i="16"/>
  <c r="N112" i="16"/>
  <c r="J113" i="16"/>
  <c r="M119" i="16"/>
  <c r="E113" i="16"/>
  <c r="K113" i="16"/>
  <c r="I145" i="16"/>
  <c r="F113" i="16"/>
  <c r="L113" i="16"/>
  <c r="J145" i="16"/>
  <c r="E145" i="16"/>
  <c r="I12" i="14"/>
  <c r="M17" i="14"/>
  <c r="I30" i="14"/>
  <c r="J42" i="14"/>
  <c r="N41" i="14"/>
  <c r="K42" i="14"/>
  <c r="L46" i="14"/>
  <c r="F46" i="14"/>
  <c r="J46" i="14"/>
  <c r="J50" i="14"/>
  <c r="I10" i="14"/>
  <c r="N11" i="14"/>
  <c r="J12" i="14"/>
  <c r="E14" i="14"/>
  <c r="K14" i="14"/>
  <c r="F16" i="14"/>
  <c r="L16" i="14"/>
  <c r="F22" i="14"/>
  <c r="L22" i="14"/>
  <c r="I28" i="14"/>
  <c r="N29" i="14"/>
  <c r="J30" i="14"/>
  <c r="G34" i="14"/>
  <c r="J36" i="14"/>
  <c r="F38" i="14"/>
  <c r="E42" i="14"/>
  <c r="L42" i="14"/>
  <c r="N45" i="14"/>
  <c r="K46" i="14"/>
  <c r="N49" i="14"/>
  <c r="K50" i="14"/>
  <c r="G66" i="14"/>
  <c r="K68" i="14"/>
  <c r="E68" i="14"/>
  <c r="J68" i="14"/>
  <c r="G70" i="14"/>
  <c r="J72" i="14"/>
  <c r="F74" i="14"/>
  <c r="E78" i="14"/>
  <c r="H100" i="14"/>
  <c r="G100" i="14"/>
  <c r="L100" i="14"/>
  <c r="F100" i="14"/>
  <c r="K100" i="14"/>
  <c r="E100" i="14"/>
  <c r="J100" i="14"/>
  <c r="N99" i="14"/>
  <c r="J78" i="14"/>
  <c r="N77" i="14"/>
  <c r="N9" i="14"/>
  <c r="E12" i="14"/>
  <c r="K12" i="14"/>
  <c r="F14" i="14"/>
  <c r="L14" i="14"/>
  <c r="G16" i="14"/>
  <c r="F20" i="14"/>
  <c r="L20" i="14"/>
  <c r="G22" i="14"/>
  <c r="H24" i="14"/>
  <c r="N27" i="14"/>
  <c r="J28" i="14"/>
  <c r="E30" i="14"/>
  <c r="K30" i="14"/>
  <c r="F32" i="14"/>
  <c r="L32" i="14"/>
  <c r="H34" i="14"/>
  <c r="N35" i="14"/>
  <c r="K36" i="14"/>
  <c r="G38" i="14"/>
  <c r="F42" i="14"/>
  <c r="E46" i="14"/>
  <c r="I48" i="14"/>
  <c r="E50" i="14"/>
  <c r="L50" i="14"/>
  <c r="J54" i="14"/>
  <c r="N53" i="14"/>
  <c r="K54" i="14"/>
  <c r="L58" i="14"/>
  <c r="F58" i="14"/>
  <c r="J58" i="14"/>
  <c r="F60" i="14"/>
  <c r="J62" i="14"/>
  <c r="H66" i="14"/>
  <c r="N67" i="14"/>
  <c r="L68" i="14"/>
  <c r="H70" i="14"/>
  <c r="N71" i="14"/>
  <c r="K72" i="14"/>
  <c r="G74" i="14"/>
  <c r="F78" i="14"/>
  <c r="I100" i="14"/>
  <c r="K78" i="14"/>
  <c r="F12" i="14"/>
  <c r="L12" i="14"/>
  <c r="H16" i="14"/>
  <c r="H22" i="14"/>
  <c r="I24" i="14"/>
  <c r="E28" i="14"/>
  <c r="K28" i="14"/>
  <c r="F30" i="14"/>
  <c r="L30" i="14"/>
  <c r="E36" i="14"/>
  <c r="L36" i="14"/>
  <c r="I38" i="14"/>
  <c r="G42" i="14"/>
  <c r="K44" i="14"/>
  <c r="E44" i="14"/>
  <c r="J44" i="14"/>
  <c r="G46" i="14"/>
  <c r="J48" i="14"/>
  <c r="F50" i="14"/>
  <c r="F68" i="14"/>
  <c r="E72" i="14"/>
  <c r="L72" i="14"/>
  <c r="I74" i="14"/>
  <c r="G78" i="14"/>
  <c r="K80" i="14"/>
  <c r="E80" i="14"/>
  <c r="J80" i="14"/>
  <c r="H88" i="14"/>
  <c r="G88" i="14"/>
  <c r="L88" i="14"/>
  <c r="F88" i="14"/>
  <c r="K88" i="14"/>
  <c r="E88" i="14"/>
  <c r="J88" i="14"/>
  <c r="N87" i="14"/>
  <c r="G12" i="14"/>
  <c r="I16" i="14"/>
  <c r="I22" i="14"/>
  <c r="G30" i="14"/>
  <c r="L34" i="14"/>
  <c r="F34" i="14"/>
  <c r="J34" i="14"/>
  <c r="J38" i="14"/>
  <c r="H42" i="14"/>
  <c r="H46" i="14"/>
  <c r="G50" i="14"/>
  <c r="J66" i="14"/>
  <c r="N65" i="14"/>
  <c r="K66" i="14"/>
  <c r="L70" i="14"/>
  <c r="F70" i="14"/>
  <c r="J70" i="14"/>
  <c r="J74" i="14"/>
  <c r="H78" i="14"/>
  <c r="N15" i="14"/>
  <c r="N21" i="14"/>
  <c r="E24" i="14"/>
  <c r="N33" i="14"/>
  <c r="K34" i="14"/>
  <c r="H36" i="14"/>
  <c r="N37" i="14"/>
  <c r="K38" i="14"/>
  <c r="I42" i="14"/>
  <c r="F44" i="14"/>
  <c r="I46" i="14"/>
  <c r="E48" i="14"/>
  <c r="L48" i="14"/>
  <c r="I50" i="14"/>
  <c r="K56" i="14"/>
  <c r="E56" i="14"/>
  <c r="J56" i="14"/>
  <c r="J60" i="14"/>
  <c r="E66" i="14"/>
  <c r="L66" i="14"/>
  <c r="H68" i="14"/>
  <c r="N69" i="14"/>
  <c r="K70" i="14"/>
  <c r="H72" i="14"/>
  <c r="N73" i="14"/>
  <c r="K74" i="14"/>
  <c r="I78" i="14"/>
  <c r="F80" i="14"/>
  <c r="H122" i="14"/>
  <c r="G122" i="14"/>
  <c r="L122" i="14"/>
  <c r="F122" i="14"/>
  <c r="K122" i="14"/>
  <c r="E122" i="14"/>
  <c r="J122" i="14"/>
  <c r="N121" i="14"/>
  <c r="H84" i="14"/>
  <c r="E90" i="14"/>
  <c r="K90" i="14"/>
  <c r="F92" i="14"/>
  <c r="L92" i="14"/>
  <c r="G94" i="14"/>
  <c r="H96" i="14"/>
  <c r="E102" i="14"/>
  <c r="K102" i="14"/>
  <c r="F108" i="14"/>
  <c r="L108" i="14"/>
  <c r="E112" i="14"/>
  <c r="K112" i="14"/>
  <c r="F114" i="14"/>
  <c r="L114" i="14"/>
  <c r="G116" i="14"/>
  <c r="H118" i="14"/>
  <c r="E124" i="14"/>
  <c r="K124" i="14"/>
  <c r="F126" i="14"/>
  <c r="L126" i="14"/>
  <c r="H130" i="14"/>
  <c r="I84" i="14"/>
  <c r="L90" i="14"/>
  <c r="H94" i="14"/>
  <c r="I96" i="14"/>
  <c r="I118" i="14"/>
  <c r="I130" i="14"/>
  <c r="N83" i="14"/>
  <c r="J84" i="14"/>
  <c r="I94" i="14"/>
  <c r="J96" i="14"/>
  <c r="I116" i="14"/>
  <c r="N117" i="14"/>
  <c r="J118" i="14"/>
  <c r="N129" i="14"/>
  <c r="J130" i="14"/>
  <c r="E84" i="14"/>
  <c r="K84" i="14"/>
  <c r="H90" i="14"/>
  <c r="I92" i="14"/>
  <c r="N93" i="14"/>
  <c r="J94" i="14"/>
  <c r="E96" i="14"/>
  <c r="K96" i="14"/>
  <c r="H102" i="14"/>
  <c r="I108" i="14"/>
  <c r="H112" i="14"/>
  <c r="I114" i="14"/>
  <c r="N115" i="14"/>
  <c r="J116" i="14"/>
  <c r="E118" i="14"/>
  <c r="K118" i="14"/>
  <c r="H124" i="14"/>
  <c r="I126" i="14"/>
  <c r="E130" i="14"/>
  <c r="K130" i="14"/>
  <c r="F84" i="14"/>
  <c r="N91" i="14"/>
  <c r="E94" i="14"/>
  <c r="F96" i="14"/>
  <c r="N107" i="14"/>
  <c r="E116" i="14"/>
  <c r="F118" i="14"/>
  <c r="F130" i="14"/>
  <c r="I22" i="13"/>
  <c r="L34" i="13"/>
  <c r="F34" i="13"/>
  <c r="J34" i="13"/>
  <c r="J38" i="13"/>
  <c r="J66" i="13"/>
  <c r="N65" i="13"/>
  <c r="K66" i="13"/>
  <c r="L70" i="13"/>
  <c r="F70" i="13"/>
  <c r="J70" i="13"/>
  <c r="J74" i="13"/>
  <c r="G10" i="13"/>
  <c r="I14" i="13"/>
  <c r="N15" i="13"/>
  <c r="J16" i="13"/>
  <c r="I20" i="13"/>
  <c r="N21" i="13"/>
  <c r="J22" i="13"/>
  <c r="E24" i="13"/>
  <c r="K24" i="13"/>
  <c r="F26" i="13"/>
  <c r="L26" i="13"/>
  <c r="G28" i="13"/>
  <c r="H30" i="13"/>
  <c r="N33" i="13"/>
  <c r="K34" i="13"/>
  <c r="H36" i="13"/>
  <c r="N37" i="13"/>
  <c r="K38" i="13"/>
  <c r="F44" i="13"/>
  <c r="E48" i="13"/>
  <c r="L48" i="13"/>
  <c r="I50" i="13"/>
  <c r="G54" i="13"/>
  <c r="K56" i="13"/>
  <c r="E56" i="13"/>
  <c r="J56" i="13"/>
  <c r="G58" i="13"/>
  <c r="J60" i="13"/>
  <c r="F62" i="13"/>
  <c r="E66" i="13"/>
  <c r="L66" i="13"/>
  <c r="H68" i="13"/>
  <c r="N69" i="13"/>
  <c r="K70" i="13"/>
  <c r="H72" i="13"/>
  <c r="N73" i="13"/>
  <c r="K74" i="13"/>
  <c r="F80" i="13"/>
  <c r="I133" i="13"/>
  <c r="H10" i="13"/>
  <c r="N13" i="13"/>
  <c r="E16" i="13"/>
  <c r="K16" i="13"/>
  <c r="M17" i="13"/>
  <c r="N19" i="13"/>
  <c r="E22" i="13"/>
  <c r="K22" i="13"/>
  <c r="F24" i="13"/>
  <c r="L24" i="13"/>
  <c r="G26" i="13"/>
  <c r="H28" i="13"/>
  <c r="E34" i="13"/>
  <c r="I36" i="13"/>
  <c r="E38" i="13"/>
  <c r="L38" i="13"/>
  <c r="J42" i="13"/>
  <c r="N41" i="13"/>
  <c r="K42" i="13"/>
  <c r="L46" i="13"/>
  <c r="F46" i="13"/>
  <c r="J46" i="13"/>
  <c r="F48" i="13"/>
  <c r="J50" i="13"/>
  <c r="H54" i="13"/>
  <c r="H58" i="13"/>
  <c r="G62" i="13"/>
  <c r="F66" i="13"/>
  <c r="E70" i="13"/>
  <c r="I72" i="13"/>
  <c r="E74" i="13"/>
  <c r="L74" i="13"/>
  <c r="J78" i="13"/>
  <c r="N77" i="13"/>
  <c r="K78" i="13"/>
  <c r="H100" i="13"/>
  <c r="G100" i="13"/>
  <c r="L100" i="13"/>
  <c r="F100" i="13"/>
  <c r="K100" i="13"/>
  <c r="E100" i="13"/>
  <c r="J100" i="13"/>
  <c r="N99" i="13"/>
  <c r="J133" i="13"/>
  <c r="I10" i="13"/>
  <c r="F16" i="13"/>
  <c r="L16" i="13"/>
  <c r="F22" i="13"/>
  <c r="L22" i="13"/>
  <c r="H26" i="13"/>
  <c r="I28" i="13"/>
  <c r="G34" i="13"/>
  <c r="J36" i="13"/>
  <c r="F38" i="13"/>
  <c r="I62" i="13"/>
  <c r="G66" i="13"/>
  <c r="K68" i="13"/>
  <c r="E68" i="13"/>
  <c r="J68" i="13"/>
  <c r="G70" i="13"/>
  <c r="J72" i="13"/>
  <c r="F74" i="13"/>
  <c r="G16" i="13"/>
  <c r="G22" i="13"/>
  <c r="I26" i="13"/>
  <c r="H34" i="13"/>
  <c r="G38" i="13"/>
  <c r="J54" i="13"/>
  <c r="N53" i="13"/>
  <c r="K54" i="13"/>
  <c r="L58" i="13"/>
  <c r="F58" i="13"/>
  <c r="J58" i="13"/>
  <c r="J62" i="13"/>
  <c r="H66" i="13"/>
  <c r="H70" i="13"/>
  <c r="G74" i="13"/>
  <c r="H88" i="13"/>
  <c r="G88" i="13"/>
  <c r="L88" i="13"/>
  <c r="F88" i="13"/>
  <c r="K88" i="13"/>
  <c r="E88" i="13"/>
  <c r="J88" i="13"/>
  <c r="N87" i="13"/>
  <c r="F133" i="13"/>
  <c r="L133" i="13"/>
  <c r="E10" i="13"/>
  <c r="N25" i="13"/>
  <c r="E28" i="13"/>
  <c r="I34" i="13"/>
  <c r="E36" i="13"/>
  <c r="L36" i="13"/>
  <c r="I38" i="13"/>
  <c r="K44" i="13"/>
  <c r="E44" i="13"/>
  <c r="J44" i="13"/>
  <c r="J48" i="13"/>
  <c r="E54" i="13"/>
  <c r="L54" i="13"/>
  <c r="N57" i="13"/>
  <c r="K58" i="13"/>
  <c r="N61" i="13"/>
  <c r="K62" i="13"/>
  <c r="I66" i="13"/>
  <c r="F68" i="13"/>
  <c r="I70" i="13"/>
  <c r="E72" i="13"/>
  <c r="L72" i="13"/>
  <c r="I74" i="13"/>
  <c r="K80" i="13"/>
  <c r="E80" i="13"/>
  <c r="J80" i="13"/>
  <c r="I88" i="13"/>
  <c r="G133" i="13"/>
  <c r="H122" i="13"/>
  <c r="G122" i="13"/>
  <c r="L122" i="13"/>
  <c r="F122" i="13"/>
  <c r="K122" i="13"/>
  <c r="E122" i="13"/>
  <c r="J122" i="13"/>
  <c r="N121" i="13"/>
  <c r="E133" i="13"/>
  <c r="H84" i="13"/>
  <c r="E90" i="13"/>
  <c r="K90" i="13"/>
  <c r="F92" i="13"/>
  <c r="L92" i="13"/>
  <c r="G94" i="13"/>
  <c r="H96" i="13"/>
  <c r="E102" i="13"/>
  <c r="K102" i="13"/>
  <c r="E112" i="13"/>
  <c r="K112" i="13"/>
  <c r="F114" i="13"/>
  <c r="L114" i="13"/>
  <c r="G116" i="13"/>
  <c r="H118" i="13"/>
  <c r="E124" i="13"/>
  <c r="K124" i="13"/>
  <c r="F126" i="13"/>
  <c r="L126" i="13"/>
  <c r="G128" i="13"/>
  <c r="H130" i="13"/>
  <c r="I84" i="13"/>
  <c r="G92" i="13"/>
  <c r="H94" i="13"/>
  <c r="I96" i="13"/>
  <c r="I118" i="13"/>
  <c r="I130" i="13"/>
  <c r="N83" i="13"/>
  <c r="J84" i="13"/>
  <c r="H92" i="13"/>
  <c r="I94" i="13"/>
  <c r="N95" i="13"/>
  <c r="J96" i="13"/>
  <c r="I116" i="13"/>
  <c r="N117" i="13"/>
  <c r="J118" i="13"/>
  <c r="I128" i="13"/>
  <c r="N129" i="13"/>
  <c r="J130" i="13"/>
  <c r="E84" i="13"/>
  <c r="K84" i="13"/>
  <c r="I92" i="13"/>
  <c r="J94" i="13"/>
  <c r="E96" i="13"/>
  <c r="K96" i="13"/>
  <c r="I114" i="13"/>
  <c r="N115" i="13"/>
  <c r="J116" i="13"/>
  <c r="E118" i="13"/>
  <c r="K118" i="13"/>
  <c r="I126" i="13"/>
  <c r="N127" i="13"/>
  <c r="J128" i="13"/>
  <c r="E130" i="13"/>
  <c r="K130" i="13"/>
  <c r="F84" i="13"/>
  <c r="N91" i="13"/>
  <c r="E94" i="13"/>
  <c r="F96" i="13"/>
  <c r="N107" i="13"/>
  <c r="N113" i="13"/>
  <c r="E116" i="13"/>
  <c r="F118" i="13"/>
  <c r="N125" i="13"/>
  <c r="E128" i="13"/>
  <c r="F130" i="13"/>
  <c r="I24" i="12"/>
  <c r="K44" i="12"/>
  <c r="E44" i="12"/>
  <c r="J44" i="12"/>
  <c r="J48" i="12"/>
  <c r="K80" i="12"/>
  <c r="E80" i="12"/>
  <c r="J80" i="12"/>
  <c r="H100" i="12"/>
  <c r="G100" i="12"/>
  <c r="L100" i="12"/>
  <c r="F100" i="12"/>
  <c r="K100" i="12"/>
  <c r="E100" i="12"/>
  <c r="J100" i="12"/>
  <c r="N99" i="12"/>
  <c r="F10" i="12"/>
  <c r="L10" i="12"/>
  <c r="G12" i="12"/>
  <c r="I16" i="12"/>
  <c r="I22" i="12"/>
  <c r="N23" i="12"/>
  <c r="J24" i="12"/>
  <c r="E26" i="12"/>
  <c r="K26" i="12"/>
  <c r="F28" i="12"/>
  <c r="L28" i="12"/>
  <c r="G30" i="12"/>
  <c r="L34" i="12"/>
  <c r="F34" i="12"/>
  <c r="J34" i="12"/>
  <c r="F36" i="12"/>
  <c r="J38" i="12"/>
  <c r="H42" i="12"/>
  <c r="N43" i="12"/>
  <c r="L44" i="12"/>
  <c r="H46" i="12"/>
  <c r="N47" i="12"/>
  <c r="K48" i="12"/>
  <c r="G50" i="12"/>
  <c r="F54" i="12"/>
  <c r="E58" i="12"/>
  <c r="E62" i="12"/>
  <c r="L62" i="12"/>
  <c r="J66" i="12"/>
  <c r="N65" i="12"/>
  <c r="K66" i="12"/>
  <c r="G68" i="12"/>
  <c r="L70" i="12"/>
  <c r="F70" i="12"/>
  <c r="J70" i="12"/>
  <c r="F72" i="12"/>
  <c r="J74" i="12"/>
  <c r="H78" i="12"/>
  <c r="N79" i="12"/>
  <c r="L80" i="12"/>
  <c r="H133" i="12"/>
  <c r="H88" i="12"/>
  <c r="G88" i="12"/>
  <c r="L88" i="12"/>
  <c r="F88" i="12"/>
  <c r="K88" i="12"/>
  <c r="E88" i="12"/>
  <c r="J88" i="12"/>
  <c r="N87" i="12"/>
  <c r="I100" i="12"/>
  <c r="I133" i="12"/>
  <c r="G10" i="12"/>
  <c r="H12" i="12"/>
  <c r="N15" i="12"/>
  <c r="N21" i="12"/>
  <c r="E24" i="12"/>
  <c r="K24" i="12"/>
  <c r="F26" i="12"/>
  <c r="L26" i="12"/>
  <c r="G28" i="12"/>
  <c r="H30" i="12"/>
  <c r="N33" i="12"/>
  <c r="K34" i="12"/>
  <c r="H36" i="12"/>
  <c r="N37" i="12"/>
  <c r="K38" i="12"/>
  <c r="F44" i="12"/>
  <c r="E48" i="12"/>
  <c r="L48" i="12"/>
  <c r="I50" i="12"/>
  <c r="K56" i="12"/>
  <c r="E56" i="12"/>
  <c r="J56" i="12"/>
  <c r="J60" i="12"/>
  <c r="F62" i="12"/>
  <c r="E66" i="12"/>
  <c r="L66" i="12"/>
  <c r="H68" i="12"/>
  <c r="N69" i="12"/>
  <c r="K70" i="12"/>
  <c r="H72" i="12"/>
  <c r="N73" i="12"/>
  <c r="K74" i="12"/>
  <c r="F80" i="12"/>
  <c r="I88" i="12"/>
  <c r="J133" i="12"/>
  <c r="I12" i="12"/>
  <c r="M17" i="12"/>
  <c r="F24" i="12"/>
  <c r="L24" i="12"/>
  <c r="H28" i="12"/>
  <c r="I30" i="12"/>
  <c r="I36" i="12"/>
  <c r="J42" i="12"/>
  <c r="N41" i="12"/>
  <c r="K42" i="12"/>
  <c r="G44" i="12"/>
  <c r="L46" i="12"/>
  <c r="F46" i="12"/>
  <c r="J46" i="12"/>
  <c r="F48" i="12"/>
  <c r="J50" i="12"/>
  <c r="I72" i="12"/>
  <c r="J78" i="12"/>
  <c r="N77" i="12"/>
  <c r="K78" i="12"/>
  <c r="G80" i="12"/>
  <c r="I10" i="12"/>
  <c r="N11" i="12"/>
  <c r="J12" i="12"/>
  <c r="G24" i="12"/>
  <c r="I28" i="12"/>
  <c r="J36" i="12"/>
  <c r="H44" i="12"/>
  <c r="H48" i="12"/>
  <c r="K68" i="12"/>
  <c r="E68" i="12"/>
  <c r="J68" i="12"/>
  <c r="J72" i="12"/>
  <c r="H80" i="12"/>
  <c r="F133" i="12"/>
  <c r="L133" i="12"/>
  <c r="N9" i="12"/>
  <c r="E12" i="12"/>
  <c r="N27" i="12"/>
  <c r="E30" i="12"/>
  <c r="N35" i="12"/>
  <c r="K36" i="12"/>
  <c r="F42" i="12"/>
  <c r="I44" i="12"/>
  <c r="E46" i="12"/>
  <c r="I48" i="12"/>
  <c r="E50" i="12"/>
  <c r="L50" i="12"/>
  <c r="J54" i="12"/>
  <c r="N53" i="12"/>
  <c r="K54" i="12"/>
  <c r="L58" i="12"/>
  <c r="F58" i="12"/>
  <c r="J58" i="12"/>
  <c r="J62" i="12"/>
  <c r="N67" i="12"/>
  <c r="L68" i="12"/>
  <c r="N71" i="12"/>
  <c r="K72" i="12"/>
  <c r="F78" i="12"/>
  <c r="I80" i="12"/>
  <c r="G133" i="12"/>
  <c r="M109" i="12"/>
  <c r="H122" i="12"/>
  <c r="G122" i="12"/>
  <c r="L122" i="12"/>
  <c r="F122" i="12"/>
  <c r="K122" i="12"/>
  <c r="E122" i="12"/>
  <c r="J122" i="12"/>
  <c r="N121" i="12"/>
  <c r="E133" i="12"/>
  <c r="H84" i="12"/>
  <c r="E90" i="12"/>
  <c r="K90" i="12"/>
  <c r="F92" i="12"/>
  <c r="L92" i="12"/>
  <c r="G94" i="12"/>
  <c r="H96" i="12"/>
  <c r="E102" i="12"/>
  <c r="K102" i="12"/>
  <c r="F108" i="12"/>
  <c r="L108" i="12"/>
  <c r="E112" i="12"/>
  <c r="K112" i="12"/>
  <c r="F114" i="12"/>
  <c r="L114" i="12"/>
  <c r="G116" i="12"/>
  <c r="H118" i="12"/>
  <c r="E124" i="12"/>
  <c r="K124" i="12"/>
  <c r="F126" i="12"/>
  <c r="L126" i="12"/>
  <c r="G128" i="12"/>
  <c r="H130" i="12"/>
  <c r="I84" i="12"/>
  <c r="H94" i="12"/>
  <c r="I96" i="12"/>
  <c r="I118" i="12"/>
  <c r="I130" i="12"/>
  <c r="J84" i="12"/>
  <c r="I94" i="12"/>
  <c r="N95" i="12"/>
  <c r="J96" i="12"/>
  <c r="I116" i="12"/>
  <c r="N117" i="12"/>
  <c r="J118" i="12"/>
  <c r="I128" i="12"/>
  <c r="N129" i="12"/>
  <c r="J130" i="12"/>
  <c r="E84" i="12"/>
  <c r="K84" i="12"/>
  <c r="I92" i="12"/>
  <c r="N93" i="12"/>
  <c r="J94" i="12"/>
  <c r="E96" i="12"/>
  <c r="K96" i="12"/>
  <c r="I108" i="12"/>
  <c r="I114" i="12"/>
  <c r="N115" i="12"/>
  <c r="J116" i="12"/>
  <c r="E118" i="12"/>
  <c r="K118" i="12"/>
  <c r="I126" i="12"/>
  <c r="N127" i="12"/>
  <c r="J128" i="12"/>
  <c r="E130" i="12"/>
  <c r="K130" i="12"/>
  <c r="F84" i="12"/>
  <c r="N91" i="12"/>
  <c r="E94" i="12"/>
  <c r="F96" i="12"/>
  <c r="N107" i="12"/>
  <c r="N113" i="12"/>
  <c r="E116" i="12"/>
  <c r="F118" i="12"/>
  <c r="N125" i="12"/>
  <c r="E128" i="12"/>
  <c r="F130" i="12"/>
  <c r="G8" i="11"/>
  <c r="I26" i="11"/>
  <c r="J54" i="11"/>
  <c r="N53" i="11"/>
  <c r="K54" i="11"/>
  <c r="L58" i="11"/>
  <c r="F58" i="11"/>
  <c r="J58" i="11"/>
  <c r="J62" i="11"/>
  <c r="E10" i="11"/>
  <c r="K10" i="11"/>
  <c r="F12" i="11"/>
  <c r="L12" i="11"/>
  <c r="G14" i="11"/>
  <c r="G20" i="11"/>
  <c r="I24" i="11"/>
  <c r="N25" i="11"/>
  <c r="J26" i="11"/>
  <c r="E28" i="11"/>
  <c r="K28" i="11"/>
  <c r="F30" i="11"/>
  <c r="L30" i="11"/>
  <c r="G32" i="11"/>
  <c r="E36" i="11"/>
  <c r="L36" i="11"/>
  <c r="G42" i="11"/>
  <c r="K44" i="11"/>
  <c r="E44" i="11"/>
  <c r="J44" i="11"/>
  <c r="G46" i="11"/>
  <c r="J48" i="11"/>
  <c r="F50" i="11"/>
  <c r="E54" i="11"/>
  <c r="L54" i="11"/>
  <c r="H56" i="11"/>
  <c r="N57" i="11"/>
  <c r="K58" i="11"/>
  <c r="H60" i="11"/>
  <c r="N61" i="11"/>
  <c r="K62" i="11"/>
  <c r="F68" i="11"/>
  <c r="E72" i="11"/>
  <c r="L72" i="11"/>
  <c r="G78" i="11"/>
  <c r="K80" i="11"/>
  <c r="E80" i="11"/>
  <c r="J80" i="11"/>
  <c r="I133" i="11"/>
  <c r="F10" i="11"/>
  <c r="L10" i="11"/>
  <c r="G12" i="11"/>
  <c r="H14" i="11"/>
  <c r="H20" i="11"/>
  <c r="N23" i="11"/>
  <c r="E26" i="11"/>
  <c r="K26" i="11"/>
  <c r="F28" i="11"/>
  <c r="L28" i="11"/>
  <c r="G30" i="11"/>
  <c r="H32" i="11"/>
  <c r="L34" i="11"/>
  <c r="F34" i="11"/>
  <c r="J34" i="11"/>
  <c r="F36" i="11"/>
  <c r="J38" i="11"/>
  <c r="H42" i="11"/>
  <c r="N43" i="11"/>
  <c r="L44" i="11"/>
  <c r="H46" i="11"/>
  <c r="N47" i="11"/>
  <c r="K48" i="11"/>
  <c r="G50" i="11"/>
  <c r="F54" i="11"/>
  <c r="E58" i="11"/>
  <c r="I60" i="11"/>
  <c r="E62" i="11"/>
  <c r="L62" i="11"/>
  <c r="J66" i="11"/>
  <c r="N65" i="11"/>
  <c r="K66" i="11"/>
  <c r="G68" i="11"/>
  <c r="L70" i="11"/>
  <c r="F70" i="11"/>
  <c r="J70" i="11"/>
  <c r="F72" i="11"/>
  <c r="J74" i="11"/>
  <c r="H78" i="11"/>
  <c r="N79" i="11"/>
  <c r="L80" i="11"/>
  <c r="H133" i="11"/>
  <c r="H100" i="11"/>
  <c r="G100" i="11"/>
  <c r="L100" i="11"/>
  <c r="F100" i="11"/>
  <c r="K100" i="11"/>
  <c r="E100" i="11"/>
  <c r="J100" i="11"/>
  <c r="N99" i="11"/>
  <c r="J133" i="11"/>
  <c r="H12" i="11"/>
  <c r="I14" i="11"/>
  <c r="F26" i="11"/>
  <c r="L26" i="11"/>
  <c r="G28" i="11"/>
  <c r="H30" i="11"/>
  <c r="H36" i="11"/>
  <c r="I50" i="11"/>
  <c r="G54" i="11"/>
  <c r="K56" i="11"/>
  <c r="E56" i="11"/>
  <c r="J56" i="11"/>
  <c r="G58" i="11"/>
  <c r="J60" i="11"/>
  <c r="F62" i="11"/>
  <c r="H72" i="11"/>
  <c r="I12" i="11"/>
  <c r="M17" i="11"/>
  <c r="G26" i="11"/>
  <c r="I30" i="11"/>
  <c r="J42" i="11"/>
  <c r="N41" i="11"/>
  <c r="K42" i="11"/>
  <c r="L46" i="11"/>
  <c r="F46" i="11"/>
  <c r="J46" i="11"/>
  <c r="J50" i="11"/>
  <c r="H54" i="11"/>
  <c r="H58" i="11"/>
  <c r="G62" i="11"/>
  <c r="J78" i="11"/>
  <c r="N77" i="11"/>
  <c r="K78" i="11"/>
  <c r="F133" i="11"/>
  <c r="L133" i="11"/>
  <c r="H122" i="11"/>
  <c r="G122" i="11"/>
  <c r="L122" i="11"/>
  <c r="F122" i="11"/>
  <c r="K122" i="11"/>
  <c r="E122" i="11"/>
  <c r="J122" i="11"/>
  <c r="N121" i="11"/>
  <c r="N11" i="11"/>
  <c r="E14" i="11"/>
  <c r="N29" i="11"/>
  <c r="J36" i="11"/>
  <c r="E42" i="11"/>
  <c r="L42" i="11"/>
  <c r="N45" i="11"/>
  <c r="K46" i="11"/>
  <c r="N49" i="11"/>
  <c r="K50" i="11"/>
  <c r="I54" i="11"/>
  <c r="I58" i="11"/>
  <c r="I62" i="11"/>
  <c r="K68" i="11"/>
  <c r="E68" i="11"/>
  <c r="J68" i="11"/>
  <c r="J72" i="11"/>
  <c r="E78" i="11"/>
  <c r="L78" i="11"/>
  <c r="H88" i="11"/>
  <c r="G88" i="11"/>
  <c r="L88" i="11"/>
  <c r="F88" i="11"/>
  <c r="K88" i="11"/>
  <c r="E88" i="11"/>
  <c r="J88" i="11"/>
  <c r="N87" i="11"/>
  <c r="G133" i="11"/>
  <c r="M109" i="11"/>
  <c r="I122" i="11"/>
  <c r="E133" i="11"/>
  <c r="H84" i="11"/>
  <c r="E90" i="11"/>
  <c r="K90" i="11"/>
  <c r="F92" i="11"/>
  <c r="L92" i="11"/>
  <c r="G94" i="11"/>
  <c r="H96" i="11"/>
  <c r="E102" i="11"/>
  <c r="K102" i="11"/>
  <c r="F108" i="11"/>
  <c r="L108" i="11"/>
  <c r="E112" i="11"/>
  <c r="K112" i="11"/>
  <c r="F114" i="11"/>
  <c r="L114" i="11"/>
  <c r="G116" i="11"/>
  <c r="H118" i="11"/>
  <c r="E124" i="11"/>
  <c r="K124" i="11"/>
  <c r="F126" i="11"/>
  <c r="L126" i="11"/>
  <c r="G128" i="11"/>
  <c r="H130" i="11"/>
  <c r="I84" i="11"/>
  <c r="G92" i="11"/>
  <c r="H94" i="11"/>
  <c r="I96" i="11"/>
  <c r="G108" i="11"/>
  <c r="G114" i="11"/>
  <c r="H116" i="11"/>
  <c r="I118" i="11"/>
  <c r="H128" i="11"/>
  <c r="I130" i="11"/>
  <c r="H92" i="11"/>
  <c r="I94" i="11"/>
  <c r="H108" i="11"/>
  <c r="H114" i="11"/>
  <c r="I116" i="11"/>
  <c r="I128" i="11"/>
  <c r="I92" i="11"/>
  <c r="I108" i="11"/>
  <c r="I114" i="11"/>
  <c r="N115" i="11"/>
  <c r="J116" i="11"/>
  <c r="E118" i="11"/>
  <c r="K118" i="11"/>
  <c r="I126" i="11"/>
  <c r="N127" i="11"/>
  <c r="J128" i="11"/>
  <c r="E130" i="11"/>
  <c r="K130" i="11"/>
  <c r="F84" i="11"/>
  <c r="N91" i="11"/>
  <c r="E94" i="11"/>
  <c r="F96" i="11"/>
  <c r="N107" i="11"/>
  <c r="N113" i="11"/>
  <c r="E116" i="11"/>
  <c r="F118" i="11"/>
  <c r="N125" i="11"/>
  <c r="E128" i="11"/>
  <c r="F130" i="11"/>
  <c r="L8" i="10"/>
  <c r="I24" i="10"/>
  <c r="K44" i="10"/>
  <c r="E44" i="10"/>
  <c r="J44" i="10"/>
  <c r="J48" i="10"/>
  <c r="K80" i="10"/>
  <c r="E80" i="10"/>
  <c r="J80" i="10"/>
  <c r="H88" i="10"/>
  <c r="G88" i="10"/>
  <c r="L88" i="10"/>
  <c r="F88" i="10"/>
  <c r="K88" i="10"/>
  <c r="E88" i="10"/>
  <c r="J88" i="10"/>
  <c r="N87" i="10"/>
  <c r="F10" i="10"/>
  <c r="L10" i="10"/>
  <c r="G12" i="10"/>
  <c r="I16" i="10"/>
  <c r="I22" i="10"/>
  <c r="N23" i="10"/>
  <c r="J24" i="10"/>
  <c r="E26" i="10"/>
  <c r="K26" i="10"/>
  <c r="F28" i="10"/>
  <c r="L28" i="10"/>
  <c r="G30" i="10"/>
  <c r="L34" i="10"/>
  <c r="F34" i="10"/>
  <c r="J34" i="10"/>
  <c r="F36" i="10"/>
  <c r="J38" i="10"/>
  <c r="H42" i="10"/>
  <c r="N43" i="10"/>
  <c r="L44" i="10"/>
  <c r="H46" i="10"/>
  <c r="N47" i="10"/>
  <c r="K48" i="10"/>
  <c r="G50" i="10"/>
  <c r="F54" i="10"/>
  <c r="E58" i="10"/>
  <c r="E62" i="10"/>
  <c r="L62" i="10"/>
  <c r="J66" i="10"/>
  <c r="N65" i="10"/>
  <c r="K66" i="10"/>
  <c r="G68" i="10"/>
  <c r="L70" i="10"/>
  <c r="F70" i="10"/>
  <c r="J70" i="10"/>
  <c r="F72" i="10"/>
  <c r="J74" i="10"/>
  <c r="H78" i="10"/>
  <c r="N79" i="10"/>
  <c r="L80" i="10"/>
  <c r="H133" i="10"/>
  <c r="I88" i="10"/>
  <c r="J133" i="10"/>
  <c r="G10" i="10"/>
  <c r="H12" i="10"/>
  <c r="N15" i="10"/>
  <c r="N21" i="10"/>
  <c r="E24" i="10"/>
  <c r="K24" i="10"/>
  <c r="F26" i="10"/>
  <c r="L26" i="10"/>
  <c r="G28" i="10"/>
  <c r="H30" i="10"/>
  <c r="N33" i="10"/>
  <c r="K34" i="10"/>
  <c r="H36" i="10"/>
  <c r="N37" i="10"/>
  <c r="K38" i="10"/>
  <c r="F44" i="10"/>
  <c r="E48" i="10"/>
  <c r="L48" i="10"/>
  <c r="I50" i="10"/>
  <c r="K56" i="10"/>
  <c r="E56" i="10"/>
  <c r="J56" i="10"/>
  <c r="J60" i="10"/>
  <c r="F62" i="10"/>
  <c r="E66" i="10"/>
  <c r="L66" i="10"/>
  <c r="N69" i="10"/>
  <c r="K70" i="10"/>
  <c r="H72" i="10"/>
  <c r="N73" i="10"/>
  <c r="K74" i="10"/>
  <c r="F80" i="10"/>
  <c r="H122" i="10"/>
  <c r="G122" i="10"/>
  <c r="L122" i="10"/>
  <c r="F122" i="10"/>
  <c r="K122" i="10"/>
  <c r="E122" i="10"/>
  <c r="J122" i="10"/>
  <c r="N121" i="10"/>
  <c r="I12" i="10"/>
  <c r="M17" i="10"/>
  <c r="F24" i="10"/>
  <c r="L24" i="10"/>
  <c r="I30" i="10"/>
  <c r="J42" i="10"/>
  <c r="N41" i="10"/>
  <c r="K42" i="10"/>
  <c r="G44" i="10"/>
  <c r="L46" i="10"/>
  <c r="F46" i="10"/>
  <c r="J46" i="10"/>
  <c r="F48" i="10"/>
  <c r="J50" i="10"/>
  <c r="J78" i="10"/>
  <c r="N77" i="10"/>
  <c r="K78" i="10"/>
  <c r="G80" i="10"/>
  <c r="F133" i="10"/>
  <c r="L133" i="10"/>
  <c r="I10" i="10"/>
  <c r="N11" i="10"/>
  <c r="J12" i="10"/>
  <c r="G24" i="10"/>
  <c r="I28" i="10"/>
  <c r="N29" i="10"/>
  <c r="J30" i="10"/>
  <c r="J36" i="10"/>
  <c r="E42" i="10"/>
  <c r="L42" i="10"/>
  <c r="H44" i="10"/>
  <c r="N45" i="10"/>
  <c r="K46" i="10"/>
  <c r="H48" i="10"/>
  <c r="N49" i="10"/>
  <c r="K50" i="10"/>
  <c r="K68" i="10"/>
  <c r="E68" i="10"/>
  <c r="J68" i="10"/>
  <c r="J72" i="10"/>
  <c r="E78" i="10"/>
  <c r="L78" i="10"/>
  <c r="H80" i="10"/>
  <c r="G133" i="10"/>
  <c r="M109" i="10"/>
  <c r="N9" i="10"/>
  <c r="E12" i="10"/>
  <c r="N27" i="10"/>
  <c r="E30" i="10"/>
  <c r="N35" i="10"/>
  <c r="K36" i="10"/>
  <c r="F42" i="10"/>
  <c r="I44" i="10"/>
  <c r="E46" i="10"/>
  <c r="I48" i="10"/>
  <c r="E50" i="10"/>
  <c r="L50" i="10"/>
  <c r="J54" i="10"/>
  <c r="N53" i="10"/>
  <c r="K54" i="10"/>
  <c r="L58" i="10"/>
  <c r="F58" i="10"/>
  <c r="J58" i="10"/>
  <c r="J62" i="10"/>
  <c r="N67" i="10"/>
  <c r="L68" i="10"/>
  <c r="N71" i="10"/>
  <c r="K72" i="10"/>
  <c r="F78" i="10"/>
  <c r="I80" i="10"/>
  <c r="H100" i="10"/>
  <c r="G100" i="10"/>
  <c r="L100" i="10"/>
  <c r="F100" i="10"/>
  <c r="K100" i="10"/>
  <c r="E100" i="10"/>
  <c r="J100" i="10"/>
  <c r="N99" i="10"/>
  <c r="E133" i="10"/>
  <c r="H84" i="10"/>
  <c r="E90" i="10"/>
  <c r="K90" i="10"/>
  <c r="F92" i="10"/>
  <c r="L92" i="10"/>
  <c r="G94" i="10"/>
  <c r="H96" i="10"/>
  <c r="E102" i="10"/>
  <c r="K102" i="10"/>
  <c r="F108" i="10"/>
  <c r="L108" i="10"/>
  <c r="E112" i="10"/>
  <c r="K112" i="10"/>
  <c r="F114" i="10"/>
  <c r="L114" i="10"/>
  <c r="G116" i="10"/>
  <c r="H118" i="10"/>
  <c r="E124" i="10"/>
  <c r="K124" i="10"/>
  <c r="F126" i="10"/>
  <c r="L126" i="10"/>
  <c r="G128" i="10"/>
  <c r="H130" i="10"/>
  <c r="I84" i="10"/>
  <c r="F90" i="10"/>
  <c r="L90" i="10"/>
  <c r="G92" i="10"/>
  <c r="H94" i="10"/>
  <c r="I96" i="10"/>
  <c r="F102" i="10"/>
  <c r="L102" i="10"/>
  <c r="G108" i="10"/>
  <c r="I118" i="10"/>
  <c r="I130" i="10"/>
  <c r="N83" i="10"/>
  <c r="J84" i="10"/>
  <c r="G90" i="10"/>
  <c r="H92" i="10"/>
  <c r="I94" i="10"/>
  <c r="N95" i="10"/>
  <c r="J96" i="10"/>
  <c r="G102" i="10"/>
  <c r="H108" i="10"/>
  <c r="G112" i="10"/>
  <c r="H114" i="10"/>
  <c r="I116" i="10"/>
  <c r="N117" i="10"/>
  <c r="J118" i="10"/>
  <c r="G124" i="10"/>
  <c r="H126" i="10"/>
  <c r="I128" i="10"/>
  <c r="N129" i="10"/>
  <c r="J130" i="10"/>
  <c r="E84" i="10"/>
  <c r="K84" i="10"/>
  <c r="H90" i="10"/>
  <c r="I92" i="10"/>
  <c r="N93" i="10"/>
  <c r="J94" i="10"/>
  <c r="E96" i="10"/>
  <c r="K96" i="10"/>
  <c r="H102" i="10"/>
  <c r="I108" i="10"/>
  <c r="H112" i="10"/>
  <c r="I114" i="10"/>
  <c r="J116" i="10"/>
  <c r="E118" i="10"/>
  <c r="K118" i="10"/>
  <c r="H124" i="10"/>
  <c r="I126" i="10"/>
  <c r="N127" i="10"/>
  <c r="J128" i="10"/>
  <c r="E130" i="10"/>
  <c r="K130" i="10"/>
  <c r="F84" i="10"/>
  <c r="N91" i="10"/>
  <c r="E94" i="10"/>
  <c r="F96" i="10"/>
  <c r="N107" i="10"/>
  <c r="N113" i="10"/>
  <c r="E116" i="10"/>
  <c r="F118" i="10"/>
  <c r="N125" i="10"/>
  <c r="E128" i="10"/>
  <c r="F130" i="10"/>
  <c r="I14" i="9"/>
  <c r="I20" i="9"/>
  <c r="I32" i="9"/>
  <c r="K56" i="9"/>
  <c r="E56" i="9"/>
  <c r="J56" i="9"/>
  <c r="J60" i="9"/>
  <c r="F133" i="9"/>
  <c r="L133" i="9"/>
  <c r="H122" i="9"/>
  <c r="G122" i="9"/>
  <c r="L122" i="9"/>
  <c r="F122" i="9"/>
  <c r="K122" i="9"/>
  <c r="E122" i="9"/>
  <c r="J122" i="9"/>
  <c r="N121" i="9"/>
  <c r="I12" i="9"/>
  <c r="N13" i="9"/>
  <c r="J14" i="9"/>
  <c r="E16" i="9"/>
  <c r="K16" i="9"/>
  <c r="M17" i="9"/>
  <c r="N19" i="9"/>
  <c r="J20" i="9"/>
  <c r="F24" i="9"/>
  <c r="L24" i="9"/>
  <c r="G26" i="9"/>
  <c r="I30" i="9"/>
  <c r="N31" i="9"/>
  <c r="J32" i="9"/>
  <c r="J42" i="9"/>
  <c r="N41" i="9"/>
  <c r="K42" i="9"/>
  <c r="G44" i="9"/>
  <c r="L46" i="9"/>
  <c r="F46" i="9"/>
  <c r="J46" i="9"/>
  <c r="F48" i="9"/>
  <c r="J50" i="9"/>
  <c r="H54" i="9"/>
  <c r="N55" i="9"/>
  <c r="L56" i="9"/>
  <c r="H58" i="9"/>
  <c r="N59" i="9"/>
  <c r="K60" i="9"/>
  <c r="G62" i="9"/>
  <c r="J78" i="9"/>
  <c r="N77" i="9"/>
  <c r="K78" i="9"/>
  <c r="G80" i="9"/>
  <c r="G133" i="9"/>
  <c r="M109" i="9"/>
  <c r="I122" i="9"/>
  <c r="N11" i="9"/>
  <c r="E14" i="9"/>
  <c r="K14" i="9"/>
  <c r="F16" i="9"/>
  <c r="L16" i="9"/>
  <c r="E20" i="9"/>
  <c r="K20" i="9"/>
  <c r="F22" i="9"/>
  <c r="L22" i="9"/>
  <c r="G24" i="9"/>
  <c r="H26" i="9"/>
  <c r="N29" i="9"/>
  <c r="J30" i="9"/>
  <c r="E32" i="9"/>
  <c r="K32" i="9"/>
  <c r="J36" i="9"/>
  <c r="F38" i="9"/>
  <c r="E42" i="9"/>
  <c r="L42" i="9"/>
  <c r="N45" i="9"/>
  <c r="K46" i="9"/>
  <c r="H48" i="9"/>
  <c r="N49" i="9"/>
  <c r="K50" i="9"/>
  <c r="F56" i="9"/>
  <c r="E60" i="9"/>
  <c r="L60" i="9"/>
  <c r="I62" i="9"/>
  <c r="K68" i="9"/>
  <c r="E68" i="9"/>
  <c r="J68" i="9"/>
  <c r="J72" i="9"/>
  <c r="F74" i="9"/>
  <c r="E78" i="9"/>
  <c r="L78" i="9"/>
  <c r="H100" i="9"/>
  <c r="G100" i="9"/>
  <c r="L100" i="9"/>
  <c r="F100" i="9"/>
  <c r="K100" i="9"/>
  <c r="E100" i="9"/>
  <c r="J100" i="9"/>
  <c r="N99" i="9"/>
  <c r="F14" i="9"/>
  <c r="L14" i="9"/>
  <c r="F20" i="9"/>
  <c r="L20" i="9"/>
  <c r="I26" i="9"/>
  <c r="F32" i="9"/>
  <c r="L32" i="9"/>
  <c r="J54" i="9"/>
  <c r="N53" i="9"/>
  <c r="K54" i="9"/>
  <c r="G56" i="9"/>
  <c r="L58" i="9"/>
  <c r="F58" i="9"/>
  <c r="J58" i="9"/>
  <c r="F60" i="9"/>
  <c r="J62" i="9"/>
  <c r="H88" i="9"/>
  <c r="G88" i="9"/>
  <c r="L88" i="9"/>
  <c r="F88" i="9"/>
  <c r="K88" i="9"/>
  <c r="E88" i="9"/>
  <c r="J88" i="9"/>
  <c r="N87" i="9"/>
  <c r="I133" i="9"/>
  <c r="G14" i="9"/>
  <c r="G20" i="9"/>
  <c r="I24" i="9"/>
  <c r="N25" i="9"/>
  <c r="J26" i="9"/>
  <c r="G32" i="9"/>
  <c r="K44" i="9"/>
  <c r="E44" i="9"/>
  <c r="J44" i="9"/>
  <c r="J48" i="9"/>
  <c r="E54" i="9"/>
  <c r="L54" i="9"/>
  <c r="H56" i="9"/>
  <c r="N57" i="9"/>
  <c r="K58" i="9"/>
  <c r="H60" i="9"/>
  <c r="N61" i="9"/>
  <c r="K62" i="9"/>
  <c r="K80" i="9"/>
  <c r="E80" i="9"/>
  <c r="J80" i="9"/>
  <c r="J133" i="9"/>
  <c r="N23" i="9"/>
  <c r="E26" i="9"/>
  <c r="L34" i="9"/>
  <c r="F34" i="9"/>
  <c r="J34" i="9"/>
  <c r="J38" i="9"/>
  <c r="H42" i="9"/>
  <c r="N43" i="9"/>
  <c r="L44" i="9"/>
  <c r="H46" i="9"/>
  <c r="N47" i="9"/>
  <c r="K48" i="9"/>
  <c r="G50" i="9"/>
  <c r="F54" i="9"/>
  <c r="I56" i="9"/>
  <c r="E58" i="9"/>
  <c r="I60" i="9"/>
  <c r="E62" i="9"/>
  <c r="L62" i="9"/>
  <c r="J66" i="9"/>
  <c r="N65" i="9"/>
  <c r="K66" i="9"/>
  <c r="L70" i="9"/>
  <c r="F70" i="9"/>
  <c r="J70" i="9"/>
  <c r="J74" i="9"/>
  <c r="H78" i="9"/>
  <c r="N79" i="9"/>
  <c r="L80" i="9"/>
  <c r="H133" i="9"/>
  <c r="H84" i="9"/>
  <c r="E90" i="9"/>
  <c r="K90" i="9"/>
  <c r="F92" i="9"/>
  <c r="L92" i="9"/>
  <c r="G94" i="9"/>
  <c r="H96" i="9"/>
  <c r="E102" i="9"/>
  <c r="K102" i="9"/>
  <c r="F108" i="9"/>
  <c r="L108" i="9"/>
  <c r="E112" i="9"/>
  <c r="K112" i="9"/>
  <c r="F114" i="9"/>
  <c r="L114" i="9"/>
  <c r="G116" i="9"/>
  <c r="H118" i="9"/>
  <c r="E124" i="9"/>
  <c r="K124" i="9"/>
  <c r="F126" i="9"/>
  <c r="L126" i="9"/>
  <c r="G128" i="9"/>
  <c r="H130" i="9"/>
  <c r="I84" i="9"/>
  <c r="H94" i="9"/>
  <c r="I96" i="9"/>
  <c r="H116" i="9"/>
  <c r="I118" i="9"/>
  <c r="H128" i="9"/>
  <c r="I130" i="9"/>
  <c r="N83" i="9"/>
  <c r="J84" i="9"/>
  <c r="I94" i="9"/>
  <c r="N95" i="9"/>
  <c r="J96" i="9"/>
  <c r="I116" i="9"/>
  <c r="N117" i="9"/>
  <c r="J118" i="9"/>
  <c r="I128" i="9"/>
  <c r="N129" i="9"/>
  <c r="J130" i="9"/>
  <c r="E84" i="9"/>
  <c r="K84" i="9"/>
  <c r="I92" i="9"/>
  <c r="N93" i="9"/>
  <c r="J94" i="9"/>
  <c r="E96" i="9"/>
  <c r="K96" i="9"/>
  <c r="I108" i="9"/>
  <c r="I114" i="9"/>
  <c r="N115" i="9"/>
  <c r="J116" i="9"/>
  <c r="E118" i="9"/>
  <c r="K118" i="9"/>
  <c r="I126" i="9"/>
  <c r="N127" i="9"/>
  <c r="J128" i="9"/>
  <c r="E130" i="9"/>
  <c r="K130" i="9"/>
  <c r="F84" i="9"/>
  <c r="N91" i="9"/>
  <c r="E94" i="9"/>
  <c r="F96" i="9"/>
  <c r="N107" i="9"/>
  <c r="N113" i="9"/>
  <c r="E116" i="9"/>
  <c r="F118" i="9"/>
  <c r="N125" i="9"/>
  <c r="E128" i="9"/>
  <c r="F130" i="9"/>
  <c r="I24" i="8"/>
  <c r="L54" i="8"/>
  <c r="F54" i="8"/>
  <c r="K54" i="8"/>
  <c r="E54" i="8"/>
  <c r="J54" i="8"/>
  <c r="N53" i="8"/>
  <c r="F10" i="8"/>
  <c r="L10" i="8"/>
  <c r="I16" i="8"/>
  <c r="I22" i="8"/>
  <c r="N23" i="8"/>
  <c r="J24" i="8"/>
  <c r="E26" i="8"/>
  <c r="K26" i="8"/>
  <c r="F28" i="8"/>
  <c r="L28" i="8"/>
  <c r="G30" i="8"/>
  <c r="J34" i="8"/>
  <c r="H42" i="8"/>
  <c r="I44" i="8"/>
  <c r="J46" i="8"/>
  <c r="G54" i="8"/>
  <c r="H56" i="8"/>
  <c r="I58" i="8"/>
  <c r="I80" i="8"/>
  <c r="H133" i="8"/>
  <c r="J133" i="8"/>
  <c r="G10" i="8"/>
  <c r="H12" i="8"/>
  <c r="N15" i="8"/>
  <c r="J16" i="8"/>
  <c r="N21" i="8"/>
  <c r="E24" i="8"/>
  <c r="K24" i="8"/>
  <c r="F26" i="8"/>
  <c r="L26" i="8"/>
  <c r="G28" i="8"/>
  <c r="H30" i="8"/>
  <c r="L32" i="8"/>
  <c r="K32" i="8"/>
  <c r="E32" i="8"/>
  <c r="J32" i="8"/>
  <c r="H54" i="8"/>
  <c r="I56" i="8"/>
  <c r="J58" i="8"/>
  <c r="H70" i="8"/>
  <c r="G70" i="8"/>
  <c r="L70" i="8"/>
  <c r="F70" i="8"/>
  <c r="G78" i="8"/>
  <c r="L78" i="8"/>
  <c r="F78" i="8"/>
  <c r="K78" i="8"/>
  <c r="E78" i="8"/>
  <c r="J78" i="8"/>
  <c r="N77" i="8"/>
  <c r="H10" i="8"/>
  <c r="E16" i="8"/>
  <c r="M17" i="8"/>
  <c r="F24" i="8"/>
  <c r="L24" i="8"/>
  <c r="G26" i="8"/>
  <c r="H28" i="8"/>
  <c r="H34" i="8"/>
  <c r="G34" i="8"/>
  <c r="L34" i="8"/>
  <c r="F34" i="8"/>
  <c r="H46" i="8"/>
  <c r="G46" i="8"/>
  <c r="L46" i="8"/>
  <c r="F46" i="8"/>
  <c r="I54" i="8"/>
  <c r="G68" i="8"/>
  <c r="L68" i="8"/>
  <c r="F68" i="8"/>
  <c r="K68" i="8"/>
  <c r="E68" i="8"/>
  <c r="F133" i="8"/>
  <c r="L133" i="8"/>
  <c r="I10" i="8"/>
  <c r="G24" i="8"/>
  <c r="I28" i="8"/>
  <c r="G44" i="8"/>
  <c r="L44" i="8"/>
  <c r="F44" i="8"/>
  <c r="K44" i="8"/>
  <c r="E44" i="8"/>
  <c r="H58" i="8"/>
  <c r="G58" i="8"/>
  <c r="L58" i="8"/>
  <c r="F58" i="8"/>
  <c r="L66" i="8"/>
  <c r="F66" i="8"/>
  <c r="K66" i="8"/>
  <c r="E66" i="8"/>
  <c r="J66" i="8"/>
  <c r="N65" i="8"/>
  <c r="E133" i="8"/>
  <c r="K133" i="8"/>
  <c r="G133" i="8"/>
  <c r="N9" i="8"/>
  <c r="N27" i="8"/>
  <c r="L42" i="8"/>
  <c r="F42" i="8"/>
  <c r="K42" i="8"/>
  <c r="E42" i="8"/>
  <c r="J42" i="8"/>
  <c r="N41" i="8"/>
  <c r="N43" i="8"/>
  <c r="G56" i="8"/>
  <c r="L56" i="8"/>
  <c r="F56" i="8"/>
  <c r="K56" i="8"/>
  <c r="E56" i="8"/>
  <c r="N57" i="8"/>
  <c r="G66" i="8"/>
  <c r="H80" i="8"/>
  <c r="G80" i="8"/>
  <c r="L80" i="8"/>
  <c r="F80" i="8"/>
  <c r="K80" i="8"/>
  <c r="E80" i="8"/>
  <c r="I100" i="8"/>
  <c r="M109" i="8"/>
  <c r="I122" i="8"/>
  <c r="G36" i="8"/>
  <c r="H38" i="8"/>
  <c r="I40" i="8"/>
  <c r="G48" i="8"/>
  <c r="H50" i="8"/>
  <c r="I52" i="8"/>
  <c r="H62" i="8"/>
  <c r="I64" i="8"/>
  <c r="H74" i="8"/>
  <c r="I76" i="8"/>
  <c r="H84" i="8"/>
  <c r="N87" i="8"/>
  <c r="J88" i="8"/>
  <c r="E90" i="8"/>
  <c r="K90" i="8"/>
  <c r="F92" i="8"/>
  <c r="L92" i="8"/>
  <c r="G94" i="8"/>
  <c r="H96" i="8"/>
  <c r="N99" i="8"/>
  <c r="J100" i="8"/>
  <c r="E102" i="8"/>
  <c r="K102" i="8"/>
  <c r="F108" i="8"/>
  <c r="L108" i="8"/>
  <c r="E112" i="8"/>
  <c r="K112" i="8"/>
  <c r="F114" i="8"/>
  <c r="L114" i="8"/>
  <c r="G116" i="8"/>
  <c r="H118" i="8"/>
  <c r="N121" i="8"/>
  <c r="J122" i="8"/>
  <c r="E124" i="8"/>
  <c r="K124" i="8"/>
  <c r="F126" i="8"/>
  <c r="L126" i="8"/>
  <c r="G128" i="8"/>
  <c r="H130" i="8"/>
  <c r="H36" i="8"/>
  <c r="I38" i="8"/>
  <c r="N39" i="8"/>
  <c r="J40" i="8"/>
  <c r="I50" i="8"/>
  <c r="N51" i="8"/>
  <c r="J52" i="8"/>
  <c r="I62" i="8"/>
  <c r="I74" i="8"/>
  <c r="I84" i="8"/>
  <c r="E88" i="8"/>
  <c r="K88" i="8"/>
  <c r="G92" i="8"/>
  <c r="H94" i="8"/>
  <c r="I96" i="8"/>
  <c r="E100" i="8"/>
  <c r="K100" i="8"/>
  <c r="G108" i="8"/>
  <c r="G114" i="8"/>
  <c r="H116" i="8"/>
  <c r="I118" i="8"/>
  <c r="E122" i="8"/>
  <c r="K122" i="8"/>
  <c r="H128" i="8"/>
  <c r="I130" i="8"/>
  <c r="N37" i="8"/>
  <c r="E40" i="8"/>
  <c r="N49" i="8"/>
  <c r="E52" i="8"/>
  <c r="N61" i="8"/>
  <c r="E64" i="8"/>
  <c r="N73" i="8"/>
  <c r="E76" i="8"/>
  <c r="F88" i="8"/>
  <c r="L88" i="8"/>
  <c r="H92" i="8"/>
  <c r="I94" i="8"/>
  <c r="F100" i="8"/>
  <c r="L100" i="8"/>
  <c r="H108" i="8"/>
  <c r="H114" i="8"/>
  <c r="I116" i="8"/>
  <c r="J118" i="8"/>
  <c r="F122" i="8"/>
  <c r="L122" i="8"/>
  <c r="I128" i="8"/>
  <c r="J130" i="8"/>
  <c r="G88" i="8"/>
  <c r="I92" i="8"/>
  <c r="J94" i="8"/>
  <c r="G100" i="8"/>
  <c r="I108" i="8"/>
  <c r="I114" i="8"/>
  <c r="N115" i="8"/>
  <c r="J116" i="8"/>
  <c r="E118" i="8"/>
  <c r="K118" i="8"/>
  <c r="G122" i="8"/>
  <c r="I126" i="8"/>
  <c r="N127" i="8"/>
  <c r="J128" i="8"/>
  <c r="E130" i="8"/>
  <c r="K130" i="8"/>
  <c r="F84" i="8"/>
  <c r="N91" i="8"/>
  <c r="E94" i="8"/>
  <c r="F96" i="8"/>
  <c r="N107" i="8"/>
  <c r="N113" i="8"/>
  <c r="E116" i="8"/>
  <c r="F118" i="8"/>
  <c r="N125" i="8"/>
  <c r="E128" i="8"/>
  <c r="F130" i="8"/>
  <c r="I12" i="7"/>
  <c r="I30" i="7"/>
  <c r="I10" i="7"/>
  <c r="N11" i="7"/>
  <c r="J12" i="7"/>
  <c r="E14" i="7"/>
  <c r="K14" i="7"/>
  <c r="F16" i="7"/>
  <c r="L16" i="7"/>
  <c r="E20" i="7"/>
  <c r="K20" i="7"/>
  <c r="F22" i="7"/>
  <c r="L22" i="7"/>
  <c r="G24" i="7"/>
  <c r="N29" i="7"/>
  <c r="J30" i="7"/>
  <c r="E32" i="7"/>
  <c r="K32" i="7"/>
  <c r="I133" i="7"/>
  <c r="N9" i="7"/>
  <c r="E12" i="7"/>
  <c r="K12" i="7"/>
  <c r="F14" i="7"/>
  <c r="L14" i="7"/>
  <c r="G16" i="7"/>
  <c r="F20" i="7"/>
  <c r="L20" i="7"/>
  <c r="G22" i="7"/>
  <c r="H24" i="7"/>
  <c r="N27" i="7"/>
  <c r="E30" i="7"/>
  <c r="K30" i="7"/>
  <c r="F32" i="7"/>
  <c r="L32" i="7"/>
  <c r="J133" i="7"/>
  <c r="F12" i="7"/>
  <c r="L12" i="7"/>
  <c r="H16" i="7"/>
  <c r="G20" i="7"/>
  <c r="H22" i="7"/>
  <c r="F30" i="7"/>
  <c r="L30" i="7"/>
  <c r="G32" i="7"/>
  <c r="H42" i="7"/>
  <c r="G42" i="7"/>
  <c r="L42" i="7"/>
  <c r="F42" i="7"/>
  <c r="K42" i="7"/>
  <c r="E42" i="7"/>
  <c r="J42" i="7"/>
  <c r="N41" i="7"/>
  <c r="H100" i="7"/>
  <c r="G100" i="7"/>
  <c r="L100" i="7"/>
  <c r="F100" i="7"/>
  <c r="K100" i="7"/>
  <c r="E100" i="7"/>
  <c r="J100" i="7"/>
  <c r="N99" i="7"/>
  <c r="G12" i="7"/>
  <c r="I16" i="7"/>
  <c r="H20" i="7"/>
  <c r="G30" i="7"/>
  <c r="H32" i="7"/>
  <c r="H54" i="7"/>
  <c r="G54" i="7"/>
  <c r="L54" i="7"/>
  <c r="F54" i="7"/>
  <c r="K54" i="7"/>
  <c r="E54" i="7"/>
  <c r="J54" i="7"/>
  <c r="N53" i="7"/>
  <c r="H66" i="7"/>
  <c r="G66" i="7"/>
  <c r="L66" i="7"/>
  <c r="F66" i="7"/>
  <c r="K66" i="7"/>
  <c r="E66" i="7"/>
  <c r="J66" i="7"/>
  <c r="N65" i="7"/>
  <c r="H78" i="7"/>
  <c r="G78" i="7"/>
  <c r="L78" i="7"/>
  <c r="F78" i="7"/>
  <c r="K78" i="7"/>
  <c r="E78" i="7"/>
  <c r="J78" i="7"/>
  <c r="N77" i="7"/>
  <c r="F133" i="7"/>
  <c r="L133" i="7"/>
  <c r="N121" i="7"/>
  <c r="N15" i="7"/>
  <c r="H88" i="7"/>
  <c r="G88" i="7"/>
  <c r="L88" i="7"/>
  <c r="F88" i="7"/>
  <c r="K88" i="7"/>
  <c r="E88" i="7"/>
  <c r="J88" i="7"/>
  <c r="N87" i="7"/>
  <c r="G133" i="7"/>
  <c r="M109" i="7"/>
  <c r="F34" i="7"/>
  <c r="L34" i="7"/>
  <c r="G36" i="7"/>
  <c r="H38" i="7"/>
  <c r="I40" i="7"/>
  <c r="E44" i="7"/>
  <c r="K44" i="7"/>
  <c r="F46" i="7"/>
  <c r="L46" i="7"/>
  <c r="G48" i="7"/>
  <c r="H50" i="7"/>
  <c r="I52" i="7"/>
  <c r="E56" i="7"/>
  <c r="K56" i="7"/>
  <c r="F58" i="7"/>
  <c r="L58" i="7"/>
  <c r="G60" i="7"/>
  <c r="H62" i="7"/>
  <c r="I64" i="7"/>
  <c r="E68" i="7"/>
  <c r="K68" i="7"/>
  <c r="F70" i="7"/>
  <c r="L70" i="7"/>
  <c r="G72" i="7"/>
  <c r="H74" i="7"/>
  <c r="I76" i="7"/>
  <c r="E80" i="7"/>
  <c r="K80" i="7"/>
  <c r="H84" i="7"/>
  <c r="I86" i="7"/>
  <c r="E90" i="7"/>
  <c r="K90" i="7"/>
  <c r="F92" i="7"/>
  <c r="L92" i="7"/>
  <c r="G94" i="7"/>
  <c r="H96" i="7"/>
  <c r="I98" i="7"/>
  <c r="E102" i="7"/>
  <c r="K102" i="7"/>
  <c r="F108" i="7"/>
  <c r="L108" i="7"/>
  <c r="H130" i="7"/>
  <c r="H36" i="7"/>
  <c r="I38" i="7"/>
  <c r="N39" i="7"/>
  <c r="J40" i="7"/>
  <c r="F44" i="7"/>
  <c r="L44" i="7"/>
  <c r="G46" i="7"/>
  <c r="H48" i="7"/>
  <c r="I50" i="7"/>
  <c r="J52" i="7"/>
  <c r="F56" i="7"/>
  <c r="L56" i="7"/>
  <c r="G58" i="7"/>
  <c r="H60" i="7"/>
  <c r="I62" i="7"/>
  <c r="N63" i="7"/>
  <c r="J64" i="7"/>
  <c r="F68" i="7"/>
  <c r="L68" i="7"/>
  <c r="G70" i="7"/>
  <c r="H72" i="7"/>
  <c r="I74" i="7"/>
  <c r="J76" i="7"/>
  <c r="F80" i="7"/>
  <c r="L80" i="7"/>
  <c r="I84" i="7"/>
  <c r="N85" i="7"/>
  <c r="J86" i="7"/>
  <c r="F90" i="7"/>
  <c r="L90" i="7"/>
  <c r="G92" i="7"/>
  <c r="H94" i="7"/>
  <c r="I96" i="7"/>
  <c r="N97" i="7"/>
  <c r="J98" i="7"/>
  <c r="I130" i="7"/>
  <c r="H34" i="7"/>
  <c r="I36" i="7"/>
  <c r="N37" i="7"/>
  <c r="J38" i="7"/>
  <c r="E40" i="7"/>
  <c r="K40" i="7"/>
  <c r="G44" i="7"/>
  <c r="H46" i="7"/>
  <c r="I48" i="7"/>
  <c r="J50" i="7"/>
  <c r="E52" i="7"/>
  <c r="K52" i="7"/>
  <c r="G56" i="7"/>
  <c r="H58" i="7"/>
  <c r="I60" i="7"/>
  <c r="N61" i="7"/>
  <c r="J62" i="7"/>
  <c r="E64" i="7"/>
  <c r="K64" i="7"/>
  <c r="G68" i="7"/>
  <c r="H70" i="7"/>
  <c r="E76" i="7"/>
  <c r="G80" i="7"/>
  <c r="N83" i="7"/>
  <c r="J84" i="7"/>
  <c r="E86" i="7"/>
  <c r="K86" i="7"/>
  <c r="G90" i="7"/>
  <c r="H92" i="7"/>
  <c r="I94" i="7"/>
  <c r="N95" i="7"/>
  <c r="J96" i="7"/>
  <c r="E98" i="7"/>
  <c r="K98" i="7"/>
  <c r="G102" i="7"/>
  <c r="H108" i="7"/>
  <c r="N117" i="7"/>
  <c r="N129" i="7"/>
  <c r="J130" i="7"/>
  <c r="I34" i="7"/>
  <c r="N35" i="7"/>
  <c r="J36" i="7"/>
  <c r="E38" i="7"/>
  <c r="K38" i="7"/>
  <c r="F40" i="7"/>
  <c r="L40" i="7"/>
  <c r="H44" i="7"/>
  <c r="I46" i="7"/>
  <c r="N47" i="7"/>
  <c r="J48" i="7"/>
  <c r="E50" i="7"/>
  <c r="K50" i="7"/>
  <c r="F52" i="7"/>
  <c r="L52" i="7"/>
  <c r="H56" i="7"/>
  <c r="I58" i="7"/>
  <c r="N59" i="7"/>
  <c r="J60" i="7"/>
  <c r="E62" i="7"/>
  <c r="K62" i="7"/>
  <c r="I70" i="7"/>
  <c r="H80" i="7"/>
  <c r="E84" i="7"/>
  <c r="K84" i="7"/>
  <c r="F86" i="7"/>
  <c r="L86" i="7"/>
  <c r="H90" i="7"/>
  <c r="I92" i="7"/>
  <c r="N93" i="7"/>
  <c r="J94" i="7"/>
  <c r="E96" i="7"/>
  <c r="K96" i="7"/>
  <c r="F98" i="7"/>
  <c r="L98" i="7"/>
  <c r="H102" i="7"/>
  <c r="I108" i="7"/>
  <c r="E130" i="7"/>
  <c r="K130" i="7"/>
  <c r="N33" i="7"/>
  <c r="E36" i="7"/>
  <c r="F38" i="7"/>
  <c r="E48" i="7"/>
  <c r="F50" i="7"/>
  <c r="N57" i="7"/>
  <c r="E60" i="7"/>
  <c r="F62" i="7"/>
  <c r="N69" i="7"/>
  <c r="F84" i="7"/>
  <c r="N91" i="7"/>
  <c r="E94" i="7"/>
  <c r="F96" i="7"/>
  <c r="N107" i="7"/>
  <c r="N113" i="7"/>
  <c r="N125" i="7"/>
  <c r="F130" i="7"/>
  <c r="I10" i="5"/>
  <c r="I28" i="5"/>
  <c r="J36" i="5"/>
  <c r="K68" i="5"/>
  <c r="E68" i="5"/>
  <c r="J68" i="5"/>
  <c r="J72" i="5"/>
  <c r="F133" i="5"/>
  <c r="L133" i="5"/>
  <c r="H122" i="5"/>
  <c r="G122" i="5"/>
  <c r="L122" i="5"/>
  <c r="F122" i="5"/>
  <c r="K122" i="5"/>
  <c r="E122" i="5"/>
  <c r="J122" i="5"/>
  <c r="N121" i="5"/>
  <c r="N9" i="5"/>
  <c r="J10" i="5"/>
  <c r="E12" i="5"/>
  <c r="K12" i="5"/>
  <c r="F14" i="5"/>
  <c r="L14" i="5"/>
  <c r="G16" i="5"/>
  <c r="F20" i="5"/>
  <c r="L20" i="5"/>
  <c r="G22" i="5"/>
  <c r="I26" i="5"/>
  <c r="N27" i="5"/>
  <c r="J28" i="5"/>
  <c r="E30" i="5"/>
  <c r="K30" i="5"/>
  <c r="F32" i="5"/>
  <c r="L32" i="5"/>
  <c r="H34" i="5"/>
  <c r="N35" i="5"/>
  <c r="K36" i="5"/>
  <c r="G38" i="5"/>
  <c r="F42" i="5"/>
  <c r="E46" i="5"/>
  <c r="E50" i="5"/>
  <c r="L50" i="5"/>
  <c r="J54" i="5"/>
  <c r="N53" i="5"/>
  <c r="K54" i="5"/>
  <c r="G56" i="5"/>
  <c r="L58" i="5"/>
  <c r="F58" i="5"/>
  <c r="J58" i="5"/>
  <c r="F60" i="5"/>
  <c r="J62" i="5"/>
  <c r="H66" i="5"/>
  <c r="N67" i="5"/>
  <c r="L68" i="5"/>
  <c r="H70" i="5"/>
  <c r="N71" i="5"/>
  <c r="K72" i="5"/>
  <c r="G74" i="5"/>
  <c r="F78" i="5"/>
  <c r="H88" i="5"/>
  <c r="G88" i="5"/>
  <c r="L88" i="5"/>
  <c r="F88" i="5"/>
  <c r="K88" i="5"/>
  <c r="E88" i="5"/>
  <c r="J88" i="5"/>
  <c r="N87" i="5"/>
  <c r="G133" i="5"/>
  <c r="M109" i="5"/>
  <c r="I122" i="5"/>
  <c r="E10" i="5"/>
  <c r="K10" i="5"/>
  <c r="F12" i="5"/>
  <c r="L12" i="5"/>
  <c r="G14" i="5"/>
  <c r="H16" i="5"/>
  <c r="G20" i="5"/>
  <c r="H22" i="5"/>
  <c r="N25" i="5"/>
  <c r="E28" i="5"/>
  <c r="K28" i="5"/>
  <c r="F30" i="5"/>
  <c r="L30" i="5"/>
  <c r="G32" i="5"/>
  <c r="E36" i="5"/>
  <c r="L36" i="5"/>
  <c r="I38" i="5"/>
  <c r="K44" i="5"/>
  <c r="E44" i="5"/>
  <c r="J44" i="5"/>
  <c r="J48" i="5"/>
  <c r="F50" i="5"/>
  <c r="E54" i="5"/>
  <c r="L54" i="5"/>
  <c r="H56" i="5"/>
  <c r="N57" i="5"/>
  <c r="K58" i="5"/>
  <c r="H60" i="5"/>
  <c r="N61" i="5"/>
  <c r="K62" i="5"/>
  <c r="F68" i="5"/>
  <c r="E72" i="5"/>
  <c r="L72" i="5"/>
  <c r="I74" i="5"/>
  <c r="K80" i="5"/>
  <c r="E80" i="5"/>
  <c r="J80" i="5"/>
  <c r="I88" i="5"/>
  <c r="F10" i="5"/>
  <c r="L10" i="5"/>
  <c r="H14" i="5"/>
  <c r="I16" i="5"/>
  <c r="H20" i="5"/>
  <c r="I22" i="5"/>
  <c r="F28" i="5"/>
  <c r="L28" i="5"/>
  <c r="H32" i="5"/>
  <c r="L34" i="5"/>
  <c r="F34" i="5"/>
  <c r="J34" i="5"/>
  <c r="F36" i="5"/>
  <c r="J38" i="5"/>
  <c r="I60" i="5"/>
  <c r="J66" i="5"/>
  <c r="N65" i="5"/>
  <c r="K66" i="5"/>
  <c r="G68" i="5"/>
  <c r="L70" i="5"/>
  <c r="F70" i="5"/>
  <c r="J70" i="5"/>
  <c r="F72" i="5"/>
  <c r="J74" i="5"/>
  <c r="H133" i="5"/>
  <c r="I133" i="5"/>
  <c r="G10" i="5"/>
  <c r="I14" i="5"/>
  <c r="I20" i="5"/>
  <c r="J22" i="5"/>
  <c r="G28" i="5"/>
  <c r="I32" i="5"/>
  <c r="H36" i="5"/>
  <c r="K56" i="5"/>
  <c r="E56" i="5"/>
  <c r="J56" i="5"/>
  <c r="J60" i="5"/>
  <c r="E66" i="5"/>
  <c r="L66" i="5"/>
  <c r="H68" i="5"/>
  <c r="N69" i="5"/>
  <c r="K70" i="5"/>
  <c r="H72" i="5"/>
  <c r="N73" i="5"/>
  <c r="K74" i="5"/>
  <c r="J133" i="5"/>
  <c r="N13" i="5"/>
  <c r="E16" i="5"/>
  <c r="M17" i="5"/>
  <c r="N19" i="5"/>
  <c r="E22" i="5"/>
  <c r="N31" i="5"/>
  <c r="E34" i="5"/>
  <c r="I36" i="5"/>
  <c r="E38" i="5"/>
  <c r="L38" i="5"/>
  <c r="J42" i="5"/>
  <c r="N41" i="5"/>
  <c r="K42" i="5"/>
  <c r="L46" i="5"/>
  <c r="F46" i="5"/>
  <c r="J46" i="5"/>
  <c r="J50" i="5"/>
  <c r="N55" i="5"/>
  <c r="L56" i="5"/>
  <c r="N59" i="5"/>
  <c r="K60" i="5"/>
  <c r="F66" i="5"/>
  <c r="I68" i="5"/>
  <c r="E70" i="5"/>
  <c r="I72" i="5"/>
  <c r="E74" i="5"/>
  <c r="L74" i="5"/>
  <c r="J78" i="5"/>
  <c r="N77" i="5"/>
  <c r="K78" i="5"/>
  <c r="H100" i="5"/>
  <c r="G100" i="5"/>
  <c r="L100" i="5"/>
  <c r="F100" i="5"/>
  <c r="K100" i="5"/>
  <c r="E100" i="5"/>
  <c r="J100" i="5"/>
  <c r="N99" i="5"/>
  <c r="E133" i="5"/>
  <c r="H84" i="5"/>
  <c r="E90" i="5"/>
  <c r="K90" i="5"/>
  <c r="F92" i="5"/>
  <c r="L92" i="5"/>
  <c r="G94" i="5"/>
  <c r="H96" i="5"/>
  <c r="E102" i="5"/>
  <c r="K102" i="5"/>
  <c r="F108" i="5"/>
  <c r="L108" i="5"/>
  <c r="E112" i="5"/>
  <c r="K112" i="5"/>
  <c r="F114" i="5"/>
  <c r="L114" i="5"/>
  <c r="G116" i="5"/>
  <c r="H118" i="5"/>
  <c r="E124" i="5"/>
  <c r="K124" i="5"/>
  <c r="F126" i="5"/>
  <c r="L126" i="5"/>
  <c r="G128" i="5"/>
  <c r="H130" i="5"/>
  <c r="I84" i="5"/>
  <c r="G92" i="5"/>
  <c r="H94" i="5"/>
  <c r="I96" i="5"/>
  <c r="L102" i="5"/>
  <c r="G108" i="5"/>
  <c r="I118" i="5"/>
  <c r="I130" i="5"/>
  <c r="N83" i="5"/>
  <c r="J84" i="5"/>
  <c r="H92" i="5"/>
  <c r="I94" i="5"/>
  <c r="J96" i="5"/>
  <c r="H108" i="5"/>
  <c r="I116" i="5"/>
  <c r="N117" i="5"/>
  <c r="J118" i="5"/>
  <c r="I128" i="5"/>
  <c r="N129" i="5"/>
  <c r="J130" i="5"/>
  <c r="E84" i="5"/>
  <c r="K84" i="5"/>
  <c r="I92" i="5"/>
  <c r="N93" i="5"/>
  <c r="J94" i="5"/>
  <c r="E96" i="5"/>
  <c r="K96" i="5"/>
  <c r="I108" i="5"/>
  <c r="H112" i="5"/>
  <c r="I114" i="5"/>
  <c r="N115" i="5"/>
  <c r="J116" i="5"/>
  <c r="E118" i="5"/>
  <c r="K118" i="5"/>
  <c r="H124" i="5"/>
  <c r="I126" i="5"/>
  <c r="N127" i="5"/>
  <c r="J128" i="5"/>
  <c r="E130" i="5"/>
  <c r="K130" i="5"/>
  <c r="F84" i="5"/>
  <c r="N91" i="5"/>
  <c r="E94" i="5"/>
  <c r="F96" i="5"/>
  <c r="N107" i="5"/>
  <c r="N113" i="5"/>
  <c r="E116" i="5"/>
  <c r="F118" i="5"/>
  <c r="N125" i="5"/>
  <c r="E128" i="5"/>
  <c r="F130" i="5"/>
  <c r="K44" i="4"/>
  <c r="E44" i="4"/>
  <c r="J44" i="4"/>
  <c r="J48" i="4"/>
  <c r="K80" i="4"/>
  <c r="E80" i="4"/>
  <c r="J80" i="4"/>
  <c r="M109" i="4"/>
  <c r="F10" i="4"/>
  <c r="L10" i="4"/>
  <c r="G12" i="4"/>
  <c r="I16" i="4"/>
  <c r="N23" i="4"/>
  <c r="H42" i="4"/>
  <c r="N43" i="4"/>
  <c r="L44" i="4"/>
  <c r="H46" i="4"/>
  <c r="N47" i="4"/>
  <c r="K48" i="4"/>
  <c r="G50" i="4"/>
  <c r="F54" i="4"/>
  <c r="E58" i="4"/>
  <c r="E62" i="4"/>
  <c r="L62" i="4"/>
  <c r="J66" i="4"/>
  <c r="N65" i="4"/>
  <c r="K66" i="4"/>
  <c r="G68" i="4"/>
  <c r="L70" i="4"/>
  <c r="F70" i="4"/>
  <c r="J70" i="4"/>
  <c r="F72" i="4"/>
  <c r="J74" i="4"/>
  <c r="H78" i="4"/>
  <c r="N79" i="4"/>
  <c r="L80" i="4"/>
  <c r="H133" i="4"/>
  <c r="H88" i="4"/>
  <c r="G88" i="4"/>
  <c r="L88" i="4"/>
  <c r="F88" i="4"/>
  <c r="K88" i="4"/>
  <c r="E88" i="4"/>
  <c r="J88" i="4"/>
  <c r="N87" i="4"/>
  <c r="G10" i="4"/>
  <c r="H12" i="4"/>
  <c r="N15" i="4"/>
  <c r="N21" i="4"/>
  <c r="N33" i="4"/>
  <c r="N37" i="4"/>
  <c r="F44" i="4"/>
  <c r="E48" i="4"/>
  <c r="L48" i="4"/>
  <c r="I50" i="4"/>
  <c r="K56" i="4"/>
  <c r="E56" i="4"/>
  <c r="J56" i="4"/>
  <c r="J60" i="4"/>
  <c r="F62" i="4"/>
  <c r="E66" i="4"/>
  <c r="L66" i="4"/>
  <c r="N69" i="4"/>
  <c r="K70" i="4"/>
  <c r="H72" i="4"/>
  <c r="N73" i="4"/>
  <c r="K74" i="4"/>
  <c r="F80" i="4"/>
  <c r="I133" i="4"/>
  <c r="I88" i="4"/>
  <c r="H122" i="4"/>
  <c r="G122" i="4"/>
  <c r="L122" i="4"/>
  <c r="F122" i="4"/>
  <c r="K122" i="4"/>
  <c r="E122" i="4"/>
  <c r="J122" i="4"/>
  <c r="N121" i="4"/>
  <c r="I12" i="4"/>
  <c r="J42" i="4"/>
  <c r="N41" i="4"/>
  <c r="K42" i="4"/>
  <c r="G44" i="4"/>
  <c r="L46" i="4"/>
  <c r="F46" i="4"/>
  <c r="J46" i="4"/>
  <c r="F48" i="4"/>
  <c r="J50" i="4"/>
  <c r="J78" i="4"/>
  <c r="N77" i="4"/>
  <c r="K78" i="4"/>
  <c r="G80" i="4"/>
  <c r="H100" i="4"/>
  <c r="G100" i="4"/>
  <c r="L100" i="4"/>
  <c r="F100" i="4"/>
  <c r="K100" i="4"/>
  <c r="E100" i="4"/>
  <c r="J100" i="4"/>
  <c r="N99" i="4"/>
  <c r="J133" i="4"/>
  <c r="I10" i="4"/>
  <c r="N11" i="4"/>
  <c r="J12" i="4"/>
  <c r="N29" i="4"/>
  <c r="E42" i="4"/>
  <c r="L42" i="4"/>
  <c r="H44" i="4"/>
  <c r="N45" i="4"/>
  <c r="K46" i="4"/>
  <c r="H48" i="4"/>
  <c r="N49" i="4"/>
  <c r="K50" i="4"/>
  <c r="K68" i="4"/>
  <c r="E68" i="4"/>
  <c r="J68" i="4"/>
  <c r="J72" i="4"/>
  <c r="E78" i="4"/>
  <c r="L78" i="4"/>
  <c r="H80" i="4"/>
  <c r="I100" i="4"/>
  <c r="N9" i="4"/>
  <c r="E12" i="4"/>
  <c r="N27" i="4"/>
  <c r="N35" i="4"/>
  <c r="F42" i="4"/>
  <c r="I44" i="4"/>
  <c r="E46" i="4"/>
  <c r="I48" i="4"/>
  <c r="E50" i="4"/>
  <c r="L50" i="4"/>
  <c r="J54" i="4"/>
  <c r="N53" i="4"/>
  <c r="K54" i="4"/>
  <c r="L58" i="4"/>
  <c r="F58" i="4"/>
  <c r="J58" i="4"/>
  <c r="J62" i="4"/>
  <c r="N67" i="4"/>
  <c r="L68" i="4"/>
  <c r="N71" i="4"/>
  <c r="K72" i="4"/>
  <c r="F78" i="4"/>
  <c r="I80" i="4"/>
  <c r="F133" i="4"/>
  <c r="L133" i="4"/>
  <c r="E133" i="4"/>
  <c r="H84" i="4"/>
  <c r="E90" i="4"/>
  <c r="K90" i="4"/>
  <c r="F92" i="4"/>
  <c r="L92" i="4"/>
  <c r="G94" i="4"/>
  <c r="H96" i="4"/>
  <c r="E102" i="4"/>
  <c r="K102" i="4"/>
  <c r="F108" i="4"/>
  <c r="L108" i="4"/>
  <c r="E112" i="4"/>
  <c r="K112" i="4"/>
  <c r="F114" i="4"/>
  <c r="L114" i="4"/>
  <c r="G116" i="4"/>
  <c r="H118" i="4"/>
  <c r="E124" i="4"/>
  <c r="K124" i="4"/>
  <c r="F126" i="4"/>
  <c r="L126" i="4"/>
  <c r="G128" i="4"/>
  <c r="H130" i="4"/>
  <c r="I84" i="4"/>
  <c r="G92" i="4"/>
  <c r="H94" i="4"/>
  <c r="I96" i="4"/>
  <c r="G108" i="4"/>
  <c r="G114" i="4"/>
  <c r="I118" i="4"/>
  <c r="G126" i="4"/>
  <c r="I130" i="4"/>
  <c r="N83" i="4"/>
  <c r="J84" i="4"/>
  <c r="H92" i="4"/>
  <c r="I94" i="4"/>
  <c r="J96" i="4"/>
  <c r="H108" i="4"/>
  <c r="H114" i="4"/>
  <c r="I116" i="4"/>
  <c r="N117" i="4"/>
  <c r="J118" i="4"/>
  <c r="H126" i="4"/>
  <c r="I128" i="4"/>
  <c r="N129" i="4"/>
  <c r="J130" i="4"/>
  <c r="I92" i="4"/>
  <c r="I108" i="4"/>
  <c r="I114" i="4"/>
  <c r="I126" i="4"/>
  <c r="F84" i="4"/>
  <c r="N91" i="4"/>
  <c r="E94" i="4"/>
  <c r="F96" i="4"/>
  <c r="N107" i="4"/>
  <c r="N113" i="4"/>
  <c r="E116" i="4"/>
  <c r="F118" i="4"/>
  <c r="N125" i="4"/>
  <c r="E128" i="4"/>
  <c r="F130" i="4"/>
  <c r="I20" i="3"/>
  <c r="K56" i="3"/>
  <c r="E56" i="3"/>
  <c r="J56" i="3"/>
  <c r="J60" i="3"/>
  <c r="M109" i="3"/>
  <c r="H122" i="3"/>
  <c r="G122" i="3"/>
  <c r="L122" i="3"/>
  <c r="F122" i="3"/>
  <c r="K122" i="3"/>
  <c r="E122" i="3"/>
  <c r="J122" i="3"/>
  <c r="N121" i="3"/>
  <c r="I12" i="3"/>
  <c r="N13" i="3"/>
  <c r="J14" i="3"/>
  <c r="E16" i="3"/>
  <c r="K16" i="3"/>
  <c r="M17" i="3"/>
  <c r="N19" i="3"/>
  <c r="J20" i="3"/>
  <c r="G26" i="3"/>
  <c r="I30" i="3"/>
  <c r="N31" i="3"/>
  <c r="J32" i="3"/>
  <c r="J42" i="3"/>
  <c r="N41" i="3"/>
  <c r="K42" i="3"/>
  <c r="L46" i="3"/>
  <c r="F46" i="3"/>
  <c r="J46" i="3"/>
  <c r="J50" i="3"/>
  <c r="H54" i="3"/>
  <c r="N55" i="3"/>
  <c r="L56" i="3"/>
  <c r="H58" i="3"/>
  <c r="N59" i="3"/>
  <c r="K60" i="3"/>
  <c r="G62" i="3"/>
  <c r="J78" i="3"/>
  <c r="N77" i="3"/>
  <c r="K78" i="3"/>
  <c r="H88" i="3"/>
  <c r="G88" i="3"/>
  <c r="L88" i="3"/>
  <c r="F88" i="3"/>
  <c r="K88" i="3"/>
  <c r="E88" i="3"/>
  <c r="J88" i="3"/>
  <c r="N87" i="3"/>
  <c r="I122" i="3"/>
  <c r="N11" i="3"/>
  <c r="E14" i="3"/>
  <c r="K14" i="3"/>
  <c r="F16" i="3"/>
  <c r="L16" i="3"/>
  <c r="E20" i="3"/>
  <c r="K20" i="3"/>
  <c r="F22" i="3"/>
  <c r="L22" i="3"/>
  <c r="G24" i="3"/>
  <c r="H26" i="3"/>
  <c r="N29" i="3"/>
  <c r="J30" i="3"/>
  <c r="E32" i="3"/>
  <c r="K32" i="3"/>
  <c r="G34" i="3"/>
  <c r="J36" i="3"/>
  <c r="F38" i="3"/>
  <c r="E42" i="3"/>
  <c r="L42" i="3"/>
  <c r="N45" i="3"/>
  <c r="K46" i="3"/>
  <c r="H48" i="3"/>
  <c r="N49" i="3"/>
  <c r="K50" i="3"/>
  <c r="F56" i="3"/>
  <c r="E60" i="3"/>
  <c r="L60" i="3"/>
  <c r="I62" i="3"/>
  <c r="G66" i="3"/>
  <c r="K68" i="3"/>
  <c r="E68" i="3"/>
  <c r="J68" i="3"/>
  <c r="G70" i="3"/>
  <c r="J72" i="3"/>
  <c r="F74" i="3"/>
  <c r="E78" i="3"/>
  <c r="L78" i="3"/>
  <c r="M81" i="3"/>
  <c r="I88" i="3"/>
  <c r="H100" i="3"/>
  <c r="G100" i="3"/>
  <c r="L100" i="3"/>
  <c r="F100" i="3"/>
  <c r="K100" i="3"/>
  <c r="E100" i="3"/>
  <c r="J100" i="3"/>
  <c r="N99" i="3"/>
  <c r="I133" i="3"/>
  <c r="I14" i="3"/>
  <c r="F14" i="3"/>
  <c r="L14" i="3"/>
  <c r="F20" i="3"/>
  <c r="L20" i="3"/>
  <c r="I26" i="3"/>
  <c r="F32" i="3"/>
  <c r="L32" i="3"/>
  <c r="J54" i="3"/>
  <c r="N53" i="3"/>
  <c r="K54" i="3"/>
  <c r="G56" i="3"/>
  <c r="L58" i="3"/>
  <c r="F58" i="3"/>
  <c r="J58" i="3"/>
  <c r="F60" i="3"/>
  <c r="J62" i="3"/>
  <c r="J133" i="3"/>
  <c r="G14" i="3"/>
  <c r="H16" i="3"/>
  <c r="G20" i="3"/>
  <c r="H22" i="3"/>
  <c r="I24" i="3"/>
  <c r="N25" i="3"/>
  <c r="J26" i="3"/>
  <c r="F30" i="3"/>
  <c r="L30" i="3"/>
  <c r="G32" i="3"/>
  <c r="I38" i="3"/>
  <c r="G42" i="3"/>
  <c r="K44" i="3"/>
  <c r="E44" i="3"/>
  <c r="J44" i="3"/>
  <c r="G46" i="3"/>
  <c r="J48" i="3"/>
  <c r="F50" i="3"/>
  <c r="E54" i="3"/>
  <c r="L54" i="3"/>
  <c r="H56" i="3"/>
  <c r="N57" i="3"/>
  <c r="K58" i="3"/>
  <c r="H60" i="3"/>
  <c r="N61" i="3"/>
  <c r="K62" i="3"/>
  <c r="I74" i="3"/>
  <c r="G78" i="3"/>
  <c r="K80" i="3"/>
  <c r="E80" i="3"/>
  <c r="J80" i="3"/>
  <c r="E26" i="3"/>
  <c r="L34" i="3"/>
  <c r="F34" i="3"/>
  <c r="J34" i="3"/>
  <c r="J38" i="3"/>
  <c r="H42" i="3"/>
  <c r="H46" i="3"/>
  <c r="G50" i="3"/>
  <c r="F54" i="3"/>
  <c r="I56" i="3"/>
  <c r="E58" i="3"/>
  <c r="I60" i="3"/>
  <c r="E62" i="3"/>
  <c r="L62" i="3"/>
  <c r="J66" i="3"/>
  <c r="N65" i="3"/>
  <c r="K66" i="3"/>
  <c r="L70" i="3"/>
  <c r="F70" i="3"/>
  <c r="J70" i="3"/>
  <c r="J74" i="3"/>
  <c r="H78" i="3"/>
  <c r="H133" i="3"/>
  <c r="F133" i="3"/>
  <c r="L133" i="3"/>
  <c r="H84" i="3"/>
  <c r="E90" i="3"/>
  <c r="K90" i="3"/>
  <c r="F92" i="3"/>
  <c r="L92" i="3"/>
  <c r="G94" i="3"/>
  <c r="H96" i="3"/>
  <c r="E102" i="3"/>
  <c r="K102" i="3"/>
  <c r="F108" i="3"/>
  <c r="L108" i="3"/>
  <c r="E112" i="3"/>
  <c r="K112" i="3"/>
  <c r="F114" i="3"/>
  <c r="L114" i="3"/>
  <c r="G116" i="3"/>
  <c r="H118" i="3"/>
  <c r="E124" i="3"/>
  <c r="K124" i="3"/>
  <c r="F126" i="3"/>
  <c r="L126" i="3"/>
  <c r="G128" i="3"/>
  <c r="H130" i="3"/>
  <c r="I84" i="3"/>
  <c r="G92" i="3"/>
  <c r="H94" i="3"/>
  <c r="I96" i="3"/>
  <c r="G108" i="3"/>
  <c r="H116" i="3"/>
  <c r="I118" i="3"/>
  <c r="H128" i="3"/>
  <c r="I130" i="3"/>
  <c r="I94" i="3"/>
  <c r="I116" i="3"/>
  <c r="J118" i="3"/>
  <c r="I128" i="3"/>
  <c r="N129" i="3"/>
  <c r="J130" i="3"/>
  <c r="K84" i="3"/>
  <c r="I92" i="3"/>
  <c r="N93" i="3"/>
  <c r="J94" i="3"/>
  <c r="K96" i="3"/>
  <c r="I108" i="3"/>
  <c r="I114" i="3"/>
  <c r="N115" i="3"/>
  <c r="J116" i="3"/>
  <c r="E118" i="3"/>
  <c r="K118" i="3"/>
  <c r="I126" i="3"/>
  <c r="N127" i="3"/>
  <c r="J128" i="3"/>
  <c r="E130" i="3"/>
  <c r="K130" i="3"/>
  <c r="F84" i="3"/>
  <c r="N91" i="3"/>
  <c r="E94" i="3"/>
  <c r="F96" i="3"/>
  <c r="N107" i="3"/>
  <c r="N113" i="3"/>
  <c r="E116" i="3"/>
  <c r="F118" i="3"/>
  <c r="N125" i="3"/>
  <c r="E128" i="3"/>
  <c r="F130" i="3"/>
  <c r="I12" i="2"/>
  <c r="H90" i="2"/>
  <c r="G90" i="2"/>
  <c r="L90" i="2"/>
  <c r="F90" i="2"/>
  <c r="K90" i="2"/>
  <c r="E90" i="2"/>
  <c r="J90" i="2"/>
  <c r="N89" i="2"/>
  <c r="N11" i="2"/>
  <c r="J12" i="2"/>
  <c r="E14" i="2"/>
  <c r="L14" i="2"/>
  <c r="H56" i="2"/>
  <c r="G56" i="2"/>
  <c r="L56" i="2"/>
  <c r="F56" i="2"/>
  <c r="K56" i="2"/>
  <c r="J56" i="2"/>
  <c r="N55" i="2"/>
  <c r="I90" i="2"/>
  <c r="H124" i="2"/>
  <c r="G124" i="2"/>
  <c r="L124" i="2"/>
  <c r="F124" i="2"/>
  <c r="K124" i="2"/>
  <c r="E124" i="2"/>
  <c r="J124" i="2"/>
  <c r="N123" i="2"/>
  <c r="E12" i="2"/>
  <c r="K12" i="2"/>
  <c r="H32" i="2"/>
  <c r="G32" i="2"/>
  <c r="L32" i="2"/>
  <c r="F32" i="2"/>
  <c r="K32" i="2"/>
  <c r="E32" i="2"/>
  <c r="J32" i="2"/>
  <c r="N31" i="2"/>
  <c r="H102" i="2"/>
  <c r="G102" i="2"/>
  <c r="L102" i="2"/>
  <c r="F102" i="2"/>
  <c r="K102" i="2"/>
  <c r="E102" i="2"/>
  <c r="J102" i="2"/>
  <c r="N101" i="2"/>
  <c r="F12" i="2"/>
  <c r="L12" i="2"/>
  <c r="L16" i="2"/>
  <c r="F16" i="2"/>
  <c r="J16" i="2"/>
  <c r="I32" i="2"/>
  <c r="H80" i="2"/>
  <c r="G80" i="2"/>
  <c r="L80" i="2"/>
  <c r="F80" i="2"/>
  <c r="K80" i="2"/>
  <c r="E80" i="2"/>
  <c r="J80" i="2"/>
  <c r="N79" i="2"/>
  <c r="I102" i="2"/>
  <c r="M109" i="2"/>
  <c r="G12" i="2"/>
  <c r="N15" i="2"/>
  <c r="K16" i="2"/>
  <c r="H20" i="2"/>
  <c r="G20" i="2"/>
  <c r="L20" i="2"/>
  <c r="F20" i="2"/>
  <c r="K20" i="2"/>
  <c r="E20" i="2"/>
  <c r="J20" i="2"/>
  <c r="N19" i="2"/>
  <c r="M17" i="2"/>
  <c r="H44" i="2"/>
  <c r="G44" i="2"/>
  <c r="L44" i="2"/>
  <c r="F44" i="2"/>
  <c r="K44" i="2"/>
  <c r="J44" i="2"/>
  <c r="N43" i="2"/>
  <c r="I80" i="2"/>
  <c r="I14" i="2"/>
  <c r="E16" i="2"/>
  <c r="I20" i="2"/>
  <c r="I44" i="2"/>
  <c r="H68" i="2"/>
  <c r="G68" i="2"/>
  <c r="L68" i="2"/>
  <c r="F68" i="2"/>
  <c r="K68" i="2"/>
  <c r="E68" i="2"/>
  <c r="J68" i="2"/>
  <c r="N67" i="2"/>
  <c r="H112" i="2"/>
  <c r="G112" i="2"/>
  <c r="L112" i="2"/>
  <c r="F112" i="2"/>
  <c r="K112" i="2"/>
  <c r="E112" i="2"/>
  <c r="J112" i="2"/>
  <c r="N111" i="2"/>
  <c r="I30" i="2"/>
  <c r="K34" i="2"/>
  <c r="I42" i="2"/>
  <c r="K46" i="2"/>
  <c r="I54" i="2"/>
  <c r="I66" i="2"/>
  <c r="I78" i="2"/>
  <c r="G84" i="2"/>
  <c r="H86" i="2"/>
  <c r="I88" i="2"/>
  <c r="F94" i="2"/>
  <c r="L94" i="2"/>
  <c r="G96" i="2"/>
  <c r="H98" i="2"/>
  <c r="I100" i="2"/>
  <c r="F116" i="2"/>
  <c r="L116" i="2"/>
  <c r="G118" i="2"/>
  <c r="H120" i="2"/>
  <c r="I122" i="2"/>
  <c r="F128" i="2"/>
  <c r="L128" i="2"/>
  <c r="G130" i="2"/>
  <c r="H136" i="2"/>
  <c r="F22" i="2"/>
  <c r="L22" i="2"/>
  <c r="G24" i="2"/>
  <c r="H26" i="2"/>
  <c r="I28" i="2"/>
  <c r="N29" i="2"/>
  <c r="J30" i="2"/>
  <c r="F34" i="2"/>
  <c r="L34" i="2"/>
  <c r="G36" i="2"/>
  <c r="H38" i="2"/>
  <c r="I40" i="2"/>
  <c r="N41" i="2"/>
  <c r="J42" i="2"/>
  <c r="F46" i="2"/>
  <c r="L46" i="2"/>
  <c r="G48" i="2"/>
  <c r="H50" i="2"/>
  <c r="I52" i="2"/>
  <c r="N53" i="2"/>
  <c r="J54" i="2"/>
  <c r="F58" i="2"/>
  <c r="L58" i="2"/>
  <c r="G60" i="2"/>
  <c r="H62" i="2"/>
  <c r="I64" i="2"/>
  <c r="N65" i="2"/>
  <c r="J66" i="2"/>
  <c r="F70" i="2"/>
  <c r="L70" i="2"/>
  <c r="G72" i="2"/>
  <c r="H74" i="2"/>
  <c r="I76" i="2"/>
  <c r="N77" i="2"/>
  <c r="J78" i="2"/>
  <c r="H84" i="2"/>
  <c r="I86" i="2"/>
  <c r="G94" i="2"/>
  <c r="H96" i="2"/>
  <c r="I98" i="2"/>
  <c r="H118" i="2"/>
  <c r="I120" i="2"/>
  <c r="G128" i="2"/>
  <c r="H130" i="2"/>
  <c r="I136" i="2"/>
  <c r="G22" i="2"/>
  <c r="H24" i="2"/>
  <c r="I26" i="2"/>
  <c r="N27" i="2"/>
  <c r="J28" i="2"/>
  <c r="E30" i="2"/>
  <c r="K30" i="2"/>
  <c r="G34" i="2"/>
  <c r="H36" i="2"/>
  <c r="I38" i="2"/>
  <c r="N39" i="2"/>
  <c r="J40" i="2"/>
  <c r="K42" i="2"/>
  <c r="G46" i="2"/>
  <c r="H48" i="2"/>
  <c r="I50" i="2"/>
  <c r="N51" i="2"/>
  <c r="J52" i="2"/>
  <c r="K54" i="2"/>
  <c r="G58" i="2"/>
  <c r="H60" i="2"/>
  <c r="I62" i="2"/>
  <c r="N63" i="2"/>
  <c r="J64" i="2"/>
  <c r="E66" i="2"/>
  <c r="K66" i="2"/>
  <c r="G70" i="2"/>
  <c r="H72" i="2"/>
  <c r="I74" i="2"/>
  <c r="N75" i="2"/>
  <c r="J76" i="2"/>
  <c r="E78" i="2"/>
  <c r="K78" i="2"/>
  <c r="I84" i="2"/>
  <c r="H94" i="2"/>
  <c r="I96" i="2"/>
  <c r="I118" i="2"/>
  <c r="I130" i="2"/>
  <c r="J136" i="2"/>
  <c r="H22" i="2"/>
  <c r="N25" i="2"/>
  <c r="E28" i="2"/>
  <c r="F30" i="2"/>
  <c r="L30" i="2"/>
  <c r="H34" i="2"/>
  <c r="N37" i="2"/>
  <c r="F42" i="2"/>
  <c r="L42" i="2"/>
  <c r="H46" i="2"/>
  <c r="N49" i="2"/>
  <c r="F54" i="2"/>
  <c r="L54" i="2"/>
  <c r="H58" i="2"/>
  <c r="N61" i="2"/>
  <c r="E64" i="2"/>
  <c r="F66" i="2"/>
  <c r="L66" i="2"/>
  <c r="H70" i="2"/>
  <c r="N73" i="2"/>
  <c r="E76" i="2"/>
  <c r="F78" i="2"/>
  <c r="L78" i="2"/>
  <c r="N83" i="2"/>
  <c r="J84" i="2"/>
  <c r="I94" i="2"/>
  <c r="N95" i="2"/>
  <c r="J96" i="2"/>
  <c r="I116" i="2"/>
  <c r="N117" i="2"/>
  <c r="J118" i="2"/>
  <c r="E120" i="2"/>
  <c r="K120" i="2"/>
  <c r="I128" i="2"/>
  <c r="N129" i="2"/>
  <c r="J130" i="2"/>
  <c r="E136" i="2"/>
  <c r="K136" i="2"/>
  <c r="E84" i="2"/>
  <c r="F86" i="2"/>
  <c r="N93" i="2"/>
  <c r="E96" i="2"/>
  <c r="F98" i="2"/>
  <c r="N115" i="2"/>
  <c r="E118" i="2"/>
  <c r="F120" i="2"/>
  <c r="N127" i="2"/>
  <c r="E130" i="2"/>
  <c r="F136" i="2"/>
  <c r="J136" i="1"/>
  <c r="E136" i="1"/>
  <c r="L136" i="1"/>
  <c r="G90" i="1"/>
  <c r="J90" i="1"/>
  <c r="L90" i="1"/>
  <c r="E26" i="1"/>
  <c r="L26" i="1"/>
  <c r="E32" i="1"/>
  <c r="G40" i="1"/>
  <c r="H40" i="1"/>
  <c r="K40" i="1"/>
  <c r="L40" i="1"/>
  <c r="E40" i="1"/>
  <c r="H44" i="1"/>
  <c r="H46" i="1"/>
  <c r="I46" i="1"/>
  <c r="K46" i="1"/>
  <c r="I50" i="1"/>
  <c r="K50" i="1"/>
  <c r="N49" i="1"/>
  <c r="F50" i="1"/>
  <c r="E58" i="1"/>
  <c r="N63" i="1"/>
  <c r="K64" i="1"/>
  <c r="J64" i="1"/>
  <c r="E64" i="1"/>
  <c r="L64" i="1"/>
  <c r="F64" i="1"/>
  <c r="G64" i="1"/>
  <c r="H64" i="1"/>
  <c r="I80" i="1"/>
  <c r="H26" i="1"/>
  <c r="J26" i="1"/>
  <c r="G24" i="1"/>
  <c r="L30" i="1"/>
  <c r="N29" i="1"/>
  <c r="F30" i="1"/>
  <c r="G30" i="1"/>
  <c r="H30" i="1"/>
  <c r="J30" i="1"/>
  <c r="G32" i="1"/>
  <c r="K32" i="1"/>
  <c r="H60" i="1"/>
  <c r="L60" i="1"/>
  <c r="G58" i="1"/>
  <c r="H58" i="1"/>
  <c r="I58" i="1"/>
  <c r="K58" i="1"/>
  <c r="F56" i="1"/>
  <c r="E54" i="1"/>
  <c r="F54" i="1"/>
  <c r="G54" i="1"/>
  <c r="L54" i="1"/>
  <c r="H54" i="1"/>
  <c r="G42" i="1"/>
  <c r="H42" i="1"/>
  <c r="I42" i="1"/>
  <c r="L42" i="1"/>
  <c r="J40" i="1"/>
  <c r="L22" i="1"/>
  <c r="K68" i="1"/>
  <c r="E68" i="1"/>
  <c r="J68" i="1"/>
  <c r="J72" i="1"/>
  <c r="N71" i="1"/>
  <c r="G72" i="1"/>
  <c r="L72" i="1"/>
  <c r="H88" i="1"/>
  <c r="G88" i="1"/>
  <c r="L88" i="1"/>
  <c r="F88" i="1"/>
  <c r="K88" i="1"/>
  <c r="E88" i="1"/>
  <c r="J88" i="1"/>
  <c r="N87" i="1"/>
  <c r="H100" i="1"/>
  <c r="G100" i="1"/>
  <c r="L100" i="1"/>
  <c r="F100" i="1"/>
  <c r="K100" i="1"/>
  <c r="E100" i="1"/>
  <c r="J100" i="1"/>
  <c r="N99" i="1"/>
  <c r="N11" i="1"/>
  <c r="J12" i="1"/>
  <c r="E14" i="1"/>
  <c r="K14" i="1"/>
  <c r="F16" i="1"/>
  <c r="L16" i="1"/>
  <c r="G22" i="1"/>
  <c r="H24" i="1"/>
  <c r="N27" i="1"/>
  <c r="J28" i="1"/>
  <c r="E30" i="1"/>
  <c r="K30" i="1"/>
  <c r="F32" i="1"/>
  <c r="L32" i="1"/>
  <c r="I48" i="1"/>
  <c r="E50" i="1"/>
  <c r="L50" i="1"/>
  <c r="J54" i="1"/>
  <c r="N53" i="1"/>
  <c r="K54" i="1"/>
  <c r="G56" i="1"/>
  <c r="L58" i="1"/>
  <c r="F58" i="1"/>
  <c r="J58" i="1"/>
  <c r="F60" i="1"/>
  <c r="J62" i="1"/>
  <c r="N67" i="1"/>
  <c r="L68" i="1"/>
  <c r="E72" i="1"/>
  <c r="K74" i="1"/>
  <c r="E74" i="1"/>
  <c r="H74" i="1"/>
  <c r="L74" i="1"/>
  <c r="G78" i="1"/>
  <c r="J78" i="1"/>
  <c r="N77" i="1"/>
  <c r="L78" i="1"/>
  <c r="I88" i="1"/>
  <c r="I100" i="1"/>
  <c r="I28" i="1"/>
  <c r="E12" i="1"/>
  <c r="K12" i="1"/>
  <c r="G16" i="1"/>
  <c r="I24" i="1"/>
  <c r="E28" i="1"/>
  <c r="K28" i="1"/>
  <c r="K44" i="1"/>
  <c r="E44" i="1"/>
  <c r="J44" i="1"/>
  <c r="J48" i="1"/>
  <c r="F68" i="1"/>
  <c r="F72" i="1"/>
  <c r="H80" i="1"/>
  <c r="K80" i="1"/>
  <c r="E80" i="1"/>
  <c r="L80" i="1"/>
  <c r="I12" i="1"/>
  <c r="F12" i="1"/>
  <c r="L12" i="1"/>
  <c r="I22" i="1"/>
  <c r="N23" i="1"/>
  <c r="J24" i="1"/>
  <c r="F28" i="1"/>
  <c r="L28" i="1"/>
  <c r="H32" i="1"/>
  <c r="L34" i="1"/>
  <c r="F34" i="1"/>
  <c r="J34" i="1"/>
  <c r="N43" i="1"/>
  <c r="L44" i="1"/>
  <c r="N47" i="1"/>
  <c r="K48" i="1"/>
  <c r="I60" i="1"/>
  <c r="J66" i="1"/>
  <c r="N65" i="1"/>
  <c r="K66" i="1"/>
  <c r="G68" i="1"/>
  <c r="L70" i="1"/>
  <c r="F70" i="1"/>
  <c r="J70" i="1"/>
  <c r="H72" i="1"/>
  <c r="N79" i="1"/>
  <c r="G12" i="1"/>
  <c r="I16" i="1"/>
  <c r="J22" i="1"/>
  <c r="E24" i="1"/>
  <c r="K24" i="1"/>
  <c r="G28" i="1"/>
  <c r="I32" i="1"/>
  <c r="N33" i="1"/>
  <c r="K34" i="1"/>
  <c r="F44" i="1"/>
  <c r="E48" i="1"/>
  <c r="L48" i="1"/>
  <c r="K56" i="1"/>
  <c r="E56" i="1"/>
  <c r="J56" i="1"/>
  <c r="J60" i="1"/>
  <c r="E66" i="1"/>
  <c r="L66" i="1"/>
  <c r="H68" i="1"/>
  <c r="N69" i="1"/>
  <c r="K70" i="1"/>
  <c r="I72" i="1"/>
  <c r="F80" i="1"/>
  <c r="N15" i="1"/>
  <c r="E22" i="1"/>
  <c r="F24" i="1"/>
  <c r="E34" i="1"/>
  <c r="J42" i="1"/>
  <c r="N41" i="1"/>
  <c r="K42" i="1"/>
  <c r="G44" i="1"/>
  <c r="L46" i="1"/>
  <c r="F46" i="1"/>
  <c r="J46" i="1"/>
  <c r="F48" i="1"/>
  <c r="J50" i="1"/>
  <c r="N55" i="1"/>
  <c r="L56" i="1"/>
  <c r="N59" i="1"/>
  <c r="K60" i="1"/>
  <c r="F66" i="1"/>
  <c r="I68" i="1"/>
  <c r="E70" i="1"/>
  <c r="K72" i="1"/>
  <c r="G80" i="1"/>
  <c r="M81" i="1"/>
  <c r="M109" i="1"/>
  <c r="H122" i="1"/>
  <c r="G122" i="1"/>
  <c r="L122" i="1"/>
  <c r="F122" i="1"/>
  <c r="K122" i="1"/>
  <c r="E122" i="1"/>
  <c r="J122" i="1"/>
  <c r="N121" i="1"/>
  <c r="H84" i="1"/>
  <c r="E90" i="1"/>
  <c r="K90" i="1"/>
  <c r="F92" i="1"/>
  <c r="L92" i="1"/>
  <c r="G94" i="1"/>
  <c r="H96" i="1"/>
  <c r="E102" i="1"/>
  <c r="K102" i="1"/>
  <c r="F108" i="1"/>
  <c r="L108" i="1"/>
  <c r="E112" i="1"/>
  <c r="K112" i="1"/>
  <c r="F114" i="1"/>
  <c r="L114" i="1"/>
  <c r="G116" i="1"/>
  <c r="H118" i="1"/>
  <c r="E124" i="1"/>
  <c r="K124" i="1"/>
  <c r="F126" i="1"/>
  <c r="L126" i="1"/>
  <c r="G128" i="1"/>
  <c r="H130" i="1"/>
  <c r="I84" i="1"/>
  <c r="I96" i="1"/>
  <c r="I118" i="1"/>
  <c r="I130" i="1"/>
  <c r="N83" i="1"/>
  <c r="J84" i="1"/>
  <c r="I94" i="1"/>
  <c r="N95" i="1"/>
  <c r="J96" i="1"/>
  <c r="I116" i="1"/>
  <c r="N117" i="1"/>
  <c r="J118" i="1"/>
  <c r="I128" i="1"/>
  <c r="N129" i="1"/>
  <c r="J130" i="1"/>
  <c r="E84" i="1"/>
  <c r="K84" i="1"/>
  <c r="I92" i="1"/>
  <c r="N93" i="1"/>
  <c r="J94" i="1"/>
  <c r="E96" i="1"/>
  <c r="K96" i="1"/>
  <c r="I108" i="1"/>
  <c r="I114" i="1"/>
  <c r="N115" i="1"/>
  <c r="J116" i="1"/>
  <c r="E118" i="1"/>
  <c r="K118" i="1"/>
  <c r="I126" i="1"/>
  <c r="N127" i="1"/>
  <c r="J128" i="1"/>
  <c r="E130" i="1"/>
  <c r="K130" i="1"/>
  <c r="F84" i="1"/>
  <c r="N91" i="1"/>
  <c r="E94" i="1"/>
  <c r="F96" i="1"/>
  <c r="N107" i="1"/>
  <c r="N113" i="1"/>
  <c r="E116" i="1"/>
  <c r="F118" i="1"/>
  <c r="N125" i="1"/>
  <c r="E128" i="1"/>
  <c r="F130" i="1"/>
  <c r="L101" i="16" l="1"/>
  <c r="H97" i="16"/>
  <c r="E7" i="16"/>
  <c r="J67" i="16"/>
  <c r="K67" i="16"/>
  <c r="M116" i="5"/>
  <c r="M122" i="5"/>
  <c r="M114" i="5"/>
  <c r="M130" i="5"/>
  <c r="M124" i="5"/>
  <c r="M126" i="5"/>
  <c r="M128" i="5"/>
  <c r="M118" i="5"/>
  <c r="M112" i="5"/>
  <c r="N66" i="16"/>
  <c r="L67" i="16"/>
  <c r="M133" i="2"/>
  <c r="N133" i="2" s="1"/>
  <c r="I82" i="10"/>
  <c r="L82" i="10"/>
  <c r="J82" i="10"/>
  <c r="E82" i="10"/>
  <c r="H82" i="10"/>
  <c r="G82" i="10"/>
  <c r="F82" i="10"/>
  <c r="K82" i="10"/>
  <c r="N81" i="10"/>
  <c r="I82" i="12"/>
  <c r="E82" i="12"/>
  <c r="H82" i="12"/>
  <c r="L82" i="12"/>
  <c r="J82" i="12"/>
  <c r="G82" i="12"/>
  <c r="N81" i="12"/>
  <c r="F82" i="12"/>
  <c r="K82" i="12"/>
  <c r="E82" i="9"/>
  <c r="F82" i="9"/>
  <c r="L82" i="9"/>
  <c r="J82" i="9"/>
  <c r="I82" i="9"/>
  <c r="H82" i="9"/>
  <c r="K82" i="9"/>
  <c r="N81" i="9"/>
  <c r="G82" i="9"/>
  <c r="E82" i="5"/>
  <c r="F82" i="5"/>
  <c r="L82" i="5"/>
  <c r="G82" i="5"/>
  <c r="H82" i="5"/>
  <c r="I82" i="5"/>
  <c r="N81" i="5"/>
  <c r="K82" i="5"/>
  <c r="J82" i="5"/>
  <c r="E82" i="11"/>
  <c r="F82" i="11"/>
  <c r="J82" i="11"/>
  <c r="N81" i="11"/>
  <c r="I82" i="11"/>
  <c r="L82" i="11"/>
  <c r="G82" i="11"/>
  <c r="H82" i="11"/>
  <c r="K82" i="11"/>
  <c r="F82" i="8"/>
  <c r="J82" i="8"/>
  <c r="H82" i="8"/>
  <c r="E82" i="8"/>
  <c r="N81" i="8"/>
  <c r="K82" i="8"/>
  <c r="L82" i="8"/>
  <c r="I82" i="8"/>
  <c r="G82" i="8"/>
  <c r="I82" i="14"/>
  <c r="J82" i="14"/>
  <c r="G82" i="14"/>
  <c r="E82" i="14"/>
  <c r="H82" i="14"/>
  <c r="K82" i="14"/>
  <c r="N81" i="14"/>
  <c r="L82" i="14"/>
  <c r="F82" i="14"/>
  <c r="E82" i="13"/>
  <c r="F82" i="13"/>
  <c r="I82" i="13"/>
  <c r="L82" i="13"/>
  <c r="N81" i="13"/>
  <c r="G82" i="13"/>
  <c r="H82" i="13"/>
  <c r="K82" i="13"/>
  <c r="J82" i="13"/>
  <c r="F91" i="16"/>
  <c r="G99" i="16"/>
  <c r="H99" i="16"/>
  <c r="I99" i="16"/>
  <c r="K99" i="16"/>
  <c r="L99" i="16"/>
  <c r="L93" i="16"/>
  <c r="G93" i="16"/>
  <c r="I93" i="16"/>
  <c r="G111" i="16"/>
  <c r="H111" i="16"/>
  <c r="J111" i="16"/>
  <c r="M61" i="16"/>
  <c r="L61" i="16"/>
  <c r="H23" i="16"/>
  <c r="N22" i="16"/>
  <c r="N40" i="16"/>
  <c r="J23" i="16"/>
  <c r="E23" i="16"/>
  <c r="F23" i="16"/>
  <c r="K23" i="16"/>
  <c r="I23" i="16"/>
  <c r="L23" i="16"/>
  <c r="M10" i="1"/>
  <c r="E82" i="7"/>
  <c r="F82" i="7"/>
  <c r="H82" i="7"/>
  <c r="G82" i="7"/>
  <c r="K82" i="7"/>
  <c r="N81" i="7"/>
  <c r="I82" i="7"/>
  <c r="J82" i="7"/>
  <c r="L82" i="7"/>
  <c r="M22" i="1"/>
  <c r="F82" i="4"/>
  <c r="M24" i="1"/>
  <c r="M20" i="1"/>
  <c r="M28" i="1"/>
  <c r="M26" i="1"/>
  <c r="L41" i="16"/>
  <c r="G61" i="16"/>
  <c r="E41" i="16"/>
  <c r="I45" i="16"/>
  <c r="H41" i="16"/>
  <c r="M41" i="16"/>
  <c r="K41" i="16"/>
  <c r="I41" i="16"/>
  <c r="G41" i="16"/>
  <c r="F41" i="16"/>
  <c r="M28" i="4"/>
  <c r="G109" i="16"/>
  <c r="I109" i="16"/>
  <c r="F45" i="16"/>
  <c r="J45" i="16"/>
  <c r="E61" i="16"/>
  <c r="K8" i="3"/>
  <c r="K45" i="16"/>
  <c r="M45" i="16"/>
  <c r="L45" i="16"/>
  <c r="E45" i="16"/>
  <c r="G45" i="16"/>
  <c r="G8" i="3"/>
  <c r="E79" i="16"/>
  <c r="H79" i="16"/>
  <c r="I79" i="16"/>
  <c r="M79" i="16"/>
  <c r="F79" i="16"/>
  <c r="L79" i="16"/>
  <c r="G79" i="16"/>
  <c r="J79" i="16"/>
  <c r="K79" i="16"/>
  <c r="M59" i="16"/>
  <c r="I59" i="16"/>
  <c r="E59" i="16"/>
  <c r="H59" i="16"/>
  <c r="L59" i="16"/>
  <c r="J59" i="16"/>
  <c r="G59" i="16"/>
  <c r="K59" i="16"/>
  <c r="F59" i="16"/>
  <c r="M87" i="16"/>
  <c r="E87" i="16"/>
  <c r="I87" i="16"/>
  <c r="H87" i="16"/>
  <c r="G87" i="16"/>
  <c r="L87" i="16"/>
  <c r="M85" i="16"/>
  <c r="J85" i="16"/>
  <c r="I101" i="16"/>
  <c r="H101" i="16"/>
  <c r="G101" i="16"/>
  <c r="M67" i="16"/>
  <c r="I67" i="16"/>
  <c r="F67" i="16"/>
  <c r="E67" i="16"/>
  <c r="G67" i="16"/>
  <c r="H67" i="16"/>
  <c r="M63" i="16"/>
  <c r="E63" i="16"/>
  <c r="H63" i="16"/>
  <c r="I63" i="16"/>
  <c r="F63" i="16"/>
  <c r="K63" i="16"/>
  <c r="G63" i="16"/>
  <c r="M139" i="16"/>
  <c r="E139" i="16"/>
  <c r="I139" i="16"/>
  <c r="J139" i="16"/>
  <c r="F139" i="16"/>
  <c r="H139" i="16"/>
  <c r="G139" i="16"/>
  <c r="L139" i="16"/>
  <c r="K139" i="16"/>
  <c r="M43" i="16"/>
  <c r="L43" i="16"/>
  <c r="H43" i="16"/>
  <c r="I43" i="16"/>
  <c r="E43" i="16"/>
  <c r="J43" i="16"/>
  <c r="K43" i="16"/>
  <c r="G43" i="16"/>
  <c r="I71" i="16"/>
  <c r="J71" i="16"/>
  <c r="M71" i="16"/>
  <c r="H71" i="16"/>
  <c r="E71" i="16"/>
  <c r="K71" i="16"/>
  <c r="L71" i="16"/>
  <c r="G71" i="16"/>
  <c r="H69" i="16"/>
  <c r="M69" i="16"/>
  <c r="I69" i="16"/>
  <c r="F69" i="16"/>
  <c r="K69" i="16"/>
  <c r="E69" i="16"/>
  <c r="G69" i="16"/>
  <c r="L69" i="16"/>
  <c r="J69" i="16"/>
  <c r="M51" i="16"/>
  <c r="I51" i="16"/>
  <c r="J51" i="16"/>
  <c r="E51" i="16"/>
  <c r="F51" i="16"/>
  <c r="K51" i="16"/>
  <c r="L51" i="16"/>
  <c r="H51" i="16"/>
  <c r="G51" i="16"/>
  <c r="E127" i="16"/>
  <c r="L127" i="16"/>
  <c r="M127" i="16"/>
  <c r="F127" i="16"/>
  <c r="H127" i="16"/>
  <c r="I127" i="16"/>
  <c r="J127" i="16"/>
  <c r="G127" i="16"/>
  <c r="K127" i="16"/>
  <c r="H105" i="16"/>
  <c r="I105" i="16"/>
  <c r="L105" i="16"/>
  <c r="G105" i="16"/>
  <c r="F81" i="16"/>
  <c r="G81" i="16"/>
  <c r="J81" i="16"/>
  <c r="K81" i="16"/>
  <c r="M81" i="16"/>
  <c r="L81" i="16"/>
  <c r="H81" i="16"/>
  <c r="I81" i="16"/>
  <c r="E81" i="16"/>
  <c r="J135" i="16"/>
  <c r="L135" i="16"/>
  <c r="M135" i="16"/>
  <c r="H135" i="16"/>
  <c r="I135" i="16"/>
  <c r="F135" i="16"/>
  <c r="G135" i="16"/>
  <c r="E135" i="16"/>
  <c r="G133" i="16"/>
  <c r="L133" i="16"/>
  <c r="M133" i="16"/>
  <c r="E133" i="16"/>
  <c r="I133" i="16"/>
  <c r="F133" i="16"/>
  <c r="J133" i="16"/>
  <c r="H133" i="16"/>
  <c r="K133" i="16"/>
  <c r="G53" i="16"/>
  <c r="M53" i="16"/>
  <c r="E53" i="16"/>
  <c r="H53" i="16"/>
  <c r="L53" i="16"/>
  <c r="J53" i="16"/>
  <c r="K53" i="16"/>
  <c r="I53" i="16"/>
  <c r="F53" i="16"/>
  <c r="M131" i="16"/>
  <c r="G131" i="16"/>
  <c r="H131" i="16"/>
  <c r="I131" i="16"/>
  <c r="J131" i="16"/>
  <c r="E131" i="16"/>
  <c r="F131" i="16"/>
  <c r="M35" i="16"/>
  <c r="K35" i="16"/>
  <c r="F35" i="16"/>
  <c r="I35" i="16"/>
  <c r="G35" i="16"/>
  <c r="L35" i="16"/>
  <c r="H35" i="16"/>
  <c r="J35" i="16"/>
  <c r="E35" i="16"/>
  <c r="L82" i="2"/>
  <c r="J31" i="16"/>
  <c r="M31" i="16"/>
  <c r="E31" i="16"/>
  <c r="H31" i="16"/>
  <c r="I31" i="16"/>
  <c r="K31" i="16"/>
  <c r="L31" i="16"/>
  <c r="F31" i="16"/>
  <c r="G31" i="16"/>
  <c r="I103" i="16"/>
  <c r="H103" i="16"/>
  <c r="L103" i="16"/>
  <c r="G103" i="16"/>
  <c r="E89" i="16"/>
  <c r="K89" i="16"/>
  <c r="G89" i="16"/>
  <c r="H89" i="16"/>
  <c r="F89" i="16"/>
  <c r="J89" i="16"/>
  <c r="I89" i="16"/>
  <c r="L89" i="16"/>
  <c r="M89" i="16"/>
  <c r="M55" i="16"/>
  <c r="H55" i="16"/>
  <c r="I55" i="16"/>
  <c r="G55" i="16"/>
  <c r="E65" i="16"/>
  <c r="K65" i="16"/>
  <c r="F65" i="16"/>
  <c r="G65" i="16"/>
  <c r="J65" i="16"/>
  <c r="H65" i="16"/>
  <c r="L65" i="16"/>
  <c r="M65" i="16"/>
  <c r="I65" i="16"/>
  <c r="I137" i="16"/>
  <c r="J137" i="16"/>
  <c r="K137" i="16"/>
  <c r="M137" i="16"/>
  <c r="E137" i="16"/>
  <c r="F137" i="16"/>
  <c r="G137" i="16"/>
  <c r="L137" i="16"/>
  <c r="H137" i="16"/>
  <c r="E73" i="16"/>
  <c r="G73" i="16"/>
  <c r="H73" i="16"/>
  <c r="M73" i="16"/>
  <c r="J39" i="16"/>
  <c r="M39" i="16"/>
  <c r="E39" i="16"/>
  <c r="H39" i="16"/>
  <c r="I39" i="16"/>
  <c r="G39" i="16"/>
  <c r="L39" i="16"/>
  <c r="F39" i="16"/>
  <c r="K39" i="16"/>
  <c r="I97" i="16"/>
  <c r="L97" i="16"/>
  <c r="G97" i="16"/>
  <c r="G37" i="16"/>
  <c r="M37" i="16"/>
  <c r="I37" i="16"/>
  <c r="J37" i="16"/>
  <c r="E37" i="16"/>
  <c r="K37" i="16"/>
  <c r="L37" i="16"/>
  <c r="F37" i="16"/>
  <c r="H37" i="16"/>
  <c r="E129" i="16"/>
  <c r="G129" i="16"/>
  <c r="K129" i="16"/>
  <c r="M129" i="16"/>
  <c r="I129" i="16"/>
  <c r="J129" i="16"/>
  <c r="H129" i="16"/>
  <c r="F129" i="16"/>
  <c r="L129" i="16"/>
  <c r="F49" i="16"/>
  <c r="G49" i="16"/>
  <c r="K49" i="16"/>
  <c r="M49" i="16"/>
  <c r="E49" i="16"/>
  <c r="H49" i="16"/>
  <c r="I49" i="16"/>
  <c r="G77" i="16"/>
  <c r="E77" i="16"/>
  <c r="I77" i="16"/>
  <c r="M77" i="16"/>
  <c r="F77" i="16"/>
  <c r="L77" i="16"/>
  <c r="H77" i="16"/>
  <c r="M75" i="16"/>
  <c r="L75" i="16"/>
  <c r="H75" i="16"/>
  <c r="I75" i="16"/>
  <c r="K75" i="16"/>
  <c r="E33" i="16"/>
  <c r="K33" i="16"/>
  <c r="F33" i="16"/>
  <c r="G33" i="16"/>
  <c r="J33" i="16"/>
  <c r="M33" i="16"/>
  <c r="I33" i="16"/>
  <c r="L33" i="16"/>
  <c r="H33" i="16"/>
  <c r="N32" i="16"/>
  <c r="E57" i="16"/>
  <c r="G57" i="16"/>
  <c r="K57" i="16"/>
  <c r="I57" i="16"/>
  <c r="J57" i="16"/>
  <c r="L57" i="16"/>
  <c r="M57" i="16"/>
  <c r="M83" i="16"/>
  <c r="G83" i="16"/>
  <c r="I83" i="16"/>
  <c r="F8" i="1"/>
  <c r="N7" i="14"/>
  <c r="F8" i="14"/>
  <c r="M26" i="7"/>
  <c r="E8" i="11"/>
  <c r="M126" i="2"/>
  <c r="M120" i="3"/>
  <c r="N130" i="16"/>
  <c r="L8" i="12"/>
  <c r="F8" i="9"/>
  <c r="I8" i="9"/>
  <c r="K8" i="9"/>
  <c r="M36" i="3"/>
  <c r="M98" i="11"/>
  <c r="M120" i="7"/>
  <c r="M98" i="4"/>
  <c r="M120" i="4"/>
  <c r="E121" i="16"/>
  <c r="K121" i="16"/>
  <c r="L121" i="16"/>
  <c r="I8" i="13"/>
  <c r="I125" i="16"/>
  <c r="M20" i="8"/>
  <c r="M98" i="9"/>
  <c r="M98" i="12"/>
  <c r="M32" i="13"/>
  <c r="M120" i="1"/>
  <c r="M136" i="1"/>
  <c r="M14" i="4"/>
  <c r="M26" i="5"/>
  <c r="M136" i="3"/>
  <c r="M28" i="9"/>
  <c r="M28" i="7"/>
  <c r="F8" i="13"/>
  <c r="M62" i="14"/>
  <c r="M32" i="12"/>
  <c r="M86" i="14"/>
  <c r="M128" i="1"/>
  <c r="M126" i="10"/>
  <c r="M120" i="12"/>
  <c r="M120" i="11"/>
  <c r="M120" i="10"/>
  <c r="M120" i="9"/>
  <c r="M114" i="9"/>
  <c r="M114" i="2"/>
  <c r="M112" i="13"/>
  <c r="M108" i="10"/>
  <c r="M108" i="2"/>
  <c r="N7" i="10"/>
  <c r="I8" i="10"/>
  <c r="J8" i="10"/>
  <c r="F8" i="10"/>
  <c r="M16" i="4"/>
  <c r="M16" i="2"/>
  <c r="N7" i="2"/>
  <c r="F8" i="2"/>
  <c r="H8" i="1"/>
  <c r="J8" i="1"/>
  <c r="L8" i="1"/>
  <c r="I8" i="1"/>
  <c r="E8" i="1"/>
  <c r="G8" i="1"/>
  <c r="M14" i="10"/>
  <c r="E8" i="8"/>
  <c r="M14" i="8"/>
  <c r="G8" i="8"/>
  <c r="M12" i="13"/>
  <c r="M12" i="9"/>
  <c r="M12" i="3"/>
  <c r="J8" i="12"/>
  <c r="E8" i="4"/>
  <c r="G8" i="4"/>
  <c r="I8" i="3"/>
  <c r="L8" i="3"/>
  <c r="N7" i="3"/>
  <c r="M10" i="3"/>
  <c r="M128" i="8"/>
  <c r="M128" i="7"/>
  <c r="M126" i="12"/>
  <c r="M126" i="11"/>
  <c r="M126" i="7"/>
  <c r="M124" i="13"/>
  <c r="M124" i="1"/>
  <c r="M122" i="2"/>
  <c r="M120" i="14"/>
  <c r="M116" i="7"/>
  <c r="M116" i="4"/>
  <c r="M116" i="3"/>
  <c r="M114" i="11"/>
  <c r="M114" i="10"/>
  <c r="M112" i="8"/>
  <c r="M112" i="1"/>
  <c r="E8" i="12"/>
  <c r="G8" i="12"/>
  <c r="K8" i="12"/>
  <c r="H8" i="12"/>
  <c r="M16" i="12"/>
  <c r="N7" i="12"/>
  <c r="F8" i="12"/>
  <c r="M16" i="10"/>
  <c r="K8" i="8"/>
  <c r="H8" i="8"/>
  <c r="N7" i="8"/>
  <c r="F8" i="8"/>
  <c r="I8" i="8"/>
  <c r="J8" i="8"/>
  <c r="J8" i="5"/>
  <c r="E8" i="5"/>
  <c r="M16" i="5"/>
  <c r="G8" i="14"/>
  <c r="J8" i="14"/>
  <c r="L8" i="14"/>
  <c r="H8" i="14"/>
  <c r="E8" i="14"/>
  <c r="I8" i="14"/>
  <c r="M14" i="13"/>
  <c r="L8" i="9"/>
  <c r="N7" i="9"/>
  <c r="G8" i="9"/>
  <c r="J8" i="9"/>
  <c r="H8" i="9"/>
  <c r="I8" i="7"/>
  <c r="K8" i="7"/>
  <c r="H8" i="3"/>
  <c r="J8" i="3"/>
  <c r="F8" i="3"/>
  <c r="G8" i="2"/>
  <c r="J8" i="2"/>
  <c r="L8" i="2"/>
  <c r="H8" i="2"/>
  <c r="E8" i="2"/>
  <c r="I8" i="2"/>
  <c r="M12" i="12"/>
  <c r="I8" i="11"/>
  <c r="K8" i="11"/>
  <c r="H8" i="11"/>
  <c r="N7" i="11"/>
  <c r="F8" i="11"/>
  <c r="J8" i="11"/>
  <c r="M12" i="8"/>
  <c r="L8" i="5"/>
  <c r="H8" i="5"/>
  <c r="G8" i="5"/>
  <c r="N7" i="4"/>
  <c r="F8" i="4"/>
  <c r="I8" i="4"/>
  <c r="J8" i="4"/>
  <c r="L8" i="4"/>
  <c r="K8" i="4"/>
  <c r="M10" i="14"/>
  <c r="L8" i="13"/>
  <c r="N7" i="13"/>
  <c r="E8" i="13"/>
  <c r="G8" i="13"/>
  <c r="J8" i="13"/>
  <c r="K8" i="13"/>
  <c r="E8" i="10"/>
  <c r="G8" i="10"/>
  <c r="K8" i="10"/>
  <c r="M10" i="8"/>
  <c r="N7" i="7"/>
  <c r="F8" i="7"/>
  <c r="G8" i="7"/>
  <c r="J8" i="7"/>
  <c r="L8" i="7"/>
  <c r="M10" i="7"/>
  <c r="H8" i="7"/>
  <c r="I8" i="5"/>
  <c r="K8" i="5"/>
  <c r="N7" i="5"/>
  <c r="M10" i="2"/>
  <c r="N128" i="16"/>
  <c r="L125" i="16"/>
  <c r="K125" i="16"/>
  <c r="L7" i="16"/>
  <c r="M94" i="14"/>
  <c r="M60" i="13"/>
  <c r="M50" i="13"/>
  <c r="M92" i="12"/>
  <c r="M74" i="11"/>
  <c r="M24" i="11"/>
  <c r="M60" i="10"/>
  <c r="M64" i="9"/>
  <c r="M96" i="8"/>
  <c r="M90" i="8"/>
  <c r="M22" i="4"/>
  <c r="M98" i="3"/>
  <c r="M24" i="3"/>
  <c r="M70" i="1"/>
  <c r="M16" i="7"/>
  <c r="M26" i="2"/>
  <c r="M118" i="3"/>
  <c r="M126" i="4"/>
  <c r="M114" i="4"/>
  <c r="M108" i="5"/>
  <c r="M118" i="7"/>
  <c r="M114" i="8"/>
  <c r="M108" i="9"/>
  <c r="M16" i="9"/>
  <c r="M122" i="9"/>
  <c r="M10" i="12"/>
  <c r="M126" i="13"/>
  <c r="M114" i="13"/>
  <c r="M16" i="14"/>
  <c r="M60" i="8"/>
  <c r="M76" i="10"/>
  <c r="M136" i="10"/>
  <c r="M136" i="13"/>
  <c r="M136" i="14"/>
  <c r="M116" i="2"/>
  <c r="M128" i="2"/>
  <c r="M122" i="4"/>
  <c r="M10" i="4"/>
  <c r="M14" i="7"/>
  <c r="M126" i="9"/>
  <c r="M14" i="11"/>
  <c r="M72" i="12"/>
  <c r="M108" i="13"/>
  <c r="M126" i="14"/>
  <c r="M114" i="14"/>
  <c r="M14" i="14"/>
  <c r="M86" i="8"/>
  <c r="M52" i="12"/>
  <c r="M98" i="13"/>
  <c r="M120" i="8"/>
  <c r="M120" i="13"/>
  <c r="M78" i="7"/>
  <c r="M46" i="8"/>
  <c r="M114" i="12"/>
  <c r="M24" i="5"/>
  <c r="M136" i="7"/>
  <c r="M136" i="8"/>
  <c r="M136" i="9"/>
  <c r="M114" i="1"/>
  <c r="M16" i="1"/>
  <c r="M118" i="2"/>
  <c r="M108" i="7"/>
  <c r="M128" i="10"/>
  <c r="M124" i="10"/>
  <c r="M112" i="10"/>
  <c r="M10" i="10"/>
  <c r="M116" i="11"/>
  <c r="M108" i="11"/>
  <c r="M108" i="12"/>
  <c r="M72" i="3"/>
  <c r="M20" i="12"/>
  <c r="M136" i="12"/>
  <c r="M76" i="13"/>
  <c r="M10" i="9"/>
  <c r="M14" i="12"/>
  <c r="M126" i="1"/>
  <c r="M108" i="1"/>
  <c r="M108" i="3"/>
  <c r="M126" i="3"/>
  <c r="M114" i="3"/>
  <c r="M102" i="3"/>
  <c r="M118" i="4"/>
  <c r="M108" i="4"/>
  <c r="M12" i="4"/>
  <c r="M14" i="5"/>
  <c r="M114" i="7"/>
  <c r="M40" i="8"/>
  <c r="M126" i="8"/>
  <c r="M108" i="8"/>
  <c r="M116" i="9"/>
  <c r="M124" i="9"/>
  <c r="M112" i="9"/>
  <c r="M30" i="9"/>
  <c r="M12" i="11"/>
  <c r="M108" i="14"/>
  <c r="M98" i="1"/>
  <c r="M98" i="8"/>
  <c r="M22" i="10"/>
  <c r="M16" i="11"/>
  <c r="M98" i="14"/>
  <c r="M74" i="14"/>
  <c r="M64" i="14"/>
  <c r="M60" i="14"/>
  <c r="M56" i="14"/>
  <c r="M34" i="14"/>
  <c r="M102" i="13"/>
  <c r="M94" i="13"/>
  <c r="M86" i="13"/>
  <c r="M84" i="13"/>
  <c r="M64" i="13"/>
  <c r="M54" i="13"/>
  <c r="M52" i="13"/>
  <c r="M44" i="13"/>
  <c r="M28" i="13"/>
  <c r="M26" i="13"/>
  <c r="M20" i="13"/>
  <c r="M74" i="12"/>
  <c r="M68" i="12"/>
  <c r="M64" i="12"/>
  <c r="M60" i="12"/>
  <c r="M42" i="12"/>
  <c r="M40" i="12"/>
  <c r="M34" i="12"/>
  <c r="M28" i="12"/>
  <c r="M22" i="12"/>
  <c r="M136" i="11"/>
  <c r="M66" i="11"/>
  <c r="M60" i="11"/>
  <c r="M48" i="11"/>
  <c r="M40" i="11"/>
  <c r="M38" i="11"/>
  <c r="M92" i="10"/>
  <c r="M88" i="10"/>
  <c r="M86" i="10"/>
  <c r="M74" i="10"/>
  <c r="M72" i="10"/>
  <c r="M52" i="10"/>
  <c r="M38" i="10"/>
  <c r="M34" i="10"/>
  <c r="M86" i="9"/>
  <c r="M72" i="9"/>
  <c r="M38" i="9"/>
  <c r="M70" i="8"/>
  <c r="M52" i="8"/>
  <c r="M50" i="8"/>
  <c r="N56" i="16"/>
  <c r="M42" i="8"/>
  <c r="M38" i="8"/>
  <c r="M36" i="8"/>
  <c r="M34" i="8"/>
  <c r="M28" i="8"/>
  <c r="M22" i="8"/>
  <c r="M92" i="7"/>
  <c r="M76" i="7"/>
  <c r="M72" i="7"/>
  <c r="M50" i="7"/>
  <c r="M24" i="7"/>
  <c r="M136" i="5"/>
  <c r="M86" i="5"/>
  <c r="M78" i="5"/>
  <c r="M58" i="5"/>
  <c r="M48" i="5"/>
  <c r="M44" i="5"/>
  <c r="M42" i="5"/>
  <c r="M40" i="5"/>
  <c r="M136" i="4"/>
  <c r="M94" i="4"/>
  <c r="M92" i="4"/>
  <c r="I82" i="4"/>
  <c r="N81" i="4"/>
  <c r="K82" i="4"/>
  <c r="M84" i="4"/>
  <c r="M76" i="4"/>
  <c r="M64" i="4"/>
  <c r="M52" i="4"/>
  <c r="M40" i="4"/>
  <c r="M36" i="4"/>
  <c r="M30" i="4"/>
  <c r="M94" i="3"/>
  <c r="M92" i="3"/>
  <c r="M86" i="3"/>
  <c r="M74" i="3"/>
  <c r="M70" i="3"/>
  <c r="M68" i="3"/>
  <c r="M48" i="3"/>
  <c r="M30" i="3"/>
  <c r="M100" i="2"/>
  <c r="M88" i="2"/>
  <c r="M84" i="2"/>
  <c r="M76" i="2"/>
  <c r="M74" i="2"/>
  <c r="M70" i="2"/>
  <c r="M64" i="2"/>
  <c r="M56" i="2"/>
  <c r="M44" i="2"/>
  <c r="M38" i="2"/>
  <c r="M92" i="14"/>
  <c r="M76" i="14"/>
  <c r="M70" i="14"/>
  <c r="M58" i="14"/>
  <c r="M54" i="14"/>
  <c r="M52" i="14"/>
  <c r="M40" i="14"/>
  <c r="M38" i="14"/>
  <c r="M32" i="14"/>
  <c r="M26" i="14"/>
  <c r="M22" i="14"/>
  <c r="M20" i="14"/>
  <c r="M96" i="13"/>
  <c r="M92" i="13"/>
  <c r="M90" i="13"/>
  <c r="M78" i="13"/>
  <c r="M72" i="13"/>
  <c r="N78" i="16"/>
  <c r="M68" i="13"/>
  <c r="M62" i="13"/>
  <c r="M58" i="13"/>
  <c r="M46" i="13"/>
  <c r="M42" i="13"/>
  <c r="M40" i="13"/>
  <c r="M30" i="13"/>
  <c r="M100" i="12"/>
  <c r="M94" i="12"/>
  <c r="M86" i="12"/>
  <c r="M78" i="12"/>
  <c r="M76" i="12"/>
  <c r="M70" i="12"/>
  <c r="M54" i="12"/>
  <c r="M38" i="12"/>
  <c r="M36" i="12"/>
  <c r="M30" i="12"/>
  <c r="M133" i="12"/>
  <c r="L134" i="12" s="1"/>
  <c r="M100" i="11"/>
  <c r="M92" i="11"/>
  <c r="M88" i="11"/>
  <c r="M86" i="11"/>
  <c r="M84" i="11"/>
  <c r="M78" i="11"/>
  <c r="M76" i="11"/>
  <c r="M70" i="11"/>
  <c r="M64" i="11"/>
  <c r="M52" i="11"/>
  <c r="M50" i="11"/>
  <c r="M46" i="11"/>
  <c r="M34" i="11"/>
  <c r="M32" i="11"/>
  <c r="M30" i="11"/>
  <c r="M22" i="11"/>
  <c r="M133" i="11"/>
  <c r="F134" i="11" s="1"/>
  <c r="M20" i="11"/>
  <c r="M98" i="10"/>
  <c r="M84" i="10"/>
  <c r="M70" i="10"/>
  <c r="M66" i="10"/>
  <c r="M64" i="10"/>
  <c r="M54" i="10"/>
  <c r="M40" i="10"/>
  <c r="M36" i="10"/>
  <c r="M32" i="10"/>
  <c r="M30" i="10"/>
  <c r="M28" i="10"/>
  <c r="M20" i="10"/>
  <c r="N108" i="16"/>
  <c r="M92" i="9"/>
  <c r="M76" i="9"/>
  <c r="M74" i="9"/>
  <c r="M70" i="9"/>
  <c r="N74" i="16"/>
  <c r="M66" i="9"/>
  <c r="M52" i="9"/>
  <c r="M50" i="9"/>
  <c r="M48" i="9"/>
  <c r="M46" i="9"/>
  <c r="M40" i="9"/>
  <c r="M36" i="9"/>
  <c r="M34" i="9"/>
  <c r="M24" i="9"/>
  <c r="M133" i="9"/>
  <c r="E134" i="9" s="1"/>
  <c r="M92" i="8"/>
  <c r="M80" i="8"/>
  <c r="M76" i="8"/>
  <c r="M72" i="8"/>
  <c r="M64" i="8"/>
  <c r="M62" i="8"/>
  <c r="M58" i="8"/>
  <c r="M48" i="8"/>
  <c r="M30" i="8"/>
  <c r="M80" i="7"/>
  <c r="M74" i="7"/>
  <c r="M70" i="7"/>
  <c r="M60" i="7"/>
  <c r="M58" i="7"/>
  <c r="M48" i="7"/>
  <c r="M46" i="7"/>
  <c r="G18" i="7"/>
  <c r="N50" i="16"/>
  <c r="J18" i="7"/>
  <c r="L18" i="7"/>
  <c r="K18" i="7"/>
  <c r="N17" i="7"/>
  <c r="F18" i="7"/>
  <c r="E18" i="7"/>
  <c r="I18" i="7"/>
  <c r="M34" i="7"/>
  <c r="M30" i="7"/>
  <c r="M22" i="7"/>
  <c r="M133" i="7"/>
  <c r="L134" i="7" s="1"/>
  <c r="M20" i="7"/>
  <c r="N98" i="16"/>
  <c r="N96" i="16"/>
  <c r="M98" i="5"/>
  <c r="M92" i="5"/>
  <c r="M76" i="5"/>
  <c r="N80" i="16"/>
  <c r="M64" i="5"/>
  <c r="M62" i="5"/>
  <c r="M60" i="5"/>
  <c r="M52" i="5"/>
  <c r="N52" i="16"/>
  <c r="M38" i="5"/>
  <c r="M34" i="5"/>
  <c r="M32" i="5"/>
  <c r="M20" i="5"/>
  <c r="M102" i="4"/>
  <c r="M90" i="4"/>
  <c r="M88" i="4"/>
  <c r="J82" i="4"/>
  <c r="L82" i="4"/>
  <c r="E82" i="4"/>
  <c r="G82" i="4"/>
  <c r="M86" i="4"/>
  <c r="M74" i="4"/>
  <c r="M72" i="4"/>
  <c r="M70" i="4"/>
  <c r="M60" i="4"/>
  <c r="M54" i="4"/>
  <c r="M50" i="4"/>
  <c r="M46" i="4"/>
  <c r="M42" i="4"/>
  <c r="M38" i="4"/>
  <c r="M34" i="4"/>
  <c r="M32" i="4"/>
  <c r="E29" i="16"/>
  <c r="M133" i="4"/>
  <c r="E134" i="4" s="1"/>
  <c r="M20" i="4"/>
  <c r="M76" i="3"/>
  <c r="M66" i="3"/>
  <c r="M64" i="3"/>
  <c r="M62" i="3"/>
  <c r="M52" i="3"/>
  <c r="M50" i="3"/>
  <c r="M46" i="3"/>
  <c r="M40" i="3"/>
  <c r="M38" i="3"/>
  <c r="M34" i="3"/>
  <c r="M28" i="3"/>
  <c r="M26" i="3"/>
  <c r="M133" i="3"/>
  <c r="F134" i="3" s="1"/>
  <c r="N28" i="16"/>
  <c r="N110" i="16"/>
  <c r="E82" i="2"/>
  <c r="G82" i="2"/>
  <c r="N104" i="16"/>
  <c r="M94" i="2"/>
  <c r="M92" i="2"/>
  <c r="H82" i="2"/>
  <c r="I82" i="2"/>
  <c r="K82" i="2"/>
  <c r="N81" i="2"/>
  <c r="F82" i="2"/>
  <c r="J82" i="2"/>
  <c r="N92" i="16"/>
  <c r="M78" i="2"/>
  <c r="N84" i="16"/>
  <c r="M72" i="2"/>
  <c r="M62" i="2"/>
  <c r="M60" i="2"/>
  <c r="M58" i="2"/>
  <c r="M50" i="2"/>
  <c r="M48" i="2"/>
  <c r="M46" i="2"/>
  <c r="M36" i="2"/>
  <c r="M34" i="2"/>
  <c r="M24" i="2"/>
  <c r="M22" i="2"/>
  <c r="K29" i="16"/>
  <c r="N102" i="16"/>
  <c r="M86" i="1"/>
  <c r="N86" i="16"/>
  <c r="M78" i="1"/>
  <c r="N72" i="16"/>
  <c r="M62" i="1"/>
  <c r="M52" i="1"/>
  <c r="M34" i="1"/>
  <c r="N124" i="16"/>
  <c r="J121" i="16"/>
  <c r="H7" i="16"/>
  <c r="F149" i="16"/>
  <c r="K149" i="16"/>
  <c r="I149" i="16"/>
  <c r="E149" i="16"/>
  <c r="M92" i="1"/>
  <c r="M88" i="1"/>
  <c r="M76" i="1"/>
  <c r="M40" i="1"/>
  <c r="K7" i="16"/>
  <c r="N68" i="16"/>
  <c r="N82" i="16"/>
  <c r="J125" i="16"/>
  <c r="N100" i="16"/>
  <c r="N54" i="16"/>
  <c r="G125" i="16"/>
  <c r="I19" i="16"/>
  <c r="H19" i="16"/>
  <c r="L19" i="16"/>
  <c r="F19" i="16"/>
  <c r="K19" i="16"/>
  <c r="J19" i="16"/>
  <c r="G19" i="16"/>
  <c r="N18" i="16"/>
  <c r="G7" i="16"/>
  <c r="G21" i="16"/>
  <c r="L21" i="16"/>
  <c r="F21" i="16"/>
  <c r="J21" i="16"/>
  <c r="N20" i="16"/>
  <c r="I21" i="16"/>
  <c r="K21" i="16"/>
  <c r="H21" i="16"/>
  <c r="E21" i="16"/>
  <c r="N106" i="16"/>
  <c r="N62" i="16"/>
  <c r="J7" i="16"/>
  <c r="I7" i="16"/>
  <c r="N6" i="16"/>
  <c r="M7" i="16"/>
  <c r="K17" i="16"/>
  <c r="E17" i="16"/>
  <c r="J17" i="16"/>
  <c r="N16" i="16"/>
  <c r="H17" i="16"/>
  <c r="G17" i="16"/>
  <c r="M14" i="16"/>
  <c r="L17" i="16"/>
  <c r="I17" i="16"/>
  <c r="F17" i="16"/>
  <c r="N36" i="16"/>
  <c r="H29" i="16"/>
  <c r="M29" i="16"/>
  <c r="L29" i="16"/>
  <c r="F29" i="16"/>
  <c r="I29" i="16"/>
  <c r="M149" i="16"/>
  <c r="G149" i="16"/>
  <c r="H149" i="16"/>
  <c r="M125" i="16"/>
  <c r="E125" i="16"/>
  <c r="N94" i="16"/>
  <c r="F121" i="16"/>
  <c r="N70" i="16"/>
  <c r="F125" i="16"/>
  <c r="N42" i="16"/>
  <c r="N58" i="16"/>
  <c r="N48" i="16"/>
  <c r="F7" i="16"/>
  <c r="M121" i="16"/>
  <c r="I121" i="16"/>
  <c r="J149" i="16"/>
  <c r="N120" i="16"/>
  <c r="N88" i="16"/>
  <c r="N30" i="16"/>
  <c r="G29" i="16"/>
  <c r="M145" i="16"/>
  <c r="G121" i="16"/>
  <c r="L149" i="16"/>
  <c r="N136" i="16"/>
  <c r="N148" i="16"/>
  <c r="N76" i="16"/>
  <c r="N60" i="16"/>
  <c r="N64" i="16"/>
  <c r="H121" i="16"/>
  <c r="N34" i="16"/>
  <c r="N38" i="16"/>
  <c r="M130" i="14"/>
  <c r="M118" i="14"/>
  <c r="M124" i="14"/>
  <c r="M112" i="14"/>
  <c r="M28" i="14"/>
  <c r="M46" i="14"/>
  <c r="M42" i="14"/>
  <c r="H18" i="14"/>
  <c r="G18" i="14"/>
  <c r="L18" i="14"/>
  <c r="F18" i="14"/>
  <c r="K18" i="14"/>
  <c r="E18" i="14"/>
  <c r="J18" i="14"/>
  <c r="N17" i="14"/>
  <c r="I18" i="14"/>
  <c r="M96" i="14"/>
  <c r="M84" i="14"/>
  <c r="M24" i="14"/>
  <c r="M88" i="14"/>
  <c r="M36" i="14"/>
  <c r="M12" i="14"/>
  <c r="M72" i="14"/>
  <c r="M44" i="14"/>
  <c r="M30" i="14"/>
  <c r="M100" i="14"/>
  <c r="M102" i="14"/>
  <c r="M90" i="14"/>
  <c r="M122" i="14"/>
  <c r="M66" i="14"/>
  <c r="M80" i="14"/>
  <c r="M50" i="14"/>
  <c r="M68" i="14"/>
  <c r="M116" i="14"/>
  <c r="M48" i="14"/>
  <c r="M78" i="14"/>
  <c r="M128" i="13"/>
  <c r="M80" i="13"/>
  <c r="M10" i="13"/>
  <c r="M70" i="13"/>
  <c r="L18" i="13"/>
  <c r="F18" i="13"/>
  <c r="K18" i="13"/>
  <c r="E18" i="13"/>
  <c r="J18" i="13"/>
  <c r="N17" i="13"/>
  <c r="I18" i="13"/>
  <c r="H18" i="13"/>
  <c r="G18" i="13"/>
  <c r="M48" i="13"/>
  <c r="M24" i="13"/>
  <c r="M122" i="13"/>
  <c r="H110" i="13"/>
  <c r="G110" i="13"/>
  <c r="L110" i="13"/>
  <c r="F110" i="13"/>
  <c r="K110" i="13"/>
  <c r="E110" i="13"/>
  <c r="J110" i="13"/>
  <c r="N109" i="13"/>
  <c r="I110" i="13"/>
  <c r="M36" i="13"/>
  <c r="M38" i="13"/>
  <c r="M16" i="13"/>
  <c r="M56" i="13"/>
  <c r="M116" i="13"/>
  <c r="M66" i="13"/>
  <c r="M118" i="13"/>
  <c r="M74" i="13"/>
  <c r="M34" i="13"/>
  <c r="M22" i="13"/>
  <c r="M130" i="13"/>
  <c r="M133" i="13"/>
  <c r="M88" i="13"/>
  <c r="M100" i="13"/>
  <c r="M118" i="12"/>
  <c r="M96" i="12"/>
  <c r="M102" i="12"/>
  <c r="M90" i="12"/>
  <c r="M122" i="12"/>
  <c r="H110" i="12"/>
  <c r="G110" i="12"/>
  <c r="L110" i="12"/>
  <c r="F110" i="12"/>
  <c r="K110" i="12"/>
  <c r="E110" i="12"/>
  <c r="J110" i="12"/>
  <c r="N109" i="12"/>
  <c r="I110" i="12"/>
  <c r="M50" i="12"/>
  <c r="M48" i="12"/>
  <c r="M24" i="12"/>
  <c r="M58" i="12"/>
  <c r="M26" i="12"/>
  <c r="M130" i="12"/>
  <c r="M128" i="12"/>
  <c r="M124" i="12"/>
  <c r="M112" i="12"/>
  <c r="M46" i="12"/>
  <c r="M56" i="12"/>
  <c r="K18" i="12"/>
  <c r="E18" i="12"/>
  <c r="J18" i="12"/>
  <c r="N17" i="12"/>
  <c r="I18" i="12"/>
  <c r="H18" i="12"/>
  <c r="G18" i="12"/>
  <c r="L18" i="12"/>
  <c r="F18" i="12"/>
  <c r="M88" i="12"/>
  <c r="M66" i="12"/>
  <c r="M44" i="12"/>
  <c r="M116" i="12"/>
  <c r="M84" i="12"/>
  <c r="M62" i="12"/>
  <c r="M80" i="12"/>
  <c r="M94" i="11"/>
  <c r="M124" i="11"/>
  <c r="M112" i="11"/>
  <c r="M68" i="11"/>
  <c r="M122" i="11"/>
  <c r="M58" i="11"/>
  <c r="M54" i="11"/>
  <c r="M26" i="11"/>
  <c r="M28" i="11"/>
  <c r="M118" i="11"/>
  <c r="H110" i="11"/>
  <c r="G110" i="11"/>
  <c r="L110" i="11"/>
  <c r="F110" i="11"/>
  <c r="K110" i="11"/>
  <c r="E110" i="11"/>
  <c r="J110" i="11"/>
  <c r="N109" i="11"/>
  <c r="I110" i="11"/>
  <c r="M56" i="11"/>
  <c r="M72" i="11"/>
  <c r="M36" i="11"/>
  <c r="M130" i="11"/>
  <c r="M102" i="11"/>
  <c r="M90" i="11"/>
  <c r="M62" i="11"/>
  <c r="M128" i="11"/>
  <c r="M96" i="11"/>
  <c r="M42" i="11"/>
  <c r="J18" i="11"/>
  <c r="N17" i="11"/>
  <c r="I18" i="11"/>
  <c r="H18" i="11"/>
  <c r="G18" i="11"/>
  <c r="L18" i="11"/>
  <c r="F18" i="11"/>
  <c r="K18" i="11"/>
  <c r="E18" i="11"/>
  <c r="M80" i="11"/>
  <c r="M44" i="11"/>
  <c r="M10" i="11"/>
  <c r="M102" i="10"/>
  <c r="M90" i="10"/>
  <c r="M12" i="10"/>
  <c r="M68" i="10"/>
  <c r="M122" i="10"/>
  <c r="M130" i="10"/>
  <c r="M118" i="10"/>
  <c r="M100" i="10"/>
  <c r="M96" i="10"/>
  <c r="K18" i="10"/>
  <c r="E18" i="10"/>
  <c r="J18" i="10"/>
  <c r="N17" i="10"/>
  <c r="I18" i="10"/>
  <c r="H18" i="10"/>
  <c r="G18" i="10"/>
  <c r="L18" i="10"/>
  <c r="F18" i="10"/>
  <c r="M62" i="10"/>
  <c r="M94" i="10"/>
  <c r="M133" i="10"/>
  <c r="M50" i="10"/>
  <c r="H110" i="10"/>
  <c r="G110" i="10"/>
  <c r="L110" i="10"/>
  <c r="F110" i="10"/>
  <c r="K110" i="10"/>
  <c r="E110" i="10"/>
  <c r="J110" i="10"/>
  <c r="N109" i="10"/>
  <c r="I110" i="10"/>
  <c r="M78" i="10"/>
  <c r="M48" i="10"/>
  <c r="M24" i="10"/>
  <c r="M58" i="10"/>
  <c r="M26" i="10"/>
  <c r="M44" i="10"/>
  <c r="M42" i="10"/>
  <c r="M80" i="10"/>
  <c r="M116" i="10"/>
  <c r="M46" i="10"/>
  <c r="M56" i="10"/>
  <c r="M94" i="9"/>
  <c r="M102" i="9"/>
  <c r="M90" i="9"/>
  <c r="H110" i="9"/>
  <c r="G110" i="9"/>
  <c r="L110" i="9"/>
  <c r="F110" i="9"/>
  <c r="K110" i="9"/>
  <c r="E110" i="9"/>
  <c r="J110" i="9"/>
  <c r="N109" i="9"/>
  <c r="I110" i="9"/>
  <c r="M58" i="9"/>
  <c r="M54" i="9"/>
  <c r="M78" i="9"/>
  <c r="M84" i="9"/>
  <c r="G18" i="9"/>
  <c r="L18" i="9"/>
  <c r="F18" i="9"/>
  <c r="K18" i="9"/>
  <c r="E18" i="9"/>
  <c r="J18" i="9"/>
  <c r="N17" i="9"/>
  <c r="I18" i="9"/>
  <c r="H18" i="9"/>
  <c r="M118" i="9"/>
  <c r="M96" i="9"/>
  <c r="M26" i="9"/>
  <c r="M80" i="9"/>
  <c r="M60" i="9"/>
  <c r="M32" i="9"/>
  <c r="M22" i="9"/>
  <c r="M14" i="9"/>
  <c r="M56" i="9"/>
  <c r="M130" i="9"/>
  <c r="M44" i="9"/>
  <c r="M88" i="9"/>
  <c r="M100" i="9"/>
  <c r="M128" i="9"/>
  <c r="M62" i="9"/>
  <c r="M68" i="9"/>
  <c r="M42" i="9"/>
  <c r="M20" i="9"/>
  <c r="M116" i="8"/>
  <c r="M84" i="8"/>
  <c r="M122" i="8"/>
  <c r="M100" i="8"/>
  <c r="M133" i="8"/>
  <c r="M16" i="8"/>
  <c r="M32" i="8"/>
  <c r="M54" i="8"/>
  <c r="M44" i="8"/>
  <c r="M26" i="8"/>
  <c r="M130" i="8"/>
  <c r="M118" i="8"/>
  <c r="H110" i="8"/>
  <c r="G110" i="8"/>
  <c r="L110" i="8"/>
  <c r="F110" i="8"/>
  <c r="K110" i="8"/>
  <c r="E110" i="8"/>
  <c r="J110" i="8"/>
  <c r="N109" i="8"/>
  <c r="I110" i="8"/>
  <c r="M24" i="8"/>
  <c r="M124" i="8"/>
  <c r="M102" i="8"/>
  <c r="M94" i="8"/>
  <c r="M74" i="8"/>
  <c r="M56" i="8"/>
  <c r="M88" i="8"/>
  <c r="M66" i="8"/>
  <c r="M68" i="8"/>
  <c r="K18" i="8"/>
  <c r="E18" i="8"/>
  <c r="J18" i="8"/>
  <c r="N17" i="8"/>
  <c r="I18" i="8"/>
  <c r="H18" i="8"/>
  <c r="G18" i="8"/>
  <c r="L18" i="8"/>
  <c r="F18" i="8"/>
  <c r="M78" i="8"/>
  <c r="M12" i="7"/>
  <c r="M94" i="7"/>
  <c r="M64" i="7"/>
  <c r="M124" i="7"/>
  <c r="M112" i="7"/>
  <c r="M44" i="7"/>
  <c r="M122" i="7"/>
  <c r="M42" i="7"/>
  <c r="M38" i="7"/>
  <c r="M90" i="7"/>
  <c r="M56" i="7"/>
  <c r="M130" i="7"/>
  <c r="M96" i="7"/>
  <c r="M62" i="7"/>
  <c r="M52" i="7"/>
  <c r="M40" i="7"/>
  <c r="M66" i="7"/>
  <c r="H110" i="7"/>
  <c r="G110" i="7"/>
  <c r="L110" i="7"/>
  <c r="F110" i="7"/>
  <c r="K110" i="7"/>
  <c r="E110" i="7"/>
  <c r="J110" i="7"/>
  <c r="N109" i="7"/>
  <c r="I110" i="7"/>
  <c r="M88" i="7"/>
  <c r="M84" i="7"/>
  <c r="M98" i="7"/>
  <c r="M100" i="7"/>
  <c r="M32" i="7"/>
  <c r="M36" i="7"/>
  <c r="M86" i="7"/>
  <c r="M102" i="7"/>
  <c r="M68" i="7"/>
  <c r="M54" i="7"/>
  <c r="M94" i="5"/>
  <c r="M70" i="5"/>
  <c r="M80" i="5"/>
  <c r="M46" i="5"/>
  <c r="M133" i="5"/>
  <c r="M22" i="5"/>
  <c r="M56" i="5"/>
  <c r="M54" i="5"/>
  <c r="H110" i="5"/>
  <c r="G110" i="5"/>
  <c r="L110" i="5"/>
  <c r="F110" i="5"/>
  <c r="K110" i="5"/>
  <c r="E110" i="5"/>
  <c r="J110" i="5"/>
  <c r="N109" i="5"/>
  <c r="I110" i="5"/>
  <c r="M68" i="5"/>
  <c r="M28" i="5"/>
  <c r="M12" i="5"/>
  <c r="I18" i="5"/>
  <c r="H18" i="5"/>
  <c r="G18" i="5"/>
  <c r="L18" i="5"/>
  <c r="F18" i="5"/>
  <c r="K18" i="5"/>
  <c r="E18" i="5"/>
  <c r="J18" i="5"/>
  <c r="N17" i="5"/>
  <c r="M36" i="5"/>
  <c r="M30" i="5"/>
  <c r="M84" i="5"/>
  <c r="M102" i="5"/>
  <c r="M90" i="5"/>
  <c r="M74" i="5"/>
  <c r="M66" i="5"/>
  <c r="M72" i="5"/>
  <c r="M96" i="5"/>
  <c r="M100" i="5"/>
  <c r="M10" i="5"/>
  <c r="M88" i="5"/>
  <c r="M50" i="5"/>
  <c r="M128" i="4"/>
  <c r="M96" i="4"/>
  <c r="M124" i="4"/>
  <c r="M112" i="4"/>
  <c r="M78" i="4"/>
  <c r="K18" i="4"/>
  <c r="E18" i="4"/>
  <c r="J18" i="4"/>
  <c r="I18" i="4"/>
  <c r="H18" i="4"/>
  <c r="G18" i="4"/>
  <c r="L18" i="4"/>
  <c r="F18" i="4"/>
  <c r="M56" i="4"/>
  <c r="H110" i="4"/>
  <c r="G110" i="4"/>
  <c r="L110" i="4"/>
  <c r="F110" i="4"/>
  <c r="K110" i="4"/>
  <c r="E110" i="4"/>
  <c r="J110" i="4"/>
  <c r="N109" i="4"/>
  <c r="I110" i="4"/>
  <c r="M100" i="4"/>
  <c r="M66" i="4"/>
  <c r="M44" i="4"/>
  <c r="M68" i="4"/>
  <c r="M62" i="4"/>
  <c r="M80" i="4"/>
  <c r="M48" i="4"/>
  <c r="M24" i="4"/>
  <c r="M58" i="4"/>
  <c r="M26" i="4"/>
  <c r="M130" i="4"/>
  <c r="M128" i="3"/>
  <c r="M96" i="3"/>
  <c r="G82" i="3"/>
  <c r="L82" i="3"/>
  <c r="F82" i="3"/>
  <c r="K82" i="3"/>
  <c r="E82" i="3"/>
  <c r="J82" i="3"/>
  <c r="N81" i="3"/>
  <c r="I82" i="3"/>
  <c r="H82" i="3"/>
  <c r="M60" i="3"/>
  <c r="G18" i="3"/>
  <c r="H18" i="3"/>
  <c r="L18" i="3"/>
  <c r="F18" i="3"/>
  <c r="K18" i="3"/>
  <c r="E18" i="3"/>
  <c r="J18" i="3"/>
  <c r="N17" i="3"/>
  <c r="I18" i="3"/>
  <c r="M56" i="3"/>
  <c r="M32" i="3"/>
  <c r="M22" i="3"/>
  <c r="M14" i="3"/>
  <c r="M88" i="3"/>
  <c r="M90" i="3"/>
  <c r="M78" i="3"/>
  <c r="M42" i="3"/>
  <c r="M16" i="3"/>
  <c r="M122" i="3"/>
  <c r="H110" i="3"/>
  <c r="G110" i="3"/>
  <c r="L110" i="3"/>
  <c r="F110" i="3"/>
  <c r="K110" i="3"/>
  <c r="E110" i="3"/>
  <c r="J110" i="3"/>
  <c r="N109" i="3"/>
  <c r="I110" i="3"/>
  <c r="M84" i="3"/>
  <c r="M58" i="3"/>
  <c r="M20" i="3"/>
  <c r="M124" i="3"/>
  <c r="M112" i="3"/>
  <c r="M44" i="3"/>
  <c r="M130" i="3"/>
  <c r="M80" i="3"/>
  <c r="M54" i="3"/>
  <c r="M100" i="3"/>
  <c r="M98" i="2"/>
  <c r="M28" i="2"/>
  <c r="M54" i="2"/>
  <c r="M68" i="2"/>
  <c r="M130" i="2"/>
  <c r="M96" i="2"/>
  <c r="M40" i="2"/>
  <c r="M42" i="2"/>
  <c r="M20" i="2"/>
  <c r="M102" i="2"/>
  <c r="M52" i="2"/>
  <c r="M30" i="2"/>
  <c r="M32" i="2"/>
  <c r="M86" i="2"/>
  <c r="M112" i="2"/>
  <c r="G18" i="2"/>
  <c r="L18" i="2"/>
  <c r="F18" i="2"/>
  <c r="K18" i="2"/>
  <c r="E18" i="2"/>
  <c r="J18" i="2"/>
  <c r="N17" i="2"/>
  <c r="I18" i="2"/>
  <c r="H18" i="2"/>
  <c r="M80" i="2"/>
  <c r="M124" i="2"/>
  <c r="M120" i="2"/>
  <c r="M66" i="2"/>
  <c r="G110" i="2"/>
  <c r="L110" i="2"/>
  <c r="F110" i="2"/>
  <c r="K110" i="2"/>
  <c r="E110" i="2"/>
  <c r="J110" i="2"/>
  <c r="N109" i="2"/>
  <c r="I110" i="2"/>
  <c r="H110" i="2"/>
  <c r="M12" i="2"/>
  <c r="M14" i="2"/>
  <c r="M90" i="2"/>
  <c r="M136" i="2"/>
  <c r="M46" i="1"/>
  <c r="M64" i="1"/>
  <c r="M32" i="1"/>
  <c r="M60" i="1"/>
  <c r="M58" i="1"/>
  <c r="M54" i="1"/>
  <c r="M42" i="1"/>
  <c r="G82" i="1"/>
  <c r="L82" i="1"/>
  <c r="F82" i="1"/>
  <c r="K82" i="1"/>
  <c r="E82" i="1"/>
  <c r="J82" i="1"/>
  <c r="N81" i="1"/>
  <c r="I82" i="1"/>
  <c r="H82" i="1"/>
  <c r="M80" i="1"/>
  <c r="M30" i="1"/>
  <c r="M116" i="1"/>
  <c r="M84" i="1"/>
  <c r="M12" i="1"/>
  <c r="M74" i="1"/>
  <c r="M118" i="1"/>
  <c r="M96" i="1"/>
  <c r="M102" i="1"/>
  <c r="M90" i="1"/>
  <c r="M122" i="1"/>
  <c r="H110" i="1"/>
  <c r="G110" i="1"/>
  <c r="L110" i="1"/>
  <c r="F110" i="1"/>
  <c r="K110" i="1"/>
  <c r="E110" i="1"/>
  <c r="J110" i="1"/>
  <c r="N109" i="1"/>
  <c r="I110" i="1"/>
  <c r="M66" i="1"/>
  <c r="M48" i="1"/>
  <c r="M44" i="1"/>
  <c r="M130" i="1"/>
  <c r="M72" i="1"/>
  <c r="M100" i="1"/>
  <c r="M50" i="1"/>
  <c r="M14" i="1"/>
  <c r="M68" i="1"/>
  <c r="M94" i="1"/>
  <c r="M56" i="1"/>
  <c r="M82" i="5" l="1"/>
  <c r="M82" i="10"/>
  <c r="M82" i="13"/>
  <c r="M82" i="8"/>
  <c r="M82" i="11"/>
  <c r="M82" i="9"/>
  <c r="M82" i="14"/>
  <c r="M82" i="12"/>
  <c r="I91" i="16"/>
  <c r="M23" i="16"/>
  <c r="M82" i="7"/>
  <c r="K91" i="16"/>
  <c r="M8" i="9"/>
  <c r="M8" i="1"/>
  <c r="M8" i="12"/>
  <c r="M8" i="8"/>
  <c r="M8" i="3"/>
  <c r="M110" i="13"/>
  <c r="M8" i="14"/>
  <c r="G140" i="16" s="1"/>
  <c r="M8" i="11"/>
  <c r="M8" i="5"/>
  <c r="M8" i="4"/>
  <c r="M8" i="2"/>
  <c r="M8" i="13"/>
  <c r="M8" i="10"/>
  <c r="M8" i="7"/>
  <c r="L134" i="11"/>
  <c r="M110" i="2"/>
  <c r="M110" i="5"/>
  <c r="M110" i="12"/>
  <c r="M110" i="11"/>
  <c r="L134" i="3"/>
  <c r="M18" i="14"/>
  <c r="I134" i="12"/>
  <c r="K134" i="12"/>
  <c r="E134" i="12"/>
  <c r="H134" i="12"/>
  <c r="N133" i="12"/>
  <c r="F134" i="12"/>
  <c r="G134" i="12"/>
  <c r="J134" i="12"/>
  <c r="G134" i="11"/>
  <c r="J134" i="11"/>
  <c r="H134" i="11"/>
  <c r="E134" i="11"/>
  <c r="I134" i="11"/>
  <c r="K134" i="11"/>
  <c r="N133" i="11"/>
  <c r="N133" i="9"/>
  <c r="K134" i="9"/>
  <c r="F134" i="9"/>
  <c r="I134" i="9"/>
  <c r="G134" i="9"/>
  <c r="J134" i="9"/>
  <c r="L134" i="9"/>
  <c r="H134" i="9"/>
  <c r="M18" i="7"/>
  <c r="E134" i="7"/>
  <c r="K134" i="7"/>
  <c r="H134" i="7"/>
  <c r="I134" i="7"/>
  <c r="F134" i="7"/>
  <c r="N133" i="7"/>
  <c r="G134" i="7"/>
  <c r="J134" i="7"/>
  <c r="L91" i="16"/>
  <c r="M82" i="4"/>
  <c r="K134" i="4"/>
  <c r="J91" i="16"/>
  <c r="G91" i="16"/>
  <c r="E91" i="16"/>
  <c r="I134" i="4"/>
  <c r="N133" i="4"/>
  <c r="F134" i="4"/>
  <c r="G134" i="4"/>
  <c r="J134" i="4"/>
  <c r="L134" i="4"/>
  <c r="H134" i="4"/>
  <c r="G134" i="3"/>
  <c r="J134" i="3"/>
  <c r="K134" i="3"/>
  <c r="I134" i="3"/>
  <c r="H134" i="3"/>
  <c r="E134" i="3"/>
  <c r="N133" i="3"/>
  <c r="H91" i="16"/>
  <c r="N90" i="16"/>
  <c r="M82" i="2"/>
  <c r="E15" i="16"/>
  <c r="N14" i="16"/>
  <c r="J15" i="16"/>
  <c r="M17" i="16"/>
  <c r="M19" i="16"/>
  <c r="M15" i="16"/>
  <c r="H15" i="16"/>
  <c r="F15" i="16"/>
  <c r="L15" i="16"/>
  <c r="K15" i="16"/>
  <c r="I15" i="16"/>
  <c r="M21" i="16"/>
  <c r="G15" i="16"/>
  <c r="L134" i="13"/>
  <c r="F134" i="13"/>
  <c r="K134" i="13"/>
  <c r="E134" i="13"/>
  <c r="J134" i="13"/>
  <c r="N133" i="13"/>
  <c r="I134" i="13"/>
  <c r="H134" i="13"/>
  <c r="G134" i="13"/>
  <c r="M18" i="13"/>
  <c r="M18" i="12"/>
  <c r="M18" i="11"/>
  <c r="M18" i="10"/>
  <c r="M110" i="10"/>
  <c r="L134" i="10"/>
  <c r="F134" i="10"/>
  <c r="K134" i="10"/>
  <c r="E134" i="10"/>
  <c r="J134" i="10"/>
  <c r="N133" i="10"/>
  <c r="I134" i="10"/>
  <c r="H134" i="10"/>
  <c r="G134" i="10"/>
  <c r="M18" i="9"/>
  <c r="M110" i="9"/>
  <c r="M18" i="8"/>
  <c r="L134" i="8"/>
  <c r="F134" i="8"/>
  <c r="K134" i="8"/>
  <c r="E134" i="8"/>
  <c r="J134" i="8"/>
  <c r="N133" i="8"/>
  <c r="I134" i="8"/>
  <c r="H134" i="8"/>
  <c r="G134" i="8"/>
  <c r="M110" i="8"/>
  <c r="M110" i="7"/>
  <c r="L134" i="5"/>
  <c r="F134" i="5"/>
  <c r="K134" i="5"/>
  <c r="E134" i="5"/>
  <c r="J134" i="5"/>
  <c r="N133" i="5"/>
  <c r="I134" i="5"/>
  <c r="H134" i="5"/>
  <c r="G134" i="5"/>
  <c r="M18" i="5"/>
  <c r="M110" i="4"/>
  <c r="M18" i="4"/>
  <c r="M110" i="3"/>
  <c r="M18" i="3"/>
  <c r="M82" i="3"/>
  <c r="K134" i="2"/>
  <c r="E134" i="2"/>
  <c r="J134" i="2"/>
  <c r="I134" i="2"/>
  <c r="H134" i="2"/>
  <c r="G134" i="2"/>
  <c r="L134" i="2"/>
  <c r="F134" i="2"/>
  <c r="M18" i="2"/>
  <c r="M110" i="1"/>
  <c r="M82" i="1"/>
  <c r="L140" i="16" l="1"/>
  <c r="G109" i="14"/>
  <c r="G133" i="14" s="1"/>
  <c r="H140" i="16"/>
  <c r="J140" i="16"/>
  <c r="K140" i="16"/>
  <c r="E140" i="16"/>
  <c r="F140" i="16"/>
  <c r="M134" i="13"/>
  <c r="M134" i="12"/>
  <c r="M134" i="11"/>
  <c r="M134" i="9"/>
  <c r="M134" i="8"/>
  <c r="M134" i="7"/>
  <c r="M134" i="4"/>
  <c r="M134" i="3"/>
  <c r="M134" i="10"/>
  <c r="M134" i="5"/>
  <c r="M134" i="2"/>
  <c r="D140" i="16" l="1"/>
  <c r="D122" i="16" s="1"/>
  <c r="D109" i="14"/>
  <c r="D133" i="14" s="1"/>
  <c r="I109" i="14"/>
  <c r="I133" i="14" s="1"/>
  <c r="I140" i="16"/>
  <c r="L109" i="14"/>
  <c r="L133" i="14" s="1"/>
  <c r="K109" i="14"/>
  <c r="K133" i="14" s="1"/>
  <c r="J109" i="14"/>
  <c r="J133" i="14" s="1"/>
  <c r="F109" i="14"/>
  <c r="F133" i="14" s="1"/>
  <c r="M127" i="14"/>
  <c r="M140" i="16" s="1"/>
  <c r="E109" i="14"/>
  <c r="H109" i="14"/>
  <c r="H133" i="14" s="1"/>
  <c r="L122" i="16"/>
  <c r="G122" i="16"/>
  <c r="M141" i="16" l="1"/>
  <c r="G141" i="16"/>
  <c r="H141" i="16"/>
  <c r="I141" i="16"/>
  <c r="L141" i="16"/>
  <c r="F141" i="16"/>
  <c r="E141" i="16"/>
  <c r="I122" i="16"/>
  <c r="J141" i="16"/>
  <c r="K141" i="16"/>
  <c r="K122" i="16"/>
  <c r="E122" i="16"/>
  <c r="F122" i="16"/>
  <c r="H122" i="16"/>
  <c r="M109" i="14"/>
  <c r="E133" i="14"/>
  <c r="M133" i="14" s="1"/>
  <c r="J122" i="16"/>
  <c r="K128" i="14"/>
  <c r="I128" i="14"/>
  <c r="E128" i="14"/>
  <c r="G128" i="14"/>
  <c r="L128" i="14"/>
  <c r="F128" i="14"/>
  <c r="N127" i="14"/>
  <c r="H128" i="14"/>
  <c r="J128" i="14"/>
  <c r="N140" i="16" l="1"/>
  <c r="K134" i="14"/>
  <c r="J134" i="14"/>
  <c r="L134" i="14"/>
  <c r="E134" i="14"/>
  <c r="I134" i="14"/>
  <c r="G134" i="14"/>
  <c r="H134" i="14"/>
  <c r="F134" i="14"/>
  <c r="N133" i="14"/>
  <c r="E110" i="14"/>
  <c r="J110" i="14"/>
  <c r="N109" i="14"/>
  <c r="H110" i="14"/>
  <c r="I110" i="14"/>
  <c r="G110" i="14"/>
  <c r="L110" i="14"/>
  <c r="F110" i="14"/>
  <c r="K110" i="14"/>
  <c r="M122" i="16"/>
  <c r="M128" i="14"/>
  <c r="H123" i="16" l="1"/>
  <c r="F123" i="16"/>
  <c r="J123" i="16"/>
  <c r="K123" i="16"/>
  <c r="M123" i="16"/>
  <c r="I123" i="16"/>
  <c r="G123" i="16"/>
  <c r="N122" i="16"/>
  <c r="L123" i="16"/>
  <c r="M134" i="14"/>
  <c r="M110" i="14"/>
  <c r="E123" i="16"/>
  <c r="E36" i="1" l="1"/>
  <c r="L36" i="1"/>
  <c r="K36" i="1"/>
  <c r="H36" i="1"/>
  <c r="I36" i="1"/>
  <c r="F36" i="1"/>
  <c r="J36" i="1"/>
  <c r="G36" i="1"/>
  <c r="M36" i="1" l="1"/>
  <c r="N44" i="16" l="1"/>
  <c r="L26" i="16"/>
  <c r="L146" i="16" s="1"/>
  <c r="J26" i="16"/>
  <c r="J146" i="16" s="1"/>
  <c r="G26" i="16"/>
  <c r="G146" i="16" s="1"/>
  <c r="D26" i="16"/>
  <c r="D146" i="16" s="1"/>
  <c r="K26" i="16"/>
  <c r="K146" i="16" s="1"/>
  <c r="I26" i="16"/>
  <c r="I146" i="16" s="1"/>
  <c r="H26" i="16"/>
  <c r="H146" i="16" s="1"/>
  <c r="E26" i="16"/>
  <c r="E146" i="16" s="1"/>
  <c r="E17" i="1"/>
  <c r="M37" i="1"/>
  <c r="M17" i="1" s="1"/>
  <c r="I17" i="1"/>
  <c r="I133" i="1" s="1"/>
  <c r="F17" i="1"/>
  <c r="F133" i="1" s="1"/>
  <c r="J17" i="1"/>
  <c r="J133" i="1" s="1"/>
  <c r="G17" i="1"/>
  <c r="G133" i="1" s="1"/>
  <c r="K17" i="1"/>
  <c r="K133" i="1" s="1"/>
  <c r="D133" i="1"/>
  <c r="H17" i="1"/>
  <c r="H133" i="1" s="1"/>
  <c r="L17" i="1"/>
  <c r="L133" i="1" s="1"/>
  <c r="E133" i="1" l="1"/>
  <c r="M133" i="1" s="1"/>
  <c r="E134" i="1" s="1"/>
  <c r="E18" i="1"/>
  <c r="G38" i="1"/>
  <c r="M46" i="16"/>
  <c r="E38" i="1"/>
  <c r="I38" i="1"/>
  <c r="F26" i="16"/>
  <c r="J38" i="1"/>
  <c r="H38" i="1"/>
  <c r="N37" i="1"/>
  <c r="K38" i="1"/>
  <c r="F38" i="1"/>
  <c r="L38" i="1"/>
  <c r="F146" i="16" l="1"/>
  <c r="K134" i="1"/>
  <c r="H134" i="1"/>
  <c r="H47" i="16"/>
  <c r="I47" i="16"/>
  <c r="M47" i="16"/>
  <c r="L47" i="16"/>
  <c r="K47" i="16"/>
  <c r="J47" i="16"/>
  <c r="F47" i="16"/>
  <c r="G47" i="16"/>
  <c r="E47" i="16"/>
  <c r="M26" i="16"/>
  <c r="M146" i="16" s="1"/>
  <c r="N46" i="16"/>
  <c r="F134" i="1"/>
  <c r="J134" i="1"/>
  <c r="L134" i="1"/>
  <c r="I134" i="1"/>
  <c r="M38" i="1"/>
  <c r="G134" i="1"/>
  <c r="N133" i="1"/>
  <c r="G18" i="1"/>
  <c r="K18" i="1"/>
  <c r="H18" i="1"/>
  <c r="F18" i="1"/>
  <c r="L18" i="1"/>
  <c r="N17" i="1"/>
  <c r="I18" i="1"/>
  <c r="J18" i="1"/>
  <c r="M27" i="16" l="1"/>
  <c r="F27" i="16"/>
  <c r="L27" i="16"/>
  <c r="N26" i="16"/>
  <c r="E27" i="16"/>
  <c r="J27" i="16"/>
  <c r="G27" i="16"/>
  <c r="K27" i="16"/>
  <c r="H27" i="16"/>
  <c r="I27" i="16"/>
  <c r="M134" i="1"/>
  <c r="M18" i="1"/>
  <c r="H143" i="16" l="1"/>
  <c r="G143" i="16"/>
  <c r="M143" i="16" l="1"/>
  <c r="I147" i="16"/>
  <c r="J143" i="16"/>
  <c r="K143" i="16"/>
  <c r="L143" i="16"/>
  <c r="I143" i="16"/>
  <c r="E143" i="16"/>
  <c r="F143" i="16"/>
  <c r="N142" i="16"/>
  <c r="N146" i="16" l="1"/>
  <c r="F147" i="16"/>
  <c r="H147" i="16"/>
  <c r="G147" i="16"/>
  <c r="K147" i="16"/>
  <c r="J147" i="16"/>
  <c r="E147" i="16"/>
  <c r="L147" i="16"/>
  <c r="M147" i="16"/>
</calcChain>
</file>

<file path=xl/sharedStrings.xml><?xml version="1.0" encoding="utf-8"?>
<sst xmlns="http://schemas.openxmlformats.org/spreadsheetml/2006/main" count="4760" uniqueCount="113">
  <si>
    <t>3)輸送先別出荷量</t>
    <rPh sb="2" eb="5">
      <t>ユソウサキ</t>
    </rPh>
    <rPh sb="5" eb="6">
      <t>ベツ</t>
    </rPh>
    <rPh sb="6" eb="8">
      <t>シュッカ</t>
    </rPh>
    <rPh sb="8" eb="9">
      <t>リョウ</t>
    </rPh>
    <phoneticPr fontId="3"/>
  </si>
  <si>
    <t>振興局</t>
    <rPh sb="0" eb="3">
      <t>シンコウキョク</t>
    </rPh>
    <phoneticPr fontId="1"/>
  </si>
  <si>
    <t>空知</t>
    <rPh sb="0" eb="2">
      <t>ソラチ</t>
    </rPh>
    <phoneticPr fontId="1"/>
  </si>
  <si>
    <t>（単位：㌧、千本、％）</t>
    <rPh sb="1" eb="3">
      <t>タンイ</t>
    </rPh>
    <rPh sb="6" eb="7">
      <t>セン</t>
    </rPh>
    <rPh sb="7" eb="8">
      <t>ボン</t>
    </rPh>
    <phoneticPr fontId="3"/>
  </si>
  <si>
    <t>品目名</t>
  </si>
  <si>
    <t>出荷先</t>
  </si>
  <si>
    <t>北海道</t>
  </si>
  <si>
    <t>東北</t>
  </si>
  <si>
    <t>北陸</t>
  </si>
  <si>
    <t>関東・東山</t>
  </si>
  <si>
    <t>東海</t>
  </si>
  <si>
    <t>近畿</t>
  </si>
  <si>
    <t>中国</t>
  </si>
  <si>
    <t>四国</t>
  </si>
  <si>
    <t>九州</t>
  </si>
  <si>
    <t>道外計</t>
  </si>
  <si>
    <t>合計</t>
  </si>
  <si>
    <t>豆　類</t>
    <phoneticPr fontId="3"/>
  </si>
  <si>
    <t>出荷量</t>
  </si>
  <si>
    <t>割合（％）</t>
  </si>
  <si>
    <t>―</t>
  </si>
  <si>
    <t>大豆</t>
    <rPh sb="0" eb="2">
      <t>ダイズ</t>
    </rPh>
    <phoneticPr fontId="1"/>
  </si>
  <si>
    <t>小豆</t>
    <rPh sb="0" eb="2">
      <t>アズキ</t>
    </rPh>
    <phoneticPr fontId="1"/>
  </si>
  <si>
    <t>菜豆</t>
    <rPh sb="0" eb="1">
      <t>ナ</t>
    </rPh>
    <rPh sb="1" eb="2">
      <t>マメ</t>
    </rPh>
    <phoneticPr fontId="1"/>
  </si>
  <si>
    <t>その他豆類</t>
    <rPh sb="2" eb="3">
      <t>タ</t>
    </rPh>
    <rPh sb="3" eb="5">
      <t>マメルイ</t>
    </rPh>
    <phoneticPr fontId="1"/>
  </si>
  <si>
    <t>野菜類</t>
  </si>
  <si>
    <t>馬鈴しょ</t>
  </si>
  <si>
    <t>たまねぎ</t>
    <phoneticPr fontId="3"/>
  </si>
  <si>
    <t>にんじん</t>
  </si>
  <si>
    <t>かぼちゃ</t>
  </si>
  <si>
    <t>だいこん</t>
  </si>
  <si>
    <t>ながいも</t>
  </si>
  <si>
    <t>キャベツ</t>
  </si>
  <si>
    <t>ごぼう</t>
  </si>
  <si>
    <t>スイートコーン</t>
  </si>
  <si>
    <t>ね　ぎ</t>
    <phoneticPr fontId="3"/>
  </si>
  <si>
    <t>はくさい</t>
  </si>
  <si>
    <t>トマト</t>
    <phoneticPr fontId="1"/>
  </si>
  <si>
    <t>ミニトマト</t>
    <phoneticPr fontId="1"/>
  </si>
  <si>
    <t>アスパラガス</t>
  </si>
  <si>
    <t>ほうれんそう</t>
  </si>
  <si>
    <t>ゆりね</t>
  </si>
  <si>
    <t>レタス</t>
  </si>
  <si>
    <t>きゅうり</t>
  </si>
  <si>
    <t>ブロッコリー</t>
  </si>
  <si>
    <t>ピーマン</t>
  </si>
  <si>
    <t>メロン</t>
  </si>
  <si>
    <t>すいか</t>
  </si>
  <si>
    <t>いちご</t>
    <phoneticPr fontId="1"/>
  </si>
  <si>
    <t>かぶ</t>
    <phoneticPr fontId="1"/>
  </si>
  <si>
    <t>にら</t>
    <phoneticPr fontId="1"/>
  </si>
  <si>
    <t>えだまめ</t>
    <phoneticPr fontId="1"/>
  </si>
  <si>
    <t>さやいんげん</t>
    <phoneticPr fontId="1"/>
  </si>
  <si>
    <t>小松菜</t>
    <rPh sb="0" eb="3">
      <t>コマツナ</t>
    </rPh>
    <phoneticPr fontId="1"/>
  </si>
  <si>
    <t>水菜</t>
    <rPh sb="0" eb="2">
      <t>ミズナ</t>
    </rPh>
    <phoneticPr fontId="1"/>
  </si>
  <si>
    <t>セルリー</t>
    <phoneticPr fontId="1"/>
  </si>
  <si>
    <t>その他野菜</t>
  </si>
  <si>
    <t>果実類</t>
  </si>
  <si>
    <t>牛　肉</t>
    <phoneticPr fontId="3"/>
  </si>
  <si>
    <t>豚　肉</t>
    <phoneticPr fontId="3"/>
  </si>
  <si>
    <t>りんご</t>
    <phoneticPr fontId="1"/>
  </si>
  <si>
    <t>ぶどう</t>
    <phoneticPr fontId="1"/>
  </si>
  <si>
    <t>なし</t>
    <phoneticPr fontId="1"/>
  </si>
  <si>
    <t>さくらんぼ</t>
    <phoneticPr fontId="1"/>
  </si>
  <si>
    <t>プルーン</t>
    <phoneticPr fontId="1"/>
  </si>
  <si>
    <t>プラム</t>
    <phoneticPr fontId="1"/>
  </si>
  <si>
    <t>ブルーベリー</t>
    <phoneticPr fontId="1"/>
  </si>
  <si>
    <t>ハスカップ</t>
    <phoneticPr fontId="1"/>
  </si>
  <si>
    <t>もも</t>
    <phoneticPr fontId="1"/>
  </si>
  <si>
    <t>その他果実</t>
    <rPh sb="2" eb="3">
      <t>タ</t>
    </rPh>
    <rPh sb="3" eb="5">
      <t>カジツ</t>
    </rPh>
    <phoneticPr fontId="1"/>
  </si>
  <si>
    <t>生　乳</t>
    <phoneticPr fontId="3"/>
  </si>
  <si>
    <t>乳製品</t>
  </si>
  <si>
    <t>濃縮乳</t>
  </si>
  <si>
    <t>牛　乳</t>
    <phoneticPr fontId="3"/>
  </si>
  <si>
    <t>れん乳</t>
  </si>
  <si>
    <t>全脂粉乳</t>
  </si>
  <si>
    <t>脱脂粉乳</t>
  </si>
  <si>
    <t>その他粉乳</t>
  </si>
  <si>
    <t>バター</t>
  </si>
  <si>
    <t>チーズ</t>
  </si>
  <si>
    <t>生クリーム</t>
  </si>
  <si>
    <t>でんぷん</t>
  </si>
  <si>
    <t>砂　糖</t>
    <phoneticPr fontId="3"/>
  </si>
  <si>
    <t>合　計</t>
    <phoneticPr fontId="3"/>
  </si>
  <si>
    <t>花　き</t>
    <phoneticPr fontId="3"/>
  </si>
  <si>
    <t>(切花類)</t>
    <rPh sb="1" eb="4">
      <t>キ</t>
    </rPh>
    <phoneticPr fontId="3"/>
  </si>
  <si>
    <t>石狩</t>
    <rPh sb="0" eb="2">
      <t>イシカリ</t>
    </rPh>
    <phoneticPr fontId="1"/>
  </si>
  <si>
    <t>後志</t>
    <rPh sb="0" eb="2">
      <t>シリベシ</t>
    </rPh>
    <phoneticPr fontId="1"/>
  </si>
  <si>
    <t>胆振</t>
    <rPh sb="0" eb="2">
      <t>イブリ</t>
    </rPh>
    <phoneticPr fontId="1"/>
  </si>
  <si>
    <t>日高</t>
    <rPh sb="0" eb="2">
      <t>ヒダカ</t>
    </rPh>
    <phoneticPr fontId="1"/>
  </si>
  <si>
    <t>上川</t>
    <rPh sb="0" eb="2">
      <t>カミカワ</t>
    </rPh>
    <phoneticPr fontId="1"/>
  </si>
  <si>
    <t>留萌</t>
    <rPh sb="0" eb="2">
      <t>ルモイ</t>
    </rPh>
    <phoneticPr fontId="1"/>
  </si>
  <si>
    <t>宗谷</t>
    <rPh sb="0" eb="2">
      <t>ソウヤ</t>
    </rPh>
    <phoneticPr fontId="1"/>
  </si>
  <si>
    <t>オホーツク</t>
    <phoneticPr fontId="1"/>
  </si>
  <si>
    <t>十勝</t>
    <rPh sb="0" eb="2">
      <t>トカチ</t>
    </rPh>
    <phoneticPr fontId="1"/>
  </si>
  <si>
    <t>釧路</t>
    <rPh sb="0" eb="2">
      <t>クシロ</t>
    </rPh>
    <phoneticPr fontId="1"/>
  </si>
  <si>
    <t>根室</t>
    <rPh sb="0" eb="2">
      <t>ネムロ</t>
    </rPh>
    <phoneticPr fontId="1"/>
  </si>
  <si>
    <t>(3)輸送先別出荷量</t>
    <rPh sb="3" eb="6">
      <t>ユソウサキ</t>
    </rPh>
    <rPh sb="6" eb="7">
      <t>ベツ</t>
    </rPh>
    <rPh sb="7" eb="10">
      <t>シュッカリョウ</t>
    </rPh>
    <phoneticPr fontId="3"/>
  </si>
  <si>
    <t>全道計</t>
  </si>
  <si>
    <t>米　類</t>
    <phoneticPr fontId="3"/>
  </si>
  <si>
    <t>うるち米</t>
  </si>
  <si>
    <t>もち米</t>
  </si>
  <si>
    <t>小　麦</t>
    <rPh sb="0" eb="1">
      <t>コ</t>
    </rPh>
    <phoneticPr fontId="3"/>
  </si>
  <si>
    <t>そ　ば</t>
    <phoneticPr fontId="3"/>
  </si>
  <si>
    <t>トマト</t>
    <phoneticPr fontId="3"/>
  </si>
  <si>
    <t>豚　肉</t>
    <rPh sb="0" eb="1">
      <t>ブタ</t>
    </rPh>
    <phoneticPr fontId="3"/>
  </si>
  <si>
    <t>羊　肉</t>
    <rPh sb="0" eb="1">
      <t>ヒツジ</t>
    </rPh>
    <phoneticPr fontId="3"/>
  </si>
  <si>
    <t>鶏　肉</t>
    <rPh sb="0" eb="1">
      <t>ニワトリ</t>
    </rPh>
    <phoneticPr fontId="3"/>
  </si>
  <si>
    <t>濃縮乳</t>
    <phoneticPr fontId="3"/>
  </si>
  <si>
    <t>出荷量</t>
    <phoneticPr fontId="3"/>
  </si>
  <si>
    <t>出荷量</t>
    <rPh sb="0" eb="2">
      <t>シュッカ</t>
    </rPh>
    <phoneticPr fontId="3"/>
  </si>
  <si>
    <t>出荷量</t>
    <rPh sb="0" eb="2">
      <t>シュッカ</t>
    </rPh>
    <phoneticPr fontId="1"/>
  </si>
  <si>
    <t>渡島・檜山</t>
    <rPh sb="0" eb="2">
      <t>オシマ</t>
    </rPh>
    <rPh sb="3" eb="5">
      <t>ヒヤマ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</si>
</sst>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_ "/>
    <numFmt numFmtId="178" formatCode="#,##0.0000000000_ "/>
    <numFmt numFmtId="179" formatCode="#,##0.00_);[Red]\(#,##0.00\)"/>
    <numFmt numFmtId="180" formatCode="#,##0.00000000000000_);[Red]\(#,##0.00000000000000\)"/>
    <numFmt numFmtId="181" formatCode="#,##0.0000000000000_);[Red]\(#,##0.0000000000000\)"/>
    <numFmt numFmtId="182" formatCode="#,##0.000000000000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 shrinkToFit="1"/>
    </xf>
    <xf numFmtId="0" fontId="2" fillId="0" borderId="1" xfId="0" applyFont="1" applyBorder="1" applyAlignment="1">
      <alignment horizontal="centerContinuous" vertical="center" shrinkToFit="1"/>
    </xf>
    <xf numFmtId="0" fontId="2" fillId="0" borderId="2" xfId="0" applyFont="1" applyBorder="1" applyAlignment="1">
      <alignment horizontal="centerContinuous" vertical="center" shrinkToFit="1"/>
    </xf>
    <xf numFmtId="0" fontId="2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Continuous" vertical="center" shrinkToFit="1"/>
    </xf>
    <xf numFmtId="0" fontId="4" fillId="2" borderId="4" xfId="0" applyFont="1" applyFill="1" applyBorder="1" applyAlignment="1">
      <alignment horizontal="centerContinuous" vertical="center" shrinkToFit="1"/>
    </xf>
    <xf numFmtId="0" fontId="4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 shrinkToFit="1"/>
    </xf>
    <xf numFmtId="0" fontId="2" fillId="0" borderId="6" xfId="0" applyFont="1" applyBorder="1" applyAlignment="1">
      <alignment horizontal="centerContinuous" vertical="center" shrinkToFit="1"/>
    </xf>
    <xf numFmtId="0" fontId="2" fillId="0" borderId="1" xfId="0" applyFont="1" applyBorder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Continuous" vertical="center" shrinkToFit="1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Continuous" vertical="center" shrinkToFit="1"/>
    </xf>
    <xf numFmtId="0" fontId="2" fillId="0" borderId="10" xfId="0" applyFont="1" applyBorder="1" applyAlignment="1">
      <alignment horizontal="centerContinuous" vertical="center" shrinkToFit="1"/>
    </xf>
    <xf numFmtId="0" fontId="2" fillId="0" borderId="11" xfId="0" applyFont="1" applyBorder="1" applyAlignment="1">
      <alignment horizontal="centerContinuous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horizontal="centerContinuous" vertical="center" shrinkToFit="1"/>
    </xf>
    <xf numFmtId="0" fontId="5" fillId="0" borderId="5" xfId="0" applyFont="1" applyBorder="1" applyAlignment="1">
      <alignment horizontal="centerContinuous" vertical="center" shrinkToFit="1"/>
    </xf>
    <xf numFmtId="0" fontId="5" fillId="0" borderId="6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Continuous" vertical="center"/>
    </xf>
    <xf numFmtId="0" fontId="2" fillId="3" borderId="0" xfId="0" applyFont="1" applyFill="1" applyAlignment="1">
      <alignment vertical="center"/>
    </xf>
    <xf numFmtId="0" fontId="2" fillId="0" borderId="3" xfId="0" applyFont="1" applyBorder="1" applyAlignment="1">
      <alignment horizontal="centerContinuous" vertical="center" shrinkToFit="1"/>
    </xf>
    <xf numFmtId="49" fontId="2" fillId="0" borderId="5" xfId="0" applyNumberFormat="1" applyFont="1" applyBorder="1" applyAlignment="1">
      <alignment horizontal="centerContinuous" vertical="center" shrinkToFit="1"/>
    </xf>
    <xf numFmtId="176" fontId="2" fillId="0" borderId="2" xfId="1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179" fontId="2" fillId="0" borderId="1" xfId="1" applyNumberFormat="1" applyFont="1" applyFill="1" applyBorder="1" applyAlignment="1">
      <alignment horizontal="right" vertical="center"/>
    </xf>
    <xf numFmtId="179" fontId="2" fillId="0" borderId="1" xfId="0" applyNumberFormat="1" applyFont="1" applyBorder="1" applyAlignment="1">
      <alignment horizontal="right" vertical="center"/>
    </xf>
    <xf numFmtId="179" fontId="0" fillId="0" borderId="14" xfId="0" applyNumberFormat="1" applyBorder="1"/>
    <xf numFmtId="179" fontId="1" fillId="0" borderId="3" xfId="0" applyNumberFormat="1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80" fontId="2" fillId="0" borderId="0" xfId="0" applyNumberFormat="1" applyFont="1" applyAlignment="1">
      <alignment vertical="center"/>
    </xf>
    <xf numFmtId="181" fontId="2" fillId="0" borderId="0" xfId="0" applyNumberFormat="1" applyFont="1" applyAlignment="1">
      <alignment vertical="center"/>
    </xf>
    <xf numFmtId="182" fontId="2" fillId="0" borderId="0" xfId="0" applyNumberFormat="1" applyFont="1" applyAlignme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Q324"/>
  <sheetViews>
    <sheetView showGridLines="0" showZeros="0" tabSelected="1" view="pageBreakPreview" zoomScale="80" zoomScaleNormal="70" zoomScaleSheetLayoutView="80" workbookViewId="0">
      <pane xSplit="2" ySplit="5" topLeftCell="C6" activePane="bottomRight" state="frozen"/>
      <selection activeCell="I19" sqref="I19"/>
      <selection pane="topRight" activeCell="I19" sqref="I19"/>
      <selection pane="bottomLeft" activeCell="I19" sqref="I19"/>
      <selection pane="bottomRight" activeCell="P6" sqref="P6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14" width="13.44140625" style="5" customWidth="1"/>
    <col min="15" max="15" width="12.21875" style="1" bestFit="1" customWidth="1"/>
    <col min="16" max="16" width="22.21875" style="1" bestFit="1" customWidth="1"/>
    <col min="17" max="17" width="9.33203125" style="1" bestFit="1" customWidth="1"/>
    <col min="18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bestFit="1" customWidth="1"/>
    <col min="263" max="263" width="14.6640625" style="1" customWidth="1"/>
    <col min="264" max="266" width="12.33203125" style="1" bestFit="1" customWidth="1"/>
    <col min="267" max="267" width="12.33203125" style="1" customWidth="1"/>
    <col min="268" max="268" width="12.33203125" style="1" bestFit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bestFit="1" customWidth="1"/>
    <col min="519" max="519" width="14.6640625" style="1" customWidth="1"/>
    <col min="520" max="522" width="12.33203125" style="1" bestFit="1" customWidth="1"/>
    <col min="523" max="523" width="12.33203125" style="1" customWidth="1"/>
    <col min="524" max="524" width="12.33203125" style="1" bestFit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bestFit="1" customWidth="1"/>
    <col min="775" max="775" width="14.6640625" style="1" customWidth="1"/>
    <col min="776" max="778" width="12.33203125" style="1" bestFit="1" customWidth="1"/>
    <col min="779" max="779" width="12.33203125" style="1" customWidth="1"/>
    <col min="780" max="780" width="12.33203125" style="1" bestFit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bestFit="1" customWidth="1"/>
    <col min="1031" max="1031" width="14.6640625" style="1" customWidth="1"/>
    <col min="1032" max="1034" width="12.33203125" style="1" bestFit="1" customWidth="1"/>
    <col min="1035" max="1035" width="12.33203125" style="1" customWidth="1"/>
    <col min="1036" max="1036" width="12.33203125" style="1" bestFit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bestFit="1" customWidth="1"/>
    <col min="1287" max="1287" width="14.6640625" style="1" customWidth="1"/>
    <col min="1288" max="1290" width="12.33203125" style="1" bestFit="1" customWidth="1"/>
    <col min="1291" max="1291" width="12.33203125" style="1" customWidth="1"/>
    <col min="1292" max="1292" width="12.33203125" style="1" bestFit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bestFit="1" customWidth="1"/>
    <col min="1543" max="1543" width="14.6640625" style="1" customWidth="1"/>
    <col min="1544" max="1546" width="12.33203125" style="1" bestFit="1" customWidth="1"/>
    <col min="1547" max="1547" width="12.33203125" style="1" customWidth="1"/>
    <col min="1548" max="1548" width="12.33203125" style="1" bestFit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bestFit="1" customWidth="1"/>
    <col min="1799" max="1799" width="14.6640625" style="1" customWidth="1"/>
    <col min="1800" max="1802" width="12.33203125" style="1" bestFit="1" customWidth="1"/>
    <col min="1803" max="1803" width="12.33203125" style="1" customWidth="1"/>
    <col min="1804" max="1804" width="12.33203125" style="1" bestFit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bestFit="1" customWidth="1"/>
    <col min="2055" max="2055" width="14.6640625" style="1" customWidth="1"/>
    <col min="2056" max="2058" width="12.33203125" style="1" bestFit="1" customWidth="1"/>
    <col min="2059" max="2059" width="12.33203125" style="1" customWidth="1"/>
    <col min="2060" max="2060" width="12.33203125" style="1" bestFit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bestFit="1" customWidth="1"/>
    <col min="2311" max="2311" width="14.6640625" style="1" customWidth="1"/>
    <col min="2312" max="2314" width="12.33203125" style="1" bestFit="1" customWidth="1"/>
    <col min="2315" max="2315" width="12.33203125" style="1" customWidth="1"/>
    <col min="2316" max="2316" width="12.33203125" style="1" bestFit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bestFit="1" customWidth="1"/>
    <col min="2567" max="2567" width="14.6640625" style="1" customWidth="1"/>
    <col min="2568" max="2570" width="12.33203125" style="1" bestFit="1" customWidth="1"/>
    <col min="2571" max="2571" width="12.33203125" style="1" customWidth="1"/>
    <col min="2572" max="2572" width="12.33203125" style="1" bestFit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bestFit="1" customWidth="1"/>
    <col min="2823" max="2823" width="14.6640625" style="1" customWidth="1"/>
    <col min="2824" max="2826" width="12.33203125" style="1" bestFit="1" customWidth="1"/>
    <col min="2827" max="2827" width="12.33203125" style="1" customWidth="1"/>
    <col min="2828" max="2828" width="12.33203125" style="1" bestFit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bestFit="1" customWidth="1"/>
    <col min="3079" max="3079" width="14.6640625" style="1" customWidth="1"/>
    <col min="3080" max="3082" width="12.33203125" style="1" bestFit="1" customWidth="1"/>
    <col min="3083" max="3083" width="12.33203125" style="1" customWidth="1"/>
    <col min="3084" max="3084" width="12.33203125" style="1" bestFit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bestFit="1" customWidth="1"/>
    <col min="3335" max="3335" width="14.6640625" style="1" customWidth="1"/>
    <col min="3336" max="3338" width="12.33203125" style="1" bestFit="1" customWidth="1"/>
    <col min="3339" max="3339" width="12.33203125" style="1" customWidth="1"/>
    <col min="3340" max="3340" width="12.33203125" style="1" bestFit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bestFit="1" customWidth="1"/>
    <col min="3591" max="3591" width="14.6640625" style="1" customWidth="1"/>
    <col min="3592" max="3594" width="12.33203125" style="1" bestFit="1" customWidth="1"/>
    <col min="3595" max="3595" width="12.33203125" style="1" customWidth="1"/>
    <col min="3596" max="3596" width="12.33203125" style="1" bestFit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bestFit="1" customWidth="1"/>
    <col min="3847" max="3847" width="14.6640625" style="1" customWidth="1"/>
    <col min="3848" max="3850" width="12.33203125" style="1" bestFit="1" customWidth="1"/>
    <col min="3851" max="3851" width="12.33203125" style="1" customWidth="1"/>
    <col min="3852" max="3852" width="12.33203125" style="1" bestFit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bestFit="1" customWidth="1"/>
    <col min="4103" max="4103" width="14.6640625" style="1" customWidth="1"/>
    <col min="4104" max="4106" width="12.33203125" style="1" bestFit="1" customWidth="1"/>
    <col min="4107" max="4107" width="12.33203125" style="1" customWidth="1"/>
    <col min="4108" max="4108" width="12.33203125" style="1" bestFit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bestFit="1" customWidth="1"/>
    <col min="4359" max="4359" width="14.6640625" style="1" customWidth="1"/>
    <col min="4360" max="4362" width="12.33203125" style="1" bestFit="1" customWidth="1"/>
    <col min="4363" max="4363" width="12.33203125" style="1" customWidth="1"/>
    <col min="4364" max="4364" width="12.33203125" style="1" bestFit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bestFit="1" customWidth="1"/>
    <col min="4615" max="4615" width="14.6640625" style="1" customWidth="1"/>
    <col min="4616" max="4618" width="12.33203125" style="1" bestFit="1" customWidth="1"/>
    <col min="4619" max="4619" width="12.33203125" style="1" customWidth="1"/>
    <col min="4620" max="4620" width="12.33203125" style="1" bestFit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bestFit="1" customWidth="1"/>
    <col min="4871" max="4871" width="14.6640625" style="1" customWidth="1"/>
    <col min="4872" max="4874" width="12.33203125" style="1" bestFit="1" customWidth="1"/>
    <col min="4875" max="4875" width="12.33203125" style="1" customWidth="1"/>
    <col min="4876" max="4876" width="12.33203125" style="1" bestFit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bestFit="1" customWidth="1"/>
    <col min="5127" max="5127" width="14.6640625" style="1" customWidth="1"/>
    <col min="5128" max="5130" width="12.33203125" style="1" bestFit="1" customWidth="1"/>
    <col min="5131" max="5131" width="12.33203125" style="1" customWidth="1"/>
    <col min="5132" max="5132" width="12.33203125" style="1" bestFit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bestFit="1" customWidth="1"/>
    <col min="5383" max="5383" width="14.6640625" style="1" customWidth="1"/>
    <col min="5384" max="5386" width="12.33203125" style="1" bestFit="1" customWidth="1"/>
    <col min="5387" max="5387" width="12.33203125" style="1" customWidth="1"/>
    <col min="5388" max="5388" width="12.33203125" style="1" bestFit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bestFit="1" customWidth="1"/>
    <col min="5639" max="5639" width="14.6640625" style="1" customWidth="1"/>
    <col min="5640" max="5642" width="12.33203125" style="1" bestFit="1" customWidth="1"/>
    <col min="5643" max="5643" width="12.33203125" style="1" customWidth="1"/>
    <col min="5644" max="5644" width="12.33203125" style="1" bestFit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bestFit="1" customWidth="1"/>
    <col min="5895" max="5895" width="14.6640625" style="1" customWidth="1"/>
    <col min="5896" max="5898" width="12.33203125" style="1" bestFit="1" customWidth="1"/>
    <col min="5899" max="5899" width="12.33203125" style="1" customWidth="1"/>
    <col min="5900" max="5900" width="12.33203125" style="1" bestFit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bestFit="1" customWidth="1"/>
    <col min="6151" max="6151" width="14.6640625" style="1" customWidth="1"/>
    <col min="6152" max="6154" width="12.33203125" style="1" bestFit="1" customWidth="1"/>
    <col min="6155" max="6155" width="12.33203125" style="1" customWidth="1"/>
    <col min="6156" max="6156" width="12.33203125" style="1" bestFit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bestFit="1" customWidth="1"/>
    <col min="6407" max="6407" width="14.6640625" style="1" customWidth="1"/>
    <col min="6408" max="6410" width="12.33203125" style="1" bestFit="1" customWidth="1"/>
    <col min="6411" max="6411" width="12.33203125" style="1" customWidth="1"/>
    <col min="6412" max="6412" width="12.33203125" style="1" bestFit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bestFit="1" customWidth="1"/>
    <col min="6663" max="6663" width="14.6640625" style="1" customWidth="1"/>
    <col min="6664" max="6666" width="12.33203125" style="1" bestFit="1" customWidth="1"/>
    <col min="6667" max="6667" width="12.33203125" style="1" customWidth="1"/>
    <col min="6668" max="6668" width="12.33203125" style="1" bestFit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bestFit="1" customWidth="1"/>
    <col min="6919" max="6919" width="14.6640625" style="1" customWidth="1"/>
    <col min="6920" max="6922" width="12.33203125" style="1" bestFit="1" customWidth="1"/>
    <col min="6923" max="6923" width="12.33203125" style="1" customWidth="1"/>
    <col min="6924" max="6924" width="12.33203125" style="1" bestFit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bestFit="1" customWidth="1"/>
    <col min="7175" max="7175" width="14.6640625" style="1" customWidth="1"/>
    <col min="7176" max="7178" width="12.33203125" style="1" bestFit="1" customWidth="1"/>
    <col min="7179" max="7179" width="12.33203125" style="1" customWidth="1"/>
    <col min="7180" max="7180" width="12.33203125" style="1" bestFit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bestFit="1" customWidth="1"/>
    <col min="7431" max="7431" width="14.6640625" style="1" customWidth="1"/>
    <col min="7432" max="7434" width="12.33203125" style="1" bestFit="1" customWidth="1"/>
    <col min="7435" max="7435" width="12.33203125" style="1" customWidth="1"/>
    <col min="7436" max="7436" width="12.33203125" style="1" bestFit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bestFit="1" customWidth="1"/>
    <col min="7687" max="7687" width="14.6640625" style="1" customWidth="1"/>
    <col min="7688" max="7690" width="12.33203125" style="1" bestFit="1" customWidth="1"/>
    <col min="7691" max="7691" width="12.33203125" style="1" customWidth="1"/>
    <col min="7692" max="7692" width="12.33203125" style="1" bestFit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bestFit="1" customWidth="1"/>
    <col min="7943" max="7943" width="14.6640625" style="1" customWidth="1"/>
    <col min="7944" max="7946" width="12.33203125" style="1" bestFit="1" customWidth="1"/>
    <col min="7947" max="7947" width="12.33203125" style="1" customWidth="1"/>
    <col min="7948" max="7948" width="12.33203125" style="1" bestFit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bestFit="1" customWidth="1"/>
    <col min="8199" max="8199" width="14.6640625" style="1" customWidth="1"/>
    <col min="8200" max="8202" width="12.33203125" style="1" bestFit="1" customWidth="1"/>
    <col min="8203" max="8203" width="12.33203125" style="1" customWidth="1"/>
    <col min="8204" max="8204" width="12.33203125" style="1" bestFit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bestFit="1" customWidth="1"/>
    <col min="8455" max="8455" width="14.6640625" style="1" customWidth="1"/>
    <col min="8456" max="8458" width="12.33203125" style="1" bestFit="1" customWidth="1"/>
    <col min="8459" max="8459" width="12.33203125" style="1" customWidth="1"/>
    <col min="8460" max="8460" width="12.33203125" style="1" bestFit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bestFit="1" customWidth="1"/>
    <col min="8711" max="8711" width="14.6640625" style="1" customWidth="1"/>
    <col min="8712" max="8714" width="12.33203125" style="1" bestFit="1" customWidth="1"/>
    <col min="8715" max="8715" width="12.33203125" style="1" customWidth="1"/>
    <col min="8716" max="8716" width="12.33203125" style="1" bestFit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bestFit="1" customWidth="1"/>
    <col min="8967" max="8967" width="14.6640625" style="1" customWidth="1"/>
    <col min="8968" max="8970" width="12.33203125" style="1" bestFit="1" customWidth="1"/>
    <col min="8971" max="8971" width="12.33203125" style="1" customWidth="1"/>
    <col min="8972" max="8972" width="12.33203125" style="1" bestFit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bestFit="1" customWidth="1"/>
    <col min="9223" max="9223" width="14.6640625" style="1" customWidth="1"/>
    <col min="9224" max="9226" width="12.33203125" style="1" bestFit="1" customWidth="1"/>
    <col min="9227" max="9227" width="12.33203125" style="1" customWidth="1"/>
    <col min="9228" max="9228" width="12.33203125" style="1" bestFit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bestFit="1" customWidth="1"/>
    <col min="9479" max="9479" width="14.6640625" style="1" customWidth="1"/>
    <col min="9480" max="9482" width="12.33203125" style="1" bestFit="1" customWidth="1"/>
    <col min="9483" max="9483" width="12.33203125" style="1" customWidth="1"/>
    <col min="9484" max="9484" width="12.33203125" style="1" bestFit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bestFit="1" customWidth="1"/>
    <col min="9735" max="9735" width="14.6640625" style="1" customWidth="1"/>
    <col min="9736" max="9738" width="12.33203125" style="1" bestFit="1" customWidth="1"/>
    <col min="9739" max="9739" width="12.33203125" style="1" customWidth="1"/>
    <col min="9740" max="9740" width="12.33203125" style="1" bestFit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bestFit="1" customWidth="1"/>
    <col min="9991" max="9991" width="14.6640625" style="1" customWidth="1"/>
    <col min="9992" max="9994" width="12.33203125" style="1" bestFit="1" customWidth="1"/>
    <col min="9995" max="9995" width="12.33203125" style="1" customWidth="1"/>
    <col min="9996" max="9996" width="12.33203125" style="1" bestFit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bestFit="1" customWidth="1"/>
    <col min="10247" max="10247" width="14.6640625" style="1" customWidth="1"/>
    <col min="10248" max="10250" width="12.33203125" style="1" bestFit="1" customWidth="1"/>
    <col min="10251" max="10251" width="12.33203125" style="1" customWidth="1"/>
    <col min="10252" max="10252" width="12.33203125" style="1" bestFit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bestFit="1" customWidth="1"/>
    <col min="10503" max="10503" width="14.6640625" style="1" customWidth="1"/>
    <col min="10504" max="10506" width="12.33203125" style="1" bestFit="1" customWidth="1"/>
    <col min="10507" max="10507" width="12.33203125" style="1" customWidth="1"/>
    <col min="10508" max="10508" width="12.33203125" style="1" bestFit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bestFit="1" customWidth="1"/>
    <col min="10759" max="10759" width="14.6640625" style="1" customWidth="1"/>
    <col min="10760" max="10762" width="12.33203125" style="1" bestFit="1" customWidth="1"/>
    <col min="10763" max="10763" width="12.33203125" style="1" customWidth="1"/>
    <col min="10764" max="10764" width="12.33203125" style="1" bestFit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bestFit="1" customWidth="1"/>
    <col min="11015" max="11015" width="14.6640625" style="1" customWidth="1"/>
    <col min="11016" max="11018" width="12.33203125" style="1" bestFit="1" customWidth="1"/>
    <col min="11019" max="11019" width="12.33203125" style="1" customWidth="1"/>
    <col min="11020" max="11020" width="12.33203125" style="1" bestFit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bestFit="1" customWidth="1"/>
    <col min="11271" max="11271" width="14.6640625" style="1" customWidth="1"/>
    <col min="11272" max="11274" width="12.33203125" style="1" bestFit="1" customWidth="1"/>
    <col min="11275" max="11275" width="12.33203125" style="1" customWidth="1"/>
    <col min="11276" max="11276" width="12.33203125" style="1" bestFit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bestFit="1" customWidth="1"/>
    <col min="11527" max="11527" width="14.6640625" style="1" customWidth="1"/>
    <col min="11528" max="11530" width="12.33203125" style="1" bestFit="1" customWidth="1"/>
    <col min="11531" max="11531" width="12.33203125" style="1" customWidth="1"/>
    <col min="11532" max="11532" width="12.33203125" style="1" bestFit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bestFit="1" customWidth="1"/>
    <col min="11783" max="11783" width="14.6640625" style="1" customWidth="1"/>
    <col min="11784" max="11786" width="12.33203125" style="1" bestFit="1" customWidth="1"/>
    <col min="11787" max="11787" width="12.33203125" style="1" customWidth="1"/>
    <col min="11788" max="11788" width="12.33203125" style="1" bestFit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bestFit="1" customWidth="1"/>
    <col min="12039" max="12039" width="14.6640625" style="1" customWidth="1"/>
    <col min="12040" max="12042" width="12.33203125" style="1" bestFit="1" customWidth="1"/>
    <col min="12043" max="12043" width="12.33203125" style="1" customWidth="1"/>
    <col min="12044" max="12044" width="12.33203125" style="1" bestFit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bestFit="1" customWidth="1"/>
    <col min="12295" max="12295" width="14.6640625" style="1" customWidth="1"/>
    <col min="12296" max="12298" width="12.33203125" style="1" bestFit="1" customWidth="1"/>
    <col min="12299" max="12299" width="12.33203125" style="1" customWidth="1"/>
    <col min="12300" max="12300" width="12.33203125" style="1" bestFit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bestFit="1" customWidth="1"/>
    <col min="12551" max="12551" width="14.6640625" style="1" customWidth="1"/>
    <col min="12552" max="12554" width="12.33203125" style="1" bestFit="1" customWidth="1"/>
    <col min="12555" max="12555" width="12.33203125" style="1" customWidth="1"/>
    <col min="12556" max="12556" width="12.33203125" style="1" bestFit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bestFit="1" customWidth="1"/>
    <col min="12807" max="12807" width="14.6640625" style="1" customWidth="1"/>
    <col min="12808" max="12810" width="12.33203125" style="1" bestFit="1" customWidth="1"/>
    <col min="12811" max="12811" width="12.33203125" style="1" customWidth="1"/>
    <col min="12812" max="12812" width="12.33203125" style="1" bestFit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bestFit="1" customWidth="1"/>
    <col min="13063" max="13063" width="14.6640625" style="1" customWidth="1"/>
    <col min="13064" max="13066" width="12.33203125" style="1" bestFit="1" customWidth="1"/>
    <col min="13067" max="13067" width="12.33203125" style="1" customWidth="1"/>
    <col min="13068" max="13068" width="12.33203125" style="1" bestFit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bestFit="1" customWidth="1"/>
    <col min="13319" max="13319" width="14.6640625" style="1" customWidth="1"/>
    <col min="13320" max="13322" width="12.33203125" style="1" bestFit="1" customWidth="1"/>
    <col min="13323" max="13323" width="12.33203125" style="1" customWidth="1"/>
    <col min="13324" max="13324" width="12.33203125" style="1" bestFit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bestFit="1" customWidth="1"/>
    <col min="13575" max="13575" width="14.6640625" style="1" customWidth="1"/>
    <col min="13576" max="13578" width="12.33203125" style="1" bestFit="1" customWidth="1"/>
    <col min="13579" max="13579" width="12.33203125" style="1" customWidth="1"/>
    <col min="13580" max="13580" width="12.33203125" style="1" bestFit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bestFit="1" customWidth="1"/>
    <col min="13831" max="13831" width="14.6640625" style="1" customWidth="1"/>
    <col min="13832" max="13834" width="12.33203125" style="1" bestFit="1" customWidth="1"/>
    <col min="13835" max="13835" width="12.33203125" style="1" customWidth="1"/>
    <col min="13836" max="13836" width="12.33203125" style="1" bestFit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bestFit="1" customWidth="1"/>
    <col min="14087" max="14087" width="14.6640625" style="1" customWidth="1"/>
    <col min="14088" max="14090" width="12.33203125" style="1" bestFit="1" customWidth="1"/>
    <col min="14091" max="14091" width="12.33203125" style="1" customWidth="1"/>
    <col min="14092" max="14092" width="12.33203125" style="1" bestFit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bestFit="1" customWidth="1"/>
    <col min="14343" max="14343" width="14.6640625" style="1" customWidth="1"/>
    <col min="14344" max="14346" width="12.33203125" style="1" bestFit="1" customWidth="1"/>
    <col min="14347" max="14347" width="12.33203125" style="1" customWidth="1"/>
    <col min="14348" max="14348" width="12.33203125" style="1" bestFit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bestFit="1" customWidth="1"/>
    <col min="14599" max="14599" width="14.6640625" style="1" customWidth="1"/>
    <col min="14600" max="14602" width="12.33203125" style="1" bestFit="1" customWidth="1"/>
    <col min="14603" max="14603" width="12.33203125" style="1" customWidth="1"/>
    <col min="14604" max="14604" width="12.33203125" style="1" bestFit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bestFit="1" customWidth="1"/>
    <col min="14855" max="14855" width="14.6640625" style="1" customWidth="1"/>
    <col min="14856" max="14858" width="12.33203125" style="1" bestFit="1" customWidth="1"/>
    <col min="14859" max="14859" width="12.33203125" style="1" customWidth="1"/>
    <col min="14860" max="14860" width="12.33203125" style="1" bestFit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bestFit="1" customWidth="1"/>
    <col min="15111" max="15111" width="14.6640625" style="1" customWidth="1"/>
    <col min="15112" max="15114" width="12.33203125" style="1" bestFit="1" customWidth="1"/>
    <col min="15115" max="15115" width="12.33203125" style="1" customWidth="1"/>
    <col min="15116" max="15116" width="12.33203125" style="1" bestFit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bestFit="1" customWidth="1"/>
    <col min="15367" max="15367" width="14.6640625" style="1" customWidth="1"/>
    <col min="15368" max="15370" width="12.33203125" style="1" bestFit="1" customWidth="1"/>
    <col min="15371" max="15371" width="12.33203125" style="1" customWidth="1"/>
    <col min="15372" max="15372" width="12.33203125" style="1" bestFit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bestFit="1" customWidth="1"/>
    <col min="15623" max="15623" width="14.6640625" style="1" customWidth="1"/>
    <col min="15624" max="15626" width="12.33203125" style="1" bestFit="1" customWidth="1"/>
    <col min="15627" max="15627" width="12.33203125" style="1" customWidth="1"/>
    <col min="15628" max="15628" width="12.33203125" style="1" bestFit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bestFit="1" customWidth="1"/>
    <col min="15879" max="15879" width="14.6640625" style="1" customWidth="1"/>
    <col min="15880" max="15882" width="12.33203125" style="1" bestFit="1" customWidth="1"/>
    <col min="15883" max="15883" width="12.33203125" style="1" customWidth="1"/>
    <col min="15884" max="15884" width="12.33203125" style="1" bestFit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bestFit="1" customWidth="1"/>
    <col min="16135" max="16135" width="14.6640625" style="1" customWidth="1"/>
    <col min="16136" max="16138" width="12.33203125" style="1" bestFit="1" customWidth="1"/>
    <col min="16139" max="16139" width="12.33203125" style="1" customWidth="1"/>
    <col min="16140" max="16140" width="12.33203125" style="1" bestFit="1" customWidth="1"/>
    <col min="16141" max="16141" width="14.6640625" style="1" customWidth="1"/>
    <col min="16142" max="16142" width="17.6640625" style="1" customWidth="1"/>
    <col min="16143" max="16384" width="9" style="1"/>
  </cols>
  <sheetData>
    <row r="1" spans="1:17" ht="16.05" customHeight="1" x14ac:dyDescent="0.2">
      <c r="A1" s="1" t="s">
        <v>97</v>
      </c>
    </row>
    <row r="3" spans="1:17" ht="16.05" customHeight="1" x14ac:dyDescent="0.2">
      <c r="A3" s="26" t="s">
        <v>98</v>
      </c>
      <c r="B3" s="4"/>
    </row>
    <row r="4" spans="1:17" ht="16.05" customHeight="1" x14ac:dyDescent="0.2">
      <c r="N4" s="5" t="s">
        <v>3</v>
      </c>
    </row>
    <row r="5" spans="1:17" ht="16.05" customHeight="1" x14ac:dyDescent="0.2">
      <c r="A5" s="6" t="s">
        <v>4</v>
      </c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8" t="s">
        <v>16</v>
      </c>
    </row>
    <row r="6" spans="1:17" ht="16.05" customHeight="1" x14ac:dyDescent="0.2">
      <c r="A6" s="27" t="s">
        <v>99</v>
      </c>
      <c r="B6" s="10"/>
      <c r="C6" s="20" t="s">
        <v>109</v>
      </c>
      <c r="D6" s="12">
        <f>SUM(D8,D10)</f>
        <v>130985.3</v>
      </c>
      <c r="E6" s="28">
        <f t="shared" ref="E6:L6" si="0">SUM(E8,E10)</f>
        <v>16121.4</v>
      </c>
      <c r="F6" s="12">
        <f t="shared" si="0"/>
        <v>15245</v>
      </c>
      <c r="G6" s="12">
        <f t="shared" si="0"/>
        <v>105670.5</v>
      </c>
      <c r="H6" s="12">
        <f t="shared" si="0"/>
        <v>33952.1</v>
      </c>
      <c r="I6" s="12">
        <f t="shared" si="0"/>
        <v>53697.799999999996</v>
      </c>
      <c r="J6" s="12">
        <f t="shared" si="0"/>
        <v>10306.1</v>
      </c>
      <c r="K6" s="12">
        <f t="shared" si="0"/>
        <v>1631.5</v>
      </c>
      <c r="L6" s="12">
        <f t="shared" si="0"/>
        <v>26430</v>
      </c>
      <c r="M6" s="12">
        <f>SUM(E6:L6)</f>
        <v>263054.40000000002</v>
      </c>
      <c r="N6" s="12">
        <f>SUM(D6,M6)</f>
        <v>394039.7</v>
      </c>
      <c r="O6" s="29"/>
      <c r="P6" s="29"/>
      <c r="Q6" s="33"/>
    </row>
    <row r="7" spans="1:17" ht="16.05" customHeight="1" x14ac:dyDescent="0.2">
      <c r="A7" s="13"/>
      <c r="C7" s="15" t="s">
        <v>19</v>
      </c>
      <c r="D7" s="16" t="s">
        <v>20</v>
      </c>
      <c r="E7" s="30">
        <f t="shared" ref="E7:M7" si="1">IF(E6&lt;=0,"",E6/$M6%)</f>
        <v>6.1285422330894281</v>
      </c>
      <c r="F7" s="16">
        <f t="shared" si="1"/>
        <v>5.7953792067344239</v>
      </c>
      <c r="G7" s="16">
        <f t="shared" si="1"/>
        <v>40.170588288962279</v>
      </c>
      <c r="H7" s="16">
        <f t="shared" si="1"/>
        <v>12.906874015412779</v>
      </c>
      <c r="I7" s="16">
        <f t="shared" si="1"/>
        <v>20.413192100189157</v>
      </c>
      <c r="J7" s="16">
        <f t="shared" si="1"/>
        <v>3.9178588155149652</v>
      </c>
      <c r="K7" s="16">
        <f t="shared" si="1"/>
        <v>0.62021391772956458</v>
      </c>
      <c r="L7" s="16">
        <f t="shared" si="1"/>
        <v>10.047351422367388</v>
      </c>
      <c r="M7" s="16">
        <f t="shared" si="1"/>
        <v>100</v>
      </c>
      <c r="N7" s="16" t="s">
        <v>20</v>
      </c>
      <c r="P7" s="29"/>
      <c r="Q7" s="29"/>
    </row>
    <row r="8" spans="1:17" ht="16.05" customHeight="1" x14ac:dyDescent="0.2">
      <c r="A8" s="13"/>
      <c r="B8" s="18" t="s">
        <v>100</v>
      </c>
      <c r="C8" s="11" t="s">
        <v>18</v>
      </c>
      <c r="D8" s="12">
        <v>115716.3</v>
      </c>
      <c r="E8" s="28">
        <v>12158.5</v>
      </c>
      <c r="F8" s="12">
        <v>6434.4000000000005</v>
      </c>
      <c r="G8" s="12">
        <v>92835</v>
      </c>
      <c r="H8" s="12">
        <v>29293.7</v>
      </c>
      <c r="I8" s="12">
        <v>50466.899999999994</v>
      </c>
      <c r="J8" s="12">
        <v>6533.7</v>
      </c>
      <c r="K8" s="12">
        <v>1127.0999999999999</v>
      </c>
      <c r="L8" s="12">
        <v>22610</v>
      </c>
      <c r="M8" s="12">
        <f>SUM(E8:L8)</f>
        <v>221459.30000000002</v>
      </c>
      <c r="N8" s="12">
        <f>SUM(D8,M8)</f>
        <v>337175.60000000003</v>
      </c>
      <c r="P8" s="29"/>
    </row>
    <row r="9" spans="1:17" ht="16.05" customHeight="1" x14ac:dyDescent="0.2">
      <c r="A9" s="13"/>
      <c r="B9" s="17"/>
      <c r="C9" s="15" t="s">
        <v>19</v>
      </c>
      <c r="D9" s="16" t="s">
        <v>20</v>
      </c>
      <c r="E9" s="30">
        <f t="shared" ref="E9:M9" si="2">IF(E8&lt;=0,"",E8/$M8%)</f>
        <v>5.4901735894586494</v>
      </c>
      <c r="F9" s="16">
        <f t="shared" si="2"/>
        <v>2.9054548623607137</v>
      </c>
      <c r="G9" s="16">
        <f t="shared" si="2"/>
        <v>41.919666503054955</v>
      </c>
      <c r="H9" s="16">
        <f t="shared" si="2"/>
        <v>13.227577256859385</v>
      </c>
      <c r="I9" s="16">
        <f t="shared" si="2"/>
        <v>22.788340792190702</v>
      </c>
      <c r="J9" s="16">
        <f t="shared" si="2"/>
        <v>2.9502938011634638</v>
      </c>
      <c r="K9" s="16">
        <f t="shared" si="2"/>
        <v>0.50894227517200663</v>
      </c>
      <c r="L9" s="16">
        <f t="shared" si="2"/>
        <v>10.209550919740105</v>
      </c>
      <c r="M9" s="16">
        <f t="shared" si="2"/>
        <v>100</v>
      </c>
      <c r="N9" s="16" t="s">
        <v>20</v>
      </c>
      <c r="P9" s="29"/>
    </row>
    <row r="10" spans="1:17" ht="16.05" customHeight="1" x14ac:dyDescent="0.2">
      <c r="A10" s="13"/>
      <c r="B10" s="18" t="s">
        <v>101</v>
      </c>
      <c r="C10" s="11" t="s">
        <v>18</v>
      </c>
      <c r="D10" s="12">
        <v>15269</v>
      </c>
      <c r="E10" s="28">
        <v>3962.9</v>
      </c>
      <c r="F10" s="12">
        <v>8810.6</v>
      </c>
      <c r="G10" s="12">
        <v>12835.5</v>
      </c>
      <c r="H10" s="12">
        <v>4658.4000000000005</v>
      </c>
      <c r="I10" s="12">
        <v>3230.8999999999996</v>
      </c>
      <c r="J10" s="12">
        <v>3772.4</v>
      </c>
      <c r="K10" s="12">
        <v>504.4</v>
      </c>
      <c r="L10" s="12">
        <v>3820</v>
      </c>
      <c r="M10" s="12">
        <f>SUM(E10:L10)</f>
        <v>41595.100000000006</v>
      </c>
      <c r="N10" s="12">
        <f>SUM(D10,M10)</f>
        <v>56864.100000000006</v>
      </c>
      <c r="O10" s="29"/>
      <c r="P10" s="29"/>
    </row>
    <row r="11" spans="1:17" ht="16.05" customHeight="1" x14ac:dyDescent="0.2">
      <c r="A11" s="13"/>
      <c r="B11" s="17"/>
      <c r="C11" s="15" t="s">
        <v>19</v>
      </c>
      <c r="D11" s="16" t="s">
        <v>20</v>
      </c>
      <c r="E11" s="30">
        <f t="shared" ref="E11:M11" si="3">IF(E10&lt;=0,"",E10/$M10%)</f>
        <v>9.5273241319289994</v>
      </c>
      <c r="F11" s="16">
        <f t="shared" si="3"/>
        <v>21.181821897290785</v>
      </c>
      <c r="G11" s="16">
        <f t="shared" si="3"/>
        <v>30.858202047837359</v>
      </c>
      <c r="H11" s="16">
        <f t="shared" si="3"/>
        <v>11.199396082711665</v>
      </c>
      <c r="I11" s="16">
        <f t="shared" si="3"/>
        <v>7.7675014605085675</v>
      </c>
      <c r="J11" s="16">
        <f t="shared" si="3"/>
        <v>9.0693374940798304</v>
      </c>
      <c r="K11" s="16">
        <f t="shared" si="3"/>
        <v>1.2126428353339693</v>
      </c>
      <c r="L11" s="16">
        <f t="shared" si="3"/>
        <v>9.1837740503088092</v>
      </c>
      <c r="M11" s="16">
        <f t="shared" si="3"/>
        <v>100</v>
      </c>
      <c r="N11" s="16" t="s">
        <v>20</v>
      </c>
      <c r="P11" s="29"/>
    </row>
    <row r="12" spans="1:17" ht="16.05" customHeight="1" x14ac:dyDescent="0.2">
      <c r="A12" s="9" t="s">
        <v>102</v>
      </c>
      <c r="B12" s="10"/>
      <c r="C12" s="11" t="s">
        <v>18</v>
      </c>
      <c r="D12" s="12">
        <v>99339.7</v>
      </c>
      <c r="E12" s="28">
        <v>1022</v>
      </c>
      <c r="F12" s="12">
        <v>1740</v>
      </c>
      <c r="G12" s="12">
        <v>300528.23333333334</v>
      </c>
      <c r="H12" s="12">
        <v>75621.600000000006</v>
      </c>
      <c r="I12" s="12">
        <v>135481.76666666666</v>
      </c>
      <c r="J12" s="12">
        <v>1026</v>
      </c>
      <c r="K12" s="12">
        <v>16407</v>
      </c>
      <c r="L12" s="12">
        <v>10157</v>
      </c>
      <c r="M12" s="12">
        <f>SUM(E12:L12)</f>
        <v>541983.60000000009</v>
      </c>
      <c r="N12" s="12">
        <f>SUM(D12,M12)</f>
        <v>641323.30000000005</v>
      </c>
      <c r="O12" s="29"/>
      <c r="P12" s="29"/>
      <c r="Q12" s="29"/>
    </row>
    <row r="13" spans="1:17" ht="15.75" customHeight="1" x14ac:dyDescent="0.2">
      <c r="A13" s="21"/>
      <c r="B13" s="14"/>
      <c r="C13" s="15" t="s">
        <v>19</v>
      </c>
      <c r="D13" s="16" t="s">
        <v>20</v>
      </c>
      <c r="E13" s="30">
        <f t="shared" ref="E13:M13" si="4">IF(E12&lt;=0,"",E12/$M12%)</f>
        <v>0.18856659131383308</v>
      </c>
      <c r="F13" s="16">
        <f t="shared" si="4"/>
        <v>0.32104292454605632</v>
      </c>
      <c r="G13" s="16">
        <f t="shared" si="4"/>
        <v>55.449691343674104</v>
      </c>
      <c r="H13" s="16">
        <f t="shared" si="4"/>
        <v>13.952746909685088</v>
      </c>
      <c r="I13" s="16">
        <f t="shared" si="4"/>
        <v>24.997392295019008</v>
      </c>
      <c r="J13" s="16">
        <f t="shared" si="4"/>
        <v>0.18930462102543319</v>
      </c>
      <c r="K13" s="16">
        <f t="shared" si="4"/>
        <v>3.027213369555831</v>
      </c>
      <c r="L13" s="16">
        <f t="shared" si="4"/>
        <v>1.8740419451806287</v>
      </c>
      <c r="M13" s="16">
        <f t="shared" si="4"/>
        <v>100</v>
      </c>
      <c r="N13" s="16" t="s">
        <v>20</v>
      </c>
      <c r="P13" s="29"/>
      <c r="Q13" s="29"/>
    </row>
    <row r="14" spans="1:17" ht="16.05" customHeight="1" x14ac:dyDescent="0.2">
      <c r="A14" s="9" t="s">
        <v>17</v>
      </c>
      <c r="B14" s="10"/>
      <c r="C14" s="11" t="s">
        <v>18</v>
      </c>
      <c r="D14" s="12">
        <f>SUM(D16,D18,D20,D22)</f>
        <v>12931.3</v>
      </c>
      <c r="E14" s="12">
        <f t="shared" ref="E14:M14" si="5">SUM(E16,E18,E20,E22)</f>
        <v>1225.2</v>
      </c>
      <c r="F14" s="12">
        <f t="shared" si="5"/>
        <v>1411.5</v>
      </c>
      <c r="G14" s="12">
        <f t="shared" si="5"/>
        <v>12891.3</v>
      </c>
      <c r="H14" s="12">
        <f t="shared" si="5"/>
        <v>7575.7</v>
      </c>
      <c r="I14" s="12">
        <f t="shared" si="5"/>
        <v>12617.699999999997</v>
      </c>
      <c r="J14" s="12">
        <f t="shared" si="5"/>
        <v>5833.9</v>
      </c>
      <c r="K14" s="12">
        <f t="shared" si="5"/>
        <v>721.69999999999993</v>
      </c>
      <c r="L14" s="12">
        <f t="shared" si="5"/>
        <v>5577.2000000000007</v>
      </c>
      <c r="M14" s="12">
        <f t="shared" si="5"/>
        <v>47854.2</v>
      </c>
      <c r="N14" s="12">
        <f>SUM(D14,M14)</f>
        <v>60785.5</v>
      </c>
      <c r="P14" s="29"/>
      <c r="Q14" s="29"/>
    </row>
    <row r="15" spans="1:17" ht="16.05" customHeight="1" x14ac:dyDescent="0.2">
      <c r="A15" s="13"/>
      <c r="B15" s="14"/>
      <c r="C15" s="15" t="s">
        <v>19</v>
      </c>
      <c r="D15" s="16" t="s">
        <v>20</v>
      </c>
      <c r="E15" s="30">
        <f t="shared" ref="E15:M15" si="6">IF(E14&lt;=0,"",E14/$M14%)</f>
        <v>2.5602768409042467</v>
      </c>
      <c r="F15" s="16">
        <f t="shared" si="6"/>
        <v>2.9495843625010973</v>
      </c>
      <c r="G15" s="16">
        <f t="shared" si="6"/>
        <v>26.93870130521459</v>
      </c>
      <c r="H15" s="16">
        <f t="shared" si="6"/>
        <v>15.830794371235964</v>
      </c>
      <c r="I15" s="16">
        <f t="shared" si="6"/>
        <v>26.366964655139984</v>
      </c>
      <c r="J15" s="16">
        <f t="shared" si="6"/>
        <v>12.190988460782961</v>
      </c>
      <c r="K15" s="16">
        <f t="shared" si="6"/>
        <v>1.5081225890308478</v>
      </c>
      <c r="L15" s="16">
        <f t="shared" si="6"/>
        <v>11.654567415190309</v>
      </c>
      <c r="M15" s="16">
        <f t="shared" si="6"/>
        <v>100</v>
      </c>
      <c r="N15" s="16" t="s">
        <v>20</v>
      </c>
      <c r="P15" s="29"/>
      <c r="Q15" s="33"/>
    </row>
    <row r="16" spans="1:17" ht="16.05" customHeight="1" x14ac:dyDescent="0.2">
      <c r="A16" s="17"/>
      <c r="B16" s="18" t="s">
        <v>21</v>
      </c>
      <c r="C16" s="11" t="s">
        <v>18</v>
      </c>
      <c r="D16" s="12">
        <f>石狩3!D9+渡島・檜山3!D9+後志3!D9+空知3!D9+上川3!D9+留萌3!D9+宗谷3!D9+オホーツク3!D9+胆振3!D9+日高3!D9+十勝3!D9+釧路3!D9+根室3!D9</f>
        <v>6168.9999999999991</v>
      </c>
      <c r="E16" s="12">
        <f>石狩3!E9+渡島・檜山3!E9+後志3!E9+空知3!E9+上川3!E9+留萌3!E9+宗谷3!E9+オホーツク3!E9+胆振3!E9+日高3!E9+十勝3!E9+釧路3!E9+根室3!E9</f>
        <v>60.2</v>
      </c>
      <c r="F16" s="12">
        <f>石狩3!F9+渡島・檜山3!F9+後志3!F9+空知3!F9+上川3!F9+留萌3!F9+宗谷3!F9+オホーツク3!F9+胆振3!F9+日高3!F9+十勝3!F9+釧路3!F9+根室3!F9</f>
        <v>650.70000000000005</v>
      </c>
      <c r="G16" s="12">
        <f>石狩3!G9+渡島・檜山3!G9+後志3!G9+空知3!G9+上川3!G9+留萌3!G9+宗谷3!G9+オホーツク3!G9+胆振3!G9+日高3!G9+十勝3!G9+釧路3!G9+根室3!G9</f>
        <v>5381</v>
      </c>
      <c r="H16" s="12">
        <f>石狩3!H9+渡島・檜山3!H9+後志3!H9+空知3!H9+上川3!H9+留萌3!H9+宗谷3!H9+オホーツク3!H9+胆振3!H9+日高3!H9+十勝3!H9+釧路3!H9+根室3!H9</f>
        <v>2610.5000000000005</v>
      </c>
      <c r="I16" s="12">
        <f>石狩3!I9+渡島・檜山3!I9+後志3!I9+空知3!I9+上川3!I9+留萌3!I9+宗谷3!I9+オホーツク3!I9+胆振3!I9+日高3!I9+十勝3!I9+釧路3!I9+根室3!I9</f>
        <v>4077.7999999999997</v>
      </c>
      <c r="J16" s="12">
        <f>石狩3!J9+渡島・檜山3!J9+後志3!J9+空知3!J9+上川3!J9+留萌3!J9+宗谷3!J9+オホーツク3!J9+胆振3!J9+日高3!J9+十勝3!J9+釧路3!J9+根室3!J9</f>
        <v>1144.8</v>
      </c>
      <c r="K16" s="12">
        <f>石狩3!K9+渡島・檜山3!K9+後志3!K9+空知3!K9+上川3!K9+留萌3!K9+宗谷3!K9+オホーツク3!K9+胆振3!K9+日高3!K9+十勝3!K9+釧路3!K9+根室3!K9</f>
        <v>194.2</v>
      </c>
      <c r="L16" s="12">
        <f>石狩3!L9+渡島・檜山3!L9+後志3!L9+空知3!L9+上川3!L9+留萌3!L9+宗谷3!L9+オホーツク3!L9+胆振3!L9+日高3!L9+十勝3!L9+釧路3!L9+根室3!L9</f>
        <v>1899.6</v>
      </c>
      <c r="M16" s="12">
        <f>石狩3!M9+渡島・檜山3!M9+後志3!M9+空知3!M9+上川3!M9+留萌3!M9+宗谷3!M9+オホーツク3!M9+胆振3!M9+日高3!M9+十勝3!M9+釧路3!M9+根室3!M9</f>
        <v>16018.800000000001</v>
      </c>
      <c r="N16" s="12">
        <f>SUM(M16,D16)</f>
        <v>22187.8</v>
      </c>
      <c r="P16" s="29"/>
    </row>
    <row r="17" spans="1:16" ht="16.05" customHeight="1" x14ac:dyDescent="0.2">
      <c r="A17" s="13"/>
      <c r="B17" s="19"/>
      <c r="C17" s="15" t="s">
        <v>19</v>
      </c>
      <c r="D17" s="16" t="s">
        <v>20</v>
      </c>
      <c r="E17" s="30">
        <f t="shared" ref="E17:L17" si="7">IF($M16=0,0,E16/$M16%)</f>
        <v>0.37580842510050688</v>
      </c>
      <c r="F17" s="16">
        <f t="shared" si="7"/>
        <v>4.0621020301146151</v>
      </c>
      <c r="G17" s="16">
        <f t="shared" si="7"/>
        <v>33.591779658900791</v>
      </c>
      <c r="H17" s="16">
        <f t="shared" si="7"/>
        <v>16.296476639948061</v>
      </c>
      <c r="I17" s="16">
        <f t="shared" si="7"/>
        <v>25.456338801907755</v>
      </c>
      <c r="J17" s="16">
        <f t="shared" si="7"/>
        <v>7.146602741778409</v>
      </c>
      <c r="K17" s="16">
        <f t="shared" si="7"/>
        <v>1.2123255175169174</v>
      </c>
      <c r="L17" s="16">
        <f t="shared" si="7"/>
        <v>11.858566184732936</v>
      </c>
      <c r="M17" s="12">
        <f t="shared" ref="M17:M23" si="8">SUM(E17:L17)</f>
        <v>100</v>
      </c>
      <c r="N17" s="16" t="s">
        <v>20</v>
      </c>
      <c r="P17" s="29"/>
    </row>
    <row r="18" spans="1:16" ht="16.05" customHeight="1" x14ac:dyDescent="0.2">
      <c r="A18" s="17"/>
      <c r="B18" s="18" t="s">
        <v>22</v>
      </c>
      <c r="C18" s="11" t="s">
        <v>18</v>
      </c>
      <c r="D18" s="12">
        <f>石狩3!D11+渡島・檜山3!D11+後志3!D11+空知3!D11+上川3!D11+留萌3!D11+宗谷3!D11+オホーツク3!D11+胆振3!D11+日高3!D11+十勝3!D11+釧路3!D11+根室3!D11</f>
        <v>6002</v>
      </c>
      <c r="E18" s="12">
        <f>石狩3!E11+渡島・檜山3!E11+後志3!E11+空知3!E11+上川3!E11+留萌3!E11+宗谷3!E11+オホーツク3!E11+胆振3!E11+日高3!E11+十勝3!E11+釧路3!E11+根室3!E11</f>
        <v>962.8</v>
      </c>
      <c r="F18" s="12">
        <f>石狩3!F11+渡島・檜山3!F11+後志3!F11+空知3!F11+上川3!F11+留萌3!F11+宗谷3!F11+オホーツク3!F11+胆振3!F11+日高3!F11+十勝3!F11+釧路3!F11+根室3!F11</f>
        <v>570.79999999999995</v>
      </c>
      <c r="G18" s="12">
        <f>石狩3!G11+渡島・檜山3!G11+後志3!G11+空知3!G11+上川3!G11+留萌3!G11+宗谷3!G11+オホーツク3!G11+胆振3!G11+日高3!G11+十勝3!G11+釧路3!G11+根室3!G11</f>
        <v>5995.6</v>
      </c>
      <c r="H18" s="12">
        <f>石狩3!H11+渡島・檜山3!H11+後志3!H11+空知3!H11+上川3!H11+留萌3!H11+宗谷3!H11+オホーツク3!H11+胆振3!H11+日高3!H11+十勝3!H11+釧路3!H11+根室3!H11</f>
        <v>4111.3999999999996</v>
      </c>
      <c r="I18" s="12">
        <f>石狩3!I11+渡島・檜山3!I11+後志3!I11+空知3!I11+上川3!I11+留萌3!I11+宗谷3!I11+オホーツク3!I11+胆振3!I11+日高3!I11+十勝3!I11+釧路3!I11+根室3!I11</f>
        <v>5011.8999999999996</v>
      </c>
      <c r="J18" s="12">
        <f>石狩3!J11+渡島・檜山3!J11+後志3!J11+空知3!J11+上川3!J11+留萌3!J11+宗谷3!J11+オホーツク3!J11+胆振3!J11+日高3!J11+十勝3!J11+釧路3!J11+根室3!J11</f>
        <v>3944.1</v>
      </c>
      <c r="K18" s="12">
        <f>石狩3!K11+渡島・檜山3!K11+後志3!K11+空知3!K11+上川3!K11+留萌3!K11+宗谷3!K11+オホーツク3!K11+胆振3!K11+日高3!K11+十勝3!K11+釧路3!K11+根室3!K11</f>
        <v>480.2</v>
      </c>
      <c r="L18" s="12">
        <f>石狩3!L11+渡島・檜山3!L11+後志3!L11+空知3!L11+上川3!L11+留萌3!L11+宗谷3!L11+オホーツク3!L11+胆振3!L11+日高3!L11+十勝3!L11+釧路3!L11+根室3!L11</f>
        <v>2452.1</v>
      </c>
      <c r="M18" s="12">
        <f>石狩3!M11+渡島・檜山3!M11+後志3!M11+空知3!M11+上川3!M11+留萌3!M11+宗谷3!M11+オホーツク3!M11+胆振3!M11+日高3!M11+十勝3!M11+釧路3!M11+根室3!M11</f>
        <v>23528.899999999998</v>
      </c>
      <c r="N18" s="12">
        <f>SUM(M18,D18)</f>
        <v>29530.899999999998</v>
      </c>
      <c r="P18" s="29"/>
    </row>
    <row r="19" spans="1:16" ht="16.05" customHeight="1" x14ac:dyDescent="0.2">
      <c r="A19" s="13"/>
      <c r="B19" s="19"/>
      <c r="C19" s="15" t="s">
        <v>19</v>
      </c>
      <c r="D19" s="16" t="s">
        <v>20</v>
      </c>
      <c r="E19" s="30">
        <f>IF($M18=0,0,E18/$M18%)</f>
        <v>4.0919890007607664</v>
      </c>
      <c r="F19" s="16">
        <f t="shared" ref="F19:L19" si="9">IF($M18=0,0,F18/$M18%)</f>
        <v>2.4259527644726271</v>
      </c>
      <c r="G19" s="16">
        <f t="shared" si="9"/>
        <v>25.481854230329514</v>
      </c>
      <c r="H19" s="16">
        <f t="shared" si="9"/>
        <v>17.473830055803713</v>
      </c>
      <c r="I19" s="16">
        <f t="shared" si="9"/>
        <v>21.301038297582974</v>
      </c>
      <c r="J19" s="16">
        <f t="shared" si="9"/>
        <v>16.762789590673599</v>
      </c>
      <c r="K19" s="16">
        <f t="shared" si="9"/>
        <v>2.0408943894529705</v>
      </c>
      <c r="L19" s="16">
        <f t="shared" si="9"/>
        <v>10.421651670923843</v>
      </c>
      <c r="M19" s="12">
        <f t="shared" si="8"/>
        <v>100</v>
      </c>
      <c r="N19" s="16" t="s">
        <v>20</v>
      </c>
      <c r="P19" s="29"/>
    </row>
    <row r="20" spans="1:16" ht="16.05" customHeight="1" x14ac:dyDescent="0.2">
      <c r="A20" s="17"/>
      <c r="B20" s="18" t="s">
        <v>23</v>
      </c>
      <c r="C20" s="11" t="s">
        <v>18</v>
      </c>
      <c r="D20" s="12">
        <f>石狩3!D13+渡島・檜山3!D13+後志3!D13+空知3!D13+上川3!D13+留萌3!D13+宗谷3!D13+オホーツク3!D13+胆振3!D13+日高3!D13+十勝3!D13+釧路3!D13+根室3!D13</f>
        <v>583</v>
      </c>
      <c r="E20" s="12">
        <f>石狩3!E13+渡島・檜山3!E13+後志3!E13+空知3!E13+上川3!E13+留萌3!E13+宗谷3!E13+オホーツク3!E13+胆振3!E13+日高3!E13+十勝3!E13+釧路3!E13+根室3!E13</f>
        <v>198</v>
      </c>
      <c r="F20" s="12">
        <f>石狩3!F13+渡島・檜山3!F13+後志3!F13+空知3!F13+上川3!F13+留萌3!F13+宗谷3!F13+オホーツク3!F13+胆振3!F13+日高3!F13+十勝3!F13+釧路3!F13+根室3!F13</f>
        <v>189</v>
      </c>
      <c r="G20" s="12">
        <f>石狩3!G13+渡島・檜山3!G13+後志3!G13+空知3!G13+上川3!G13+留萌3!G13+宗谷3!G13+オホーツク3!G13+胆振3!G13+日高3!G13+十勝3!G13+釧路3!G13+根室3!G13</f>
        <v>1491.9</v>
      </c>
      <c r="H20" s="12">
        <f>石狩3!H13+渡島・檜山3!H13+後志3!H13+空知3!H13+上川3!H13+留萌3!H13+宗谷3!H13+オホーツク3!H13+胆振3!H13+日高3!H13+十勝3!H13+釧路3!H13+根室3!H13</f>
        <v>851.5</v>
      </c>
      <c r="I20" s="12">
        <f>石狩3!I13+渡島・檜山3!I13+後志3!I13+空知3!I13+上川3!I13+留萌3!I13+宗谷3!I13+オホーツク3!I13+胆振3!I13+日高3!I13+十勝3!I13+釧路3!I13+根室3!I13</f>
        <v>3524.7</v>
      </c>
      <c r="J20" s="12">
        <f>石狩3!J13+渡島・檜山3!J13+後志3!J13+空知3!J13+上川3!J13+留萌3!J13+宗谷3!J13+オホーツク3!J13+胆振3!J13+日高3!J13+十勝3!J13+釧路3!J13+根室3!J13</f>
        <v>745</v>
      </c>
      <c r="K20" s="12">
        <f>石狩3!K13+渡島・檜山3!K13+後志3!K13+空知3!K13+上川3!K13+留萌3!K13+宗谷3!K13+オホーツク3!K13+胆振3!K13+日高3!K13+十勝3!K13+釧路3!K13+根室3!K13</f>
        <v>47.3</v>
      </c>
      <c r="L20" s="12">
        <f>石狩3!L13+渡島・檜山3!L13+後志3!L13+空知3!L13+上川3!L13+留萌3!L13+宗谷3!L13+オホーツク3!L13+胆振3!L13+日高3!L13+十勝3!L13+釧路3!L13+根室3!L13</f>
        <v>1223.4000000000001</v>
      </c>
      <c r="M20" s="12">
        <f>石狩3!M13+渡島・檜山3!M13+後志3!M13+空知3!M13+上川3!M13+留萌3!M13+宗谷3!M13+オホーツク3!M13+胆振3!M13+日高3!M13+十勝3!M13+釧路3!M13+根室3!M13</f>
        <v>8270.8000000000011</v>
      </c>
      <c r="N20" s="12">
        <f>SUM(M20,D20)</f>
        <v>8853.8000000000011</v>
      </c>
      <c r="P20" s="29"/>
    </row>
    <row r="21" spans="1:16" ht="16.05" customHeight="1" x14ac:dyDescent="0.2">
      <c r="A21" s="13"/>
      <c r="B21" s="19"/>
      <c r="C21" s="15" t="s">
        <v>19</v>
      </c>
      <c r="D21" s="16" t="s">
        <v>20</v>
      </c>
      <c r="E21" s="30">
        <f t="shared" ref="E21:L21" si="10">IF($M20=0,0,E20/$M20%)</f>
        <v>2.393964308168496</v>
      </c>
      <c r="F21" s="16">
        <f t="shared" si="10"/>
        <v>2.2851477487062914</v>
      </c>
      <c r="G21" s="16">
        <f t="shared" si="10"/>
        <v>18.038158340184744</v>
      </c>
      <c r="H21" s="16">
        <f t="shared" si="10"/>
        <v>10.295255598007447</v>
      </c>
      <c r="I21" s="16">
        <f t="shared" si="10"/>
        <v>42.616191904047966</v>
      </c>
      <c r="J21" s="16">
        <f t="shared" si="10"/>
        <v>9.0075929777046948</v>
      </c>
      <c r="K21" s="16">
        <f t="shared" si="10"/>
        <v>0.57189147361802961</v>
      </c>
      <c r="L21" s="16">
        <f t="shared" si="10"/>
        <v>14.791797649562314</v>
      </c>
      <c r="M21" s="12">
        <f t="shared" si="8"/>
        <v>99.999999999999972</v>
      </c>
      <c r="N21" s="16" t="s">
        <v>20</v>
      </c>
      <c r="P21" s="29"/>
    </row>
    <row r="22" spans="1:16" ht="16.05" customHeight="1" x14ac:dyDescent="0.2">
      <c r="A22" s="17"/>
      <c r="B22" s="18" t="s">
        <v>24</v>
      </c>
      <c r="C22" s="11" t="s">
        <v>18</v>
      </c>
      <c r="D22" s="12">
        <f>石狩3!D15+渡島・檜山3!D15+後志3!D15+空知3!D15+上川3!D15+留萌3!D15+宗谷3!D15+オホーツク3!D15+胆振3!D15+日高3!D15+十勝3!D15+釧路3!D15+根室3!D15</f>
        <v>177.3</v>
      </c>
      <c r="E22" s="12">
        <f>石狩3!E15+渡島・檜山3!E15+後志3!E15+空知3!E15+上川3!E15+留萌3!E15+宗谷3!E15+オホーツク3!E15+胆振3!E15+日高3!E15+十勝3!E15+釧路3!E15+根室3!E15</f>
        <v>4.2</v>
      </c>
      <c r="F22" s="12">
        <f>石狩3!F15+渡島・檜山3!F15+後志3!F15+空知3!F15+上川3!F15+留萌3!F15+宗谷3!F15+オホーツク3!F15+胆振3!F15+日高3!F15+十勝3!F15+釧路3!F15+根室3!F15</f>
        <v>1</v>
      </c>
      <c r="G22" s="12">
        <f>石狩3!G15+渡島・檜山3!G15+後志3!G15+空知3!G15+上川3!G15+留萌3!G15+宗谷3!G15+オホーツク3!G15+胆振3!G15+日高3!G15+十勝3!G15+釧路3!G15+根室3!G15</f>
        <v>22.8</v>
      </c>
      <c r="H22" s="12">
        <f>石狩3!H15+渡島・檜山3!H15+後志3!H15+空知3!H15+上川3!H15+留萌3!H15+宗谷3!H15+オホーツク3!H15+胆振3!H15+日高3!H15+十勝3!H15+釧路3!H15+根室3!H15</f>
        <v>2.2999999999999998</v>
      </c>
      <c r="I22" s="12">
        <f>石狩3!I15+渡島・檜山3!I15+後志3!I15+空知3!I15+上川3!I15+留萌3!I15+宗谷3!I15+オホーツク3!I15+胆振3!I15+日高3!I15+十勝3!I15+釧路3!I15+根室3!I15</f>
        <v>3.3</v>
      </c>
      <c r="J22" s="12">
        <f>石狩3!J15+渡島・檜山3!J15+後志3!J15+空知3!J15+上川3!J15+留萌3!J15+宗谷3!J15+オホーツク3!J15+胆振3!J15+日高3!J15+十勝3!J15+釧路3!J15+根室3!J15</f>
        <v>0</v>
      </c>
      <c r="K22" s="12">
        <f>石狩3!K15+渡島・檜山3!K15+後志3!K15+空知3!K15+上川3!K15+留萌3!K15+宗谷3!K15+オホーツク3!K15+胆振3!K15+日高3!K15+十勝3!K15+釧路3!K15+根室3!K15</f>
        <v>0</v>
      </c>
      <c r="L22" s="12">
        <f>石狩3!L15+渡島・檜山3!L15+後志3!L15+空知3!L15+上川3!L15+留萌3!L15+宗谷3!L15+オホーツク3!L15+胆振3!L15+日高3!L15+十勝3!L15+釧路3!L15+根室3!L15</f>
        <v>2.1</v>
      </c>
      <c r="M22" s="12">
        <f>石狩3!M15+渡島・檜山3!M15+後志3!M15+空知3!M15+上川3!M15+留萌3!M15+宗谷3!M15+オホーツク3!M15+胆振3!M15+日高3!M15+十勝3!M15+釧路3!M15+根室3!M15</f>
        <v>35.700000000000003</v>
      </c>
      <c r="N22" s="12">
        <f>SUM(M22,D22)</f>
        <v>213</v>
      </c>
      <c r="P22" s="29"/>
    </row>
    <row r="23" spans="1:16" ht="16.05" customHeight="1" x14ac:dyDescent="0.2">
      <c r="A23" s="13"/>
      <c r="B23" s="19"/>
      <c r="C23" s="15" t="s">
        <v>19</v>
      </c>
      <c r="D23" s="16" t="s">
        <v>20</v>
      </c>
      <c r="E23" s="30">
        <f t="shared" ref="E23:L23" si="11">IF($M22=0,0,E22/$M22%)</f>
        <v>11.76470588235294</v>
      </c>
      <c r="F23" s="16">
        <f t="shared" si="11"/>
        <v>2.8011204481792715</v>
      </c>
      <c r="G23" s="16">
        <f t="shared" si="11"/>
        <v>63.865546218487388</v>
      </c>
      <c r="H23" s="16">
        <f t="shared" si="11"/>
        <v>6.4425770308123234</v>
      </c>
      <c r="I23" s="16">
        <f t="shared" si="11"/>
        <v>9.2436974789915958</v>
      </c>
      <c r="J23" s="16">
        <f t="shared" si="11"/>
        <v>0</v>
      </c>
      <c r="K23" s="16">
        <f t="shared" si="11"/>
        <v>0</v>
      </c>
      <c r="L23" s="16">
        <f t="shared" si="11"/>
        <v>5.8823529411764701</v>
      </c>
      <c r="M23" s="12">
        <f t="shared" si="8"/>
        <v>99.999999999999986</v>
      </c>
      <c r="N23" s="16" t="s">
        <v>20</v>
      </c>
      <c r="P23" s="29"/>
    </row>
    <row r="24" spans="1:16" ht="16.05" customHeight="1" x14ac:dyDescent="0.2">
      <c r="A24" s="9" t="s">
        <v>103</v>
      </c>
      <c r="B24" s="10"/>
      <c r="C24" s="11" t="s">
        <v>18</v>
      </c>
      <c r="D24" s="12">
        <v>2092.4999999999995</v>
      </c>
      <c r="E24" s="28">
        <v>105.5</v>
      </c>
      <c r="F24" s="12">
        <v>174.29999999999998</v>
      </c>
      <c r="G24" s="12">
        <v>3802.5999999999995</v>
      </c>
      <c r="H24" s="12">
        <v>384.2</v>
      </c>
      <c r="I24" s="12">
        <v>341.7</v>
      </c>
      <c r="J24" s="12">
        <v>41</v>
      </c>
      <c r="K24" s="12">
        <v>79</v>
      </c>
      <c r="L24" s="12">
        <v>342.3</v>
      </c>
      <c r="M24" s="12">
        <f>SUM(E24:L24)</f>
        <v>5270.5999999999995</v>
      </c>
      <c r="N24" s="12">
        <f>SUM(D24,M24)</f>
        <v>7363.0999999999985</v>
      </c>
      <c r="O24" s="29"/>
      <c r="P24" s="29"/>
    </row>
    <row r="25" spans="1:16" ht="16.05" customHeight="1" x14ac:dyDescent="0.2">
      <c r="A25" s="21"/>
      <c r="B25" s="14"/>
      <c r="C25" s="15" t="s">
        <v>19</v>
      </c>
      <c r="D25" s="16" t="s">
        <v>20</v>
      </c>
      <c r="E25" s="30">
        <f t="shared" ref="E25:M25" si="12">IF(E24&lt;=0,"",E24/$M24%)</f>
        <v>2.0016696391302697</v>
      </c>
      <c r="F25" s="16">
        <f t="shared" si="12"/>
        <v>3.3070238682502939</v>
      </c>
      <c r="G25" s="16">
        <f t="shared" si="12"/>
        <v>72.147383599590171</v>
      </c>
      <c r="H25" s="16">
        <f t="shared" si="12"/>
        <v>7.2894926573824614</v>
      </c>
      <c r="I25" s="16">
        <f t="shared" si="12"/>
        <v>6.4831328501498886</v>
      </c>
      <c r="J25" s="16">
        <f t="shared" si="12"/>
        <v>0.77790004933024715</v>
      </c>
      <c r="K25" s="16">
        <f t="shared" si="12"/>
        <v>1.498880582855842</v>
      </c>
      <c r="L25" s="16">
        <f t="shared" si="12"/>
        <v>6.494516753310819</v>
      </c>
      <c r="M25" s="16">
        <f t="shared" si="12"/>
        <v>100</v>
      </c>
      <c r="N25" s="16" t="s">
        <v>20</v>
      </c>
      <c r="P25" s="29"/>
    </row>
    <row r="26" spans="1:16" ht="16.05" customHeight="1" x14ac:dyDescent="0.2">
      <c r="A26" s="9" t="s">
        <v>25</v>
      </c>
      <c r="B26" s="10"/>
      <c r="C26" s="20" t="s">
        <v>110</v>
      </c>
      <c r="D26" s="12">
        <f>SUMIF($C$28:$C$89,"出荷量",D28:D89)</f>
        <v>353095.59999999992</v>
      </c>
      <c r="E26" s="28">
        <f t="shared" ref="E26:M26" si="13">SUMIF($C$28:$C$89,"出荷量",E28:E89)</f>
        <v>51232.723976608177</v>
      </c>
      <c r="F26" s="12">
        <f t="shared" si="13"/>
        <v>53144.354000000007</v>
      </c>
      <c r="G26" s="12">
        <f t="shared" si="13"/>
        <v>415227.07792982453</v>
      </c>
      <c r="H26" s="12">
        <f t="shared" si="13"/>
        <v>110339.13999999996</v>
      </c>
      <c r="I26" s="12">
        <f t="shared" si="13"/>
        <v>163699.5894736842</v>
      </c>
      <c r="J26" s="12">
        <f t="shared" si="13"/>
        <v>36607.832748538014</v>
      </c>
      <c r="K26" s="12">
        <f t="shared" si="13"/>
        <v>29618.68187134503</v>
      </c>
      <c r="L26" s="12">
        <f t="shared" si="13"/>
        <v>96158.300000000017</v>
      </c>
      <c r="M26" s="12">
        <f t="shared" si="13"/>
        <v>956027.7</v>
      </c>
      <c r="N26" s="12">
        <f>SUM(M26,D26)</f>
        <v>1309123.2999999998</v>
      </c>
      <c r="O26" s="29"/>
      <c r="P26" s="29"/>
    </row>
    <row r="27" spans="1:16" ht="16.05" customHeight="1" x14ac:dyDescent="0.2">
      <c r="A27" s="13"/>
      <c r="B27" s="14"/>
      <c r="C27" s="15" t="s">
        <v>19</v>
      </c>
      <c r="D27" s="16" t="s">
        <v>20</v>
      </c>
      <c r="E27" s="30">
        <f t="shared" ref="E27:M27" si="14">IF(E26&lt;=0,"",E26/$M26%)</f>
        <v>5.3589162716318972</v>
      </c>
      <c r="F27" s="16">
        <f t="shared" si="14"/>
        <v>5.5588717774600056</v>
      </c>
      <c r="G27" s="16">
        <f t="shared" si="14"/>
        <v>43.432536309337536</v>
      </c>
      <c r="H27" s="16">
        <f t="shared" si="14"/>
        <v>11.541416634685371</v>
      </c>
      <c r="I27" s="16">
        <f t="shared" si="14"/>
        <v>17.122891886258547</v>
      </c>
      <c r="J27" s="16">
        <f t="shared" si="14"/>
        <v>3.8291602584881184</v>
      </c>
      <c r="K27" s="16">
        <f t="shared" si="14"/>
        <v>3.0980987131800712</v>
      </c>
      <c r="L27" s="16">
        <f t="shared" si="14"/>
        <v>10.058108148958448</v>
      </c>
      <c r="M27" s="16">
        <f t="shared" si="14"/>
        <v>100</v>
      </c>
      <c r="N27" s="16" t="s">
        <v>20</v>
      </c>
      <c r="P27" s="29"/>
    </row>
    <row r="28" spans="1:16" ht="16.05" customHeight="1" x14ac:dyDescent="0.2">
      <c r="A28" s="17"/>
      <c r="B28" s="18" t="s">
        <v>26</v>
      </c>
      <c r="C28" s="11" t="s">
        <v>18</v>
      </c>
      <c r="D28" s="12">
        <f>石狩3!D19+渡島・檜山3!D19+後志3!D19+空知3!D19+上川3!D19+留萌3!D19+宗谷3!D19+オホーツク3!D19+胆振3!D19+日高3!D19+十勝3!D19+釧路3!D19+根室3!D19</f>
        <v>146409.29999999999</v>
      </c>
      <c r="E28" s="12">
        <f>石狩3!E19+渡島・檜山3!E19+後志3!E19+空知3!E19+上川3!E19+留萌3!E19+宗谷3!E19+オホーツク3!E19+胆振3!E19+日高3!E19+十勝3!E19+釧路3!E19+根室3!E19</f>
        <v>12179.300000000001</v>
      </c>
      <c r="F28" s="12">
        <f>石狩3!F19+渡島・檜山3!F19+後志3!F19+空知3!F19+上川3!F19+留萌3!F19+宗谷3!F19+オホーツク3!F19+胆振3!F19+日高3!F19+十勝3!F19+釧路3!F19+根室3!F19</f>
        <v>5232.7999999999993</v>
      </c>
      <c r="G28" s="12">
        <f>石狩3!G19+渡島・檜山3!G19+後志3!G19+空知3!G19+上川3!G19+留萌3!G19+宗谷3!G19+オホーツク3!G19+胆振3!G19+日高3!G19+十勝3!G19+釧路3!G19+根室3!G19</f>
        <v>148814.19999999995</v>
      </c>
      <c r="H28" s="12">
        <f>石狩3!H19+渡島・檜山3!H19+後志3!H19+空知3!H19+上川3!H19+留萌3!H19+宗谷3!H19+オホーツク3!H19+胆振3!H19+日高3!H19+十勝3!H19+釧路3!H19+根室3!H19</f>
        <v>20720.400000000001</v>
      </c>
      <c r="I28" s="12">
        <f>石狩3!I19+渡島・檜山3!I19+後志3!I19+空知3!I19+上川3!I19+留萌3!I19+宗谷3!I19+オホーツク3!I19+胆振3!I19+日高3!I19+十勝3!I19+釧路3!I19+根室3!I19</f>
        <v>54354.600000000006</v>
      </c>
      <c r="J28" s="12">
        <f>石狩3!J19+渡島・檜山3!J19+後志3!J19+空知3!J19+上川3!J19+留萌3!J19+宗谷3!J19+オホーツク3!J19+胆振3!J19+日高3!J19+十勝3!J19+釧路3!J19+根室3!J19</f>
        <v>9155.6</v>
      </c>
      <c r="K28" s="12">
        <f>石狩3!K19+渡島・檜山3!K19+後志3!K19+空知3!K19+上川3!K19+留萌3!K19+宗谷3!K19+オホーツク3!K19+胆振3!K19+日高3!K19+十勝3!K19+釧路3!K19+根室3!K19</f>
        <v>5802</v>
      </c>
      <c r="L28" s="12">
        <f>石狩3!L19+渡島・檜山3!L19+後志3!L19+空知3!L19+上川3!L19+留萌3!L19+宗谷3!L19+オホーツク3!L19+胆振3!L19+日高3!L19+十勝3!L19+釧路3!L19+根室3!L19</f>
        <v>13820.800000000001</v>
      </c>
      <c r="M28" s="12">
        <f>石狩3!M19+渡島・檜山3!M19+後志3!M19+空知3!M19+上川3!M19+留萌3!M19+宗谷3!M19+オホーツク3!M19+胆振3!M19+日高3!M19+十勝3!M19+釧路3!M19+根室3!M19</f>
        <v>270079.69999999995</v>
      </c>
      <c r="N28" s="12">
        <f>SUM(D28,M28)</f>
        <v>416488.99999999994</v>
      </c>
      <c r="O28" s="29"/>
    </row>
    <row r="29" spans="1:16" ht="16.05" customHeight="1" x14ac:dyDescent="0.2">
      <c r="A29" s="13"/>
      <c r="B29" s="19"/>
      <c r="C29" s="15" t="s">
        <v>19</v>
      </c>
      <c r="D29" s="16" t="s">
        <v>20</v>
      </c>
      <c r="E29" s="30">
        <f t="shared" ref="E29:M29" si="15">IF(E28&lt;=0,"",E28/$M28%)</f>
        <v>4.5095207081465221</v>
      </c>
      <c r="F29" s="16">
        <f t="shared" si="15"/>
        <v>1.9375021521424973</v>
      </c>
      <c r="G29" s="16">
        <f t="shared" si="15"/>
        <v>55.100105635484631</v>
      </c>
      <c r="H29" s="16">
        <f t="shared" si="15"/>
        <v>7.6719575740050088</v>
      </c>
      <c r="I29" s="16">
        <f t="shared" si="15"/>
        <v>20.125392615587181</v>
      </c>
      <c r="J29" s="16">
        <f t="shared" si="15"/>
        <v>3.3899622963147551</v>
      </c>
      <c r="K29" s="16">
        <f t="shared" si="15"/>
        <v>2.1482547559109406</v>
      </c>
      <c r="L29" s="16">
        <f t="shared" si="15"/>
        <v>5.1173042624084681</v>
      </c>
      <c r="M29" s="16">
        <f t="shared" si="15"/>
        <v>100</v>
      </c>
      <c r="N29" s="16" t="s">
        <v>20</v>
      </c>
    </row>
    <row r="30" spans="1:16" ht="16.05" customHeight="1" x14ac:dyDescent="0.2">
      <c r="A30" s="17"/>
      <c r="B30" s="18" t="s">
        <v>27</v>
      </c>
      <c r="C30" s="11" t="s">
        <v>18</v>
      </c>
      <c r="D30" s="12">
        <f>石狩3!D21+渡島・檜山3!D21+後志3!D21+空知3!D21+上川3!D21+留萌3!D21+宗谷3!D21+オホーツク3!D21+胆振3!D21+日高3!D21+十勝3!D21+釧路3!D21+根室3!D21</f>
        <v>85838.500000000015</v>
      </c>
      <c r="E30" s="12">
        <f>石狩3!E21+渡島・檜山3!E21+後志3!E21+空知3!E21+上川3!E21+留萌3!E21+宗谷3!E21+オホーツク3!E21+胆振3!E21+日高3!E21+十勝3!E21+釧路3!E21+根室3!E21</f>
        <v>29431.899999999998</v>
      </c>
      <c r="F30" s="12">
        <f>石狩3!F21+渡島・檜山3!F21+後志3!F21+空知3!F21+上川3!F21+留萌3!F21+宗谷3!F21+オホーツク3!F21+胆振3!F21+日高3!F21+十勝3!F21+釧路3!F21+根室3!F21</f>
        <v>41846.854000000007</v>
      </c>
      <c r="G30" s="12">
        <f>石狩3!G21+渡島・檜山3!G21+後志3!G21+空知3!G21+上川3!G21+留萌3!G21+宗谷3!G21+オホーツク3!G21+胆振3!G21+日高3!G21+十勝3!G21+釧路3!G21+根室3!G21</f>
        <v>177730.606</v>
      </c>
      <c r="H30" s="12">
        <f>石狩3!H21+渡島・檜山3!H21+後志3!H21+空知3!H21+上川3!H21+留萌3!H21+宗谷3!H21+オホーツク3!H21+胆振3!H21+日高3!H21+十勝3!H21+釧路3!H21+根室3!H21</f>
        <v>69322.739999999991</v>
      </c>
      <c r="I30" s="12">
        <f>石狩3!I21+渡島・檜山3!I21+後志3!I21+空知3!I21+上川3!I21+留萌3!I21+宗谷3!I21+オホーツク3!I21+胆振3!I21+日高3!I21+十勝3!I21+釧路3!I21+根室3!I21</f>
        <v>64681.4</v>
      </c>
      <c r="J30" s="12">
        <f>石狩3!J21+渡島・檜山3!J21+後志3!J21+空知3!J21+上川3!J21+留萌3!J21+宗谷3!J21+オホーツク3!J21+胆振3!J21+日高3!J21+十勝3!J21+釧路3!J21+根室3!J21</f>
        <v>18029.5</v>
      </c>
      <c r="K30" s="12">
        <f>石狩3!K21+渡島・檜山3!K21+後志3!K21+空知3!K21+上川3!K21+留萌3!K21+宗谷3!K21+オホーツク3!K21+胆振3!K21+日高3!K21+十勝3!K21+釧路3!K21+根室3!K21</f>
        <v>15858.4</v>
      </c>
      <c r="L30" s="12">
        <f>石狩3!L21+渡島・檜山3!L21+後志3!L21+空知3!L21+上川3!L21+留萌3!L21+宗谷3!L21+オホーツク3!L21+胆振3!L21+日高3!L21+十勝3!L21+釧路3!L21+根室3!L21</f>
        <v>68142.3</v>
      </c>
      <c r="M30" s="12">
        <f>石狩3!M21+渡島・檜山3!M21+後志3!M21+空知3!M21+上川3!M21+留萌3!M21+宗谷3!M21+オホーツク3!M21+胆振3!M21+日高3!M21+十勝3!M21+釧路3!M21+根室3!M21</f>
        <v>485043.69999999995</v>
      </c>
      <c r="N30" s="12">
        <f>SUM(D30,M30)</f>
        <v>570882.19999999995</v>
      </c>
      <c r="O30" s="29"/>
    </row>
    <row r="31" spans="1:16" ht="16.05" customHeight="1" x14ac:dyDescent="0.2">
      <c r="A31" s="13"/>
      <c r="B31" s="19"/>
      <c r="C31" s="15" t="s">
        <v>19</v>
      </c>
      <c r="D31" s="16" t="s">
        <v>20</v>
      </c>
      <c r="E31" s="30">
        <f t="shared" ref="E31:M31" si="16">IF(E30&lt;=0,"",E30/$M30%)</f>
        <v>6.067886254372544</v>
      </c>
      <c r="F31" s="16">
        <f t="shared" si="16"/>
        <v>8.627439960564379</v>
      </c>
      <c r="G31" s="16">
        <f t="shared" si="16"/>
        <v>36.642184199073199</v>
      </c>
      <c r="H31" s="16">
        <f t="shared" si="16"/>
        <v>14.292060694737401</v>
      </c>
      <c r="I31" s="16">
        <f t="shared" si="16"/>
        <v>13.335169593997408</v>
      </c>
      <c r="J31" s="16">
        <f t="shared" si="16"/>
        <v>3.7170877593091096</v>
      </c>
      <c r="K31" s="16">
        <f t="shared" si="16"/>
        <v>3.2694786057421217</v>
      </c>
      <c r="L31" s="16">
        <f t="shared" si="16"/>
        <v>14.048692932203842</v>
      </c>
      <c r="M31" s="16">
        <f t="shared" si="16"/>
        <v>99.999999999999986</v>
      </c>
      <c r="N31" s="16" t="s">
        <v>20</v>
      </c>
    </row>
    <row r="32" spans="1:16" ht="16.05" customHeight="1" x14ac:dyDescent="0.2">
      <c r="A32" s="17"/>
      <c r="B32" s="18" t="s">
        <v>28</v>
      </c>
      <c r="C32" s="11" t="s">
        <v>18</v>
      </c>
      <c r="D32" s="12">
        <f>石狩3!D23+渡島・檜山3!D23+後志3!D23+空知3!D23+上川3!D23+留萌3!D23+宗谷3!D23+オホーツク3!D23+胆振3!D23+日高3!D23+十勝3!D23+釧路3!D23+根室3!D23</f>
        <v>18455.600000000002</v>
      </c>
      <c r="E32" s="12">
        <f>石狩3!E23+渡島・檜山3!E23+後志3!E23+空知3!E23+上川3!E23+留萌3!E23+宗谷3!E23+オホーツク3!E23+胆振3!E23+日高3!E23+十勝3!E23+釧路3!E23+根室3!E23</f>
        <v>3360.9</v>
      </c>
      <c r="F32" s="12">
        <f>石狩3!F23+渡島・檜山3!F23+後志3!F23+空知3!F23+上川3!F23+留萌3!F23+宗谷3!F23+オホーツク3!F23+胆振3!F23+日高3!F23+十勝3!F23+釧路3!F23+根室3!F23</f>
        <v>2325.8000000000002</v>
      </c>
      <c r="G32" s="12">
        <f>石狩3!G23+渡島・檜山3!G23+後志3!G23+空知3!G23+上川3!G23+留萌3!G23+宗谷3!G23+オホーツク3!G23+胆振3!G23+日高3!G23+十勝3!G23+釧路3!G23+根室3!G23</f>
        <v>23446.6</v>
      </c>
      <c r="H32" s="12">
        <f>石狩3!H23+渡島・檜山3!H23+後志3!H23+空知3!H23+上川3!H23+留萌3!H23+宗谷3!H23+オホーツク3!H23+胆振3!H23+日高3!H23+十勝3!H23+釧路3!H23+根室3!H23</f>
        <v>6199.9000000000005</v>
      </c>
      <c r="I32" s="12">
        <f>石狩3!I23+渡島・檜山3!I23+後志3!I23+空知3!I23+上川3!I23+留萌3!I23+宗谷3!I23+オホーツク3!I23+胆振3!I23+日高3!I23+十勝3!I23+釧路3!I23+根室3!I23</f>
        <v>6305.2</v>
      </c>
      <c r="J32" s="12">
        <f>石狩3!J23+渡島・檜山3!J23+後志3!J23+空知3!J23+上川3!J23+留萌3!J23+宗谷3!J23+オホーツク3!J23+胆振3!J23+日高3!J23+十勝3!J23+釧路3!J23+根室3!J23</f>
        <v>2321.6000000000004</v>
      </c>
      <c r="K32" s="12">
        <f>石狩3!K23+渡島・檜山3!K23+後志3!K23+空知3!K23+上川3!K23+留萌3!K23+宗谷3!K23+オホーツク3!K23+胆振3!K23+日高3!K23+十勝3!K23+釧路3!K23+根室3!K23</f>
        <v>1854.1000000000001</v>
      </c>
      <c r="L32" s="12">
        <f>石狩3!L23+渡島・檜山3!L23+後志3!L23+空知3!L23+上川3!L23+留萌3!L23+宗谷3!L23+オホーツク3!L23+胆振3!L23+日高3!L23+十勝3!L23+釧路3!L23+根室3!L23</f>
        <v>4987</v>
      </c>
      <c r="M32" s="12">
        <f>石狩3!M23+渡島・檜山3!M23+後志3!M23+空知3!M23+上川3!M23+留萌3!M23+宗谷3!M23+オホーツク3!M23+胆振3!M23+日高3!M23+十勝3!M23+釧路3!M23+根室3!M23</f>
        <v>50801.1</v>
      </c>
      <c r="N32" s="12">
        <f>SUM(D32,M32)</f>
        <v>69256.7</v>
      </c>
      <c r="O32" s="29"/>
    </row>
    <row r="33" spans="1:15" ht="16.05" customHeight="1" x14ac:dyDescent="0.2">
      <c r="A33" s="13"/>
      <c r="B33" s="19"/>
      <c r="C33" s="15" t="s">
        <v>19</v>
      </c>
      <c r="D33" s="16" t="s">
        <v>20</v>
      </c>
      <c r="E33" s="30">
        <f t="shared" ref="E33:M33" si="17">IF(E32&lt;=0,"",E32/$M32%)</f>
        <v>6.6158016263427371</v>
      </c>
      <c r="F33" s="16">
        <f t="shared" si="17"/>
        <v>4.5782473214162689</v>
      </c>
      <c r="G33" s="16">
        <f t="shared" si="17"/>
        <v>46.15372501776536</v>
      </c>
      <c r="H33" s="16">
        <f t="shared" si="17"/>
        <v>12.204263293511362</v>
      </c>
      <c r="I33" s="16">
        <f t="shared" si="17"/>
        <v>12.411542269754001</v>
      </c>
      <c r="J33" s="16">
        <f t="shared" si="17"/>
        <v>4.5699797839023182</v>
      </c>
      <c r="K33" s="16">
        <f t="shared" si="17"/>
        <v>3.6497241201470052</v>
      </c>
      <c r="L33" s="16">
        <f t="shared" si="17"/>
        <v>9.8167165671609471</v>
      </c>
      <c r="M33" s="16">
        <f t="shared" si="17"/>
        <v>100</v>
      </c>
      <c r="N33" s="16" t="s">
        <v>20</v>
      </c>
    </row>
    <row r="34" spans="1:15" ht="16.05" customHeight="1" x14ac:dyDescent="0.2">
      <c r="A34" s="17"/>
      <c r="B34" s="18" t="s">
        <v>29</v>
      </c>
      <c r="C34" s="11" t="s">
        <v>18</v>
      </c>
      <c r="D34" s="12">
        <f>石狩3!D25+渡島・檜山3!D25+後志3!D25+空知3!D25+上川3!D25+留萌3!D25+宗谷3!D25+オホーツク3!D25+胆振3!D25+日高3!D25+十勝3!D25+釧路3!D25+根室3!D25</f>
        <v>14565.799999999997</v>
      </c>
      <c r="E34" s="12">
        <f>石狩3!E25+渡島・檜山3!E25+後志3!E25+空知3!E25+上川3!E25+留萌3!E25+宗谷3!E25+オホーツク3!E25+胆振3!E25+日高3!E25+十勝3!E25+釧路3!E25+根室3!E25</f>
        <v>483.5</v>
      </c>
      <c r="F34" s="12">
        <f>石狩3!F25+渡島・檜山3!F25+後志3!F25+空知3!F25+上川3!F25+留萌3!F25+宗谷3!F25+オホーツク3!F25+胆振3!F25+日高3!F25+十勝3!F25+釧路3!F25+根室3!F25</f>
        <v>1317.3999999999999</v>
      </c>
      <c r="G34" s="12">
        <f>石狩3!G25+渡島・檜山3!G25+後志3!G25+空知3!G25+上川3!G25+留萌3!G25+宗谷3!G25+オホーツク3!G25+胆振3!G25+日高3!G25+十勝3!G25+釧路3!G25+根室3!G25</f>
        <v>6918.9000000000005</v>
      </c>
      <c r="H34" s="12">
        <f>石狩3!H25+渡島・檜山3!H25+後志3!H25+空知3!H25+上川3!H25+留萌3!H25+宗谷3!H25+オホーツク3!H25+胆振3!H25+日高3!H25+十勝3!H25+釧路3!H25+根室3!H25</f>
        <v>2818.5</v>
      </c>
      <c r="I34" s="12">
        <f>石狩3!I25+渡島・檜山3!I25+後志3!I25+空知3!I25+上川3!I25+留萌3!I25+宗谷3!I25+オホーツク3!I25+胆振3!I25+日高3!I25+十勝3!I25+釧路3!I25+根室3!I25</f>
        <v>5210.2000000000007</v>
      </c>
      <c r="J34" s="12">
        <f>石狩3!J25+渡島・檜山3!J25+後志3!J25+空知3!J25+上川3!J25+留萌3!J25+宗谷3!J25+オホーツク3!J25+胆振3!J25+日高3!J25+十勝3!J25+釧路3!J25+根室3!J25</f>
        <v>1086.9000000000001</v>
      </c>
      <c r="K34" s="12">
        <f>石狩3!K25+渡島・檜山3!K25+後志3!K25+空知3!K25+上川3!K25+留萌3!K25+宗谷3!K25+オホーツク3!K25+胆振3!K25+日高3!K25+十勝3!K25+釧路3!K25+根室3!K25</f>
        <v>686.59999999999991</v>
      </c>
      <c r="L34" s="12">
        <f>石狩3!L25+渡島・檜山3!L25+後志3!L25+空知3!L25+上川3!L25+留萌3!L25+宗谷3!L25+オホーツク3!L25+胆振3!L25+日高3!L25+十勝3!L25+釧路3!L25+根室3!L25</f>
        <v>846.80000000000007</v>
      </c>
      <c r="M34" s="12">
        <f>石狩3!M25+渡島・檜山3!M25+後志3!M25+空知3!M25+上川3!M25+留萌3!M25+宗谷3!M25+オホーツク3!M25+胆振3!M25+日高3!M25+十勝3!M25+釧路3!M25+根室3!M25</f>
        <v>19368.8</v>
      </c>
      <c r="N34" s="12">
        <f>SUM(D34,M34)</f>
        <v>33934.6</v>
      </c>
      <c r="O34" s="29"/>
    </row>
    <row r="35" spans="1:15" ht="16.05" customHeight="1" x14ac:dyDescent="0.2">
      <c r="A35" s="13"/>
      <c r="B35" s="19"/>
      <c r="C35" s="15" t="s">
        <v>19</v>
      </c>
      <c r="D35" s="16" t="s">
        <v>20</v>
      </c>
      <c r="E35" s="30">
        <f t="shared" ref="E35:M35" si="18">IF(E34&lt;=0,"",E34/$M34%)</f>
        <v>2.4962826814257983</v>
      </c>
      <c r="F35" s="16">
        <f t="shared" si="18"/>
        <v>6.8016604022964762</v>
      </c>
      <c r="G35" s="16">
        <f t="shared" si="18"/>
        <v>35.721882615340142</v>
      </c>
      <c r="H35" s="16">
        <f t="shared" si="18"/>
        <v>14.551753335260832</v>
      </c>
      <c r="I35" s="16">
        <f t="shared" si="18"/>
        <v>26.899962826814264</v>
      </c>
      <c r="J35" s="16">
        <f t="shared" si="18"/>
        <v>5.6116021643054816</v>
      </c>
      <c r="K35" s="16">
        <f t="shared" si="18"/>
        <v>3.5448762958985585</v>
      </c>
      <c r="L35" s="16">
        <f t="shared" si="18"/>
        <v>4.3719796786584615</v>
      </c>
      <c r="M35" s="16">
        <f t="shared" si="18"/>
        <v>100</v>
      </c>
      <c r="N35" s="16" t="s">
        <v>20</v>
      </c>
    </row>
    <row r="36" spans="1:15" ht="16.05" customHeight="1" x14ac:dyDescent="0.2">
      <c r="A36" s="17"/>
      <c r="B36" s="18" t="s">
        <v>30</v>
      </c>
      <c r="C36" s="11" t="s">
        <v>18</v>
      </c>
      <c r="D36" s="12">
        <f>石狩3!D27+渡島・檜山3!D27+後志3!D27+空知3!D27+上川3!D27+留萌3!D27+宗谷3!D27+オホーツク3!D27+胆振3!D27+日高3!D27+十勝3!D27+釧路3!D27+根室3!D27</f>
        <v>11917.999999999998</v>
      </c>
      <c r="E36" s="12">
        <f>石狩3!E27+渡島・檜山3!E27+後志3!E27+空知3!E27+上川3!E27+留萌3!E27+宗谷3!E27+オホーツク3!E27+胆振3!E27+日高3!E27+十勝3!E27+釧路3!E27+根室3!E27</f>
        <v>1080.6000000000001</v>
      </c>
      <c r="F36" s="12">
        <f>石狩3!F27+渡島・檜山3!F27+後志3!F27+空知3!F27+上川3!F27+留萌3!F27+宗谷3!F27+オホーツク3!F27+胆振3!F27+日高3!F27+十勝3!F27+釧路3!F27+根室3!F27</f>
        <v>1309.6000000000001</v>
      </c>
      <c r="G36" s="12">
        <f>石狩3!G27+渡島・檜山3!G27+後志3!G27+空知3!G27+上川3!G27+留萌3!G27+宗谷3!G27+オホーツク3!G27+胆振3!G27+日高3!G27+十勝3!G27+釧路3!G27+根室3!G27</f>
        <v>22265.899999999998</v>
      </c>
      <c r="H36" s="12">
        <f>石狩3!H27+渡島・檜山3!H27+後志3!H27+空知3!H27+上川3!H27+留萌3!H27+宗谷3!H27+オホーツク3!H27+胆振3!H27+日高3!H27+十勝3!H27+釧路3!H27+根室3!H27</f>
        <v>3098.4</v>
      </c>
      <c r="I36" s="12">
        <f>石狩3!I27+渡島・檜山3!I27+後志3!I27+空知3!I27+上川3!I27+留萌3!I27+宗谷3!I27+オホーツク3!I27+胆振3!I27+日高3!I27+十勝3!I27+釧路3!I27+根室3!I27</f>
        <v>9158.9</v>
      </c>
      <c r="J36" s="12">
        <f>石狩3!J27+渡島・檜山3!J27+後志3!J27+空知3!J27+上川3!J27+留萌3!J27+宗谷3!J27+オホーツク3!J27+胆振3!J27+日高3!J27+十勝3!J27+釧路3!J27+根室3!J27</f>
        <v>2418.8000000000002</v>
      </c>
      <c r="K36" s="12">
        <f>石狩3!K27+渡島・檜山3!K27+後志3!K27+空知3!K27+上川3!K27+留萌3!K27+宗谷3!K27+オホーツク3!K27+胆振3!K27+日高3!K27+十勝3!K27+釧路3!K27+根室3!K27</f>
        <v>1428.2</v>
      </c>
      <c r="L36" s="12">
        <f>石狩3!L27+渡島・檜山3!L27+後志3!L27+空知3!L27+上川3!L27+留萌3!L27+宗谷3!L27+オホーツク3!L27+胆振3!L27+日高3!L27+十勝3!L27+釧路3!L27+根室3!L27</f>
        <v>3414.5</v>
      </c>
      <c r="M36" s="12">
        <f>石狩3!M27+渡島・檜山3!M27+後志3!M27+空知3!M27+上川3!M27+留萌3!M27+宗谷3!M27+オホーツク3!M27+胆振3!M27+日高3!M27+十勝3!M27+釧路3!M27+根室3!M27</f>
        <v>44174.9</v>
      </c>
      <c r="N36" s="12">
        <f>SUM(D36,M36)</f>
        <v>56092.9</v>
      </c>
      <c r="O36" s="29"/>
    </row>
    <row r="37" spans="1:15" ht="16.05" customHeight="1" x14ac:dyDescent="0.2">
      <c r="A37" s="13"/>
      <c r="B37" s="19"/>
      <c r="C37" s="15" t="s">
        <v>19</v>
      </c>
      <c r="D37" s="16" t="s">
        <v>20</v>
      </c>
      <c r="E37" s="30">
        <f t="shared" ref="E37:M37" si="19">IF(E36&lt;=0,"",E36/$M36%)</f>
        <v>2.4461855035325493</v>
      </c>
      <c r="F37" s="16">
        <f t="shared" si="19"/>
        <v>2.9645794331169966</v>
      </c>
      <c r="G37" s="16">
        <f t="shared" si="19"/>
        <v>50.403962431154334</v>
      </c>
      <c r="H37" s="16">
        <f t="shared" si="19"/>
        <v>7.013937779146076</v>
      </c>
      <c r="I37" s="16">
        <f t="shared" si="19"/>
        <v>20.733267081532723</v>
      </c>
      <c r="J37" s="16">
        <f t="shared" si="19"/>
        <v>5.4755075846238475</v>
      </c>
      <c r="K37" s="16">
        <f t="shared" si="19"/>
        <v>3.2330576866048366</v>
      </c>
      <c r="L37" s="16">
        <f t="shared" si="19"/>
        <v>7.7295025002886248</v>
      </c>
      <c r="M37" s="16">
        <f t="shared" si="19"/>
        <v>100</v>
      </c>
      <c r="N37" s="16" t="s">
        <v>20</v>
      </c>
    </row>
    <row r="38" spans="1:15" ht="16.05" customHeight="1" x14ac:dyDescent="0.2">
      <c r="A38" s="17"/>
      <c r="B38" s="18" t="s">
        <v>31</v>
      </c>
      <c r="C38" s="11" t="s">
        <v>18</v>
      </c>
      <c r="D38" s="12">
        <f>石狩3!D29+渡島・檜山3!D29+後志3!D29+空知3!D29+上川3!D29+留萌3!D29+宗谷3!D29+オホーツク3!D29+胆振3!D29+日高3!D29+十勝3!D29+釧路3!D29+根室3!D29</f>
        <v>6163.5999999999995</v>
      </c>
      <c r="E38" s="12">
        <f>石狩3!E29+渡島・檜山3!E29+後志3!E29+空知3!E29+上川3!E29+留萌3!E29+宗谷3!E29+オホーツク3!E29+胆振3!E29+日高3!E29+十勝3!E29+釧路3!E29+根室3!E29</f>
        <v>641.70000000000005</v>
      </c>
      <c r="F38" s="12">
        <f>石狩3!F29+渡島・檜山3!F29+後志3!F29+空知3!F29+上川3!F29+留萌3!F29+宗谷3!F29+オホーツク3!F29+胆振3!F29+日高3!F29+十勝3!F29+釧路3!F29+根室3!F29</f>
        <v>143.69999999999999</v>
      </c>
      <c r="G38" s="12">
        <f>石狩3!G29+渡島・檜山3!G29+後志3!G29+空知3!G29+上川3!G29+留萌3!G29+宗谷3!G29+オホーツク3!G29+胆振3!G29+日高3!G29+十勝3!G29+釧路3!G29+根室3!G29</f>
        <v>2789.5</v>
      </c>
      <c r="H38" s="12">
        <f>石狩3!H29+渡島・檜山3!H29+後志3!H29+空知3!H29+上川3!H29+留萌3!H29+宗谷3!H29+オホーツク3!H29+胆振3!H29+日高3!H29+十勝3!H29+釧路3!H29+根室3!H29</f>
        <v>846.7</v>
      </c>
      <c r="I38" s="12">
        <f>石狩3!I29+渡島・檜山3!I29+後志3!I29+空知3!I29+上川3!I29+留萌3!I29+宗谷3!I29+オホーツク3!I29+胆振3!I29+日高3!I29+十勝3!I29+釧路3!I29+根室3!I29</f>
        <v>4984.3999999999996</v>
      </c>
      <c r="J38" s="12">
        <f>石狩3!J29+渡島・檜山3!J29+後志3!J29+空知3!J29+上川3!J29+留萌3!J29+宗谷3!J29+オホーツク3!J29+胆振3!J29+日高3!J29+十勝3!J29+釧路3!J29+根室3!J29</f>
        <v>1472.7</v>
      </c>
      <c r="K38" s="12">
        <f>石狩3!K29+渡島・檜山3!K29+後志3!K29+空知3!K29+上川3!K29+留萌3!K29+宗谷3!K29+オホーツク3!K29+胆振3!K29+日高3!K29+十勝3!K29+釧路3!K29+根室3!K29</f>
        <v>1422.2</v>
      </c>
      <c r="L38" s="12">
        <f>石狩3!L29+渡島・檜山3!L29+後志3!L29+空知3!L29+上川3!L29+留萌3!L29+宗谷3!L29+オホーツク3!L29+胆振3!L29+日高3!L29+十勝3!L29+釧路3!L29+根室3!L29</f>
        <v>1444.3999999999999</v>
      </c>
      <c r="M38" s="12">
        <f>石狩3!M29+渡島・檜山3!M29+後志3!M29+空知3!M29+上川3!M29+留萌3!M29+宗谷3!M29+オホーツク3!M29+胆振3!M29+日高3!M29+十勝3!M29+釧路3!M29+根室3!M29</f>
        <v>13745.300000000001</v>
      </c>
      <c r="N38" s="12">
        <f>SUM(D38,M38)</f>
        <v>19908.900000000001</v>
      </c>
      <c r="O38" s="29"/>
    </row>
    <row r="39" spans="1:15" ht="16.05" customHeight="1" x14ac:dyDescent="0.2">
      <c r="A39" s="13"/>
      <c r="B39" s="19"/>
      <c r="C39" s="15" t="s">
        <v>19</v>
      </c>
      <c r="D39" s="16" t="s">
        <v>20</v>
      </c>
      <c r="E39" s="30">
        <f t="shared" ref="E39:M39" si="20">IF(E38&lt;=0,"",E38/$M38%)</f>
        <v>4.6685048707558225</v>
      </c>
      <c r="F39" s="16">
        <f t="shared" si="20"/>
        <v>1.0454482623151184</v>
      </c>
      <c r="G39" s="16">
        <f t="shared" si="20"/>
        <v>20.294209657119161</v>
      </c>
      <c r="H39" s="16">
        <f t="shared" si="20"/>
        <v>6.1599237557565134</v>
      </c>
      <c r="I39" s="16">
        <f t="shared" si="20"/>
        <v>36.262577026328998</v>
      </c>
      <c r="J39" s="16">
        <f t="shared" si="20"/>
        <v>10.714207765563502</v>
      </c>
      <c r="K39" s="16">
        <f t="shared" si="20"/>
        <v>10.346809454868209</v>
      </c>
      <c r="L39" s="16">
        <f t="shared" si="20"/>
        <v>10.508319207292674</v>
      </c>
      <c r="M39" s="16">
        <f t="shared" si="20"/>
        <v>100</v>
      </c>
      <c r="N39" s="16" t="s">
        <v>20</v>
      </c>
    </row>
    <row r="40" spans="1:15" ht="16.05" customHeight="1" x14ac:dyDescent="0.2">
      <c r="A40" s="17"/>
      <c r="B40" s="18" t="s">
        <v>32</v>
      </c>
      <c r="C40" s="11" t="s">
        <v>18</v>
      </c>
      <c r="D40" s="12">
        <f>石狩3!D31+渡島・檜山3!D31+後志3!D31+空知3!D31+上川3!D31+留萌3!D31+宗谷3!D31+オホーツク3!D31+胆振3!D31+日高3!D31+十勝3!D31+釧路3!D31+根室3!D31</f>
        <v>10401</v>
      </c>
      <c r="E40" s="12">
        <f>石狩3!E31+渡島・檜山3!E31+後志3!E31+空知3!E31+上川3!E31+留萌3!E31+宗谷3!E31+オホーツク3!E31+胆振3!E31+日高3!E31+十勝3!E31+釧路3!E31+根室3!E31</f>
        <v>740.5</v>
      </c>
      <c r="F40" s="12">
        <f>石狩3!F31+渡島・檜山3!F31+後志3!F31+空知3!F31+上川3!F31+留萌3!F31+宗谷3!F31+オホーツク3!F31+胆振3!F31+日高3!F31+十勝3!F31+釧路3!F31+根室3!F31</f>
        <v>73.099999999999994</v>
      </c>
      <c r="G40" s="12">
        <f>石狩3!G31+渡島・檜山3!G31+後志3!G31+空知3!G31+上川3!G31+留萌3!G31+宗谷3!G31+オホーツク3!G31+胆振3!G31+日高3!G31+十勝3!G31+釧路3!G31+根室3!G31</f>
        <v>4371.8999999999996</v>
      </c>
      <c r="H40" s="12">
        <f>石狩3!H31+渡島・檜山3!H31+後志3!H31+空知3!H31+上川3!H31+留萌3!H31+宗谷3!H31+オホーツク3!H31+胆振3!H31+日高3!H31+十勝3!H31+釧路3!H31+根室3!H31</f>
        <v>1203.7</v>
      </c>
      <c r="I40" s="12">
        <f>石狩3!I31+渡島・檜山3!I31+後志3!I31+空知3!I31+上川3!I31+留萌3!I31+宗谷3!I31+オホーツク3!I31+胆振3!I31+日高3!I31+十勝3!I31+釧路3!I31+根室3!I31</f>
        <v>2500</v>
      </c>
      <c r="J40" s="12">
        <f>石狩3!J31+渡島・檜山3!J31+後志3!J31+空知3!J31+上川3!J31+留萌3!J31+宗谷3!J31+オホーツク3!J31+胆振3!J31+日高3!J31+十勝3!J31+釧路3!J31+根室3!J31</f>
        <v>1102.2</v>
      </c>
      <c r="K40" s="12">
        <f>石狩3!K31+渡島・檜山3!K31+後志3!K31+空知3!K31+上川3!K31+留萌3!K31+宗谷3!K31+オホーツク3!K31+胆振3!K31+日高3!K31+十勝3!K31+釧路3!K31+根室3!K31</f>
        <v>1533.6</v>
      </c>
      <c r="L40" s="12">
        <f>石狩3!L31+渡島・檜山3!L31+後志3!L31+空知3!L31+上川3!L31+留萌3!L31+宗谷3!L31+オホーツク3!L31+胆振3!L31+日高3!L31+十勝3!L31+釧路3!L31+根室3!L31</f>
        <v>1855.7999999999997</v>
      </c>
      <c r="M40" s="12">
        <f>石狩3!M31+渡島・檜山3!M31+後志3!M31+空知3!M31+上川3!M31+留萌3!M31+宗谷3!M31+オホーツク3!M31+胆振3!M31+日高3!M31+十勝3!M31+釧路3!M31+根室3!M31</f>
        <v>13380.8</v>
      </c>
      <c r="N40" s="12">
        <f>SUM(D40,M40)</f>
        <v>23781.8</v>
      </c>
      <c r="O40" s="29"/>
    </row>
    <row r="41" spans="1:15" ht="16.05" customHeight="1" x14ac:dyDescent="0.2">
      <c r="A41" s="13"/>
      <c r="B41" s="19"/>
      <c r="C41" s="15" t="s">
        <v>19</v>
      </c>
      <c r="D41" s="16" t="s">
        <v>20</v>
      </c>
      <c r="E41" s="30">
        <f t="shared" ref="E41:M41" si="21">IF(E40&lt;=0,"",E40/$M40%)</f>
        <v>5.5340487863206986</v>
      </c>
      <c r="F41" s="16">
        <f t="shared" si="21"/>
        <v>0.54630515365299537</v>
      </c>
      <c r="G41" s="16">
        <f t="shared" si="21"/>
        <v>32.672934353700825</v>
      </c>
      <c r="H41" s="16">
        <f t="shared" si="21"/>
        <v>8.9957252182231269</v>
      </c>
      <c r="I41" s="16">
        <f t="shared" si="21"/>
        <v>18.683486787038145</v>
      </c>
      <c r="J41" s="16">
        <f t="shared" si="21"/>
        <v>8.2371756546693771</v>
      </c>
      <c r="K41" s="16">
        <f t="shared" si="21"/>
        <v>11.461198134640679</v>
      </c>
      <c r="L41" s="16">
        <f t="shared" si="21"/>
        <v>13.869125911754153</v>
      </c>
      <c r="M41" s="16">
        <f t="shared" si="21"/>
        <v>100</v>
      </c>
      <c r="N41" s="16" t="s">
        <v>20</v>
      </c>
    </row>
    <row r="42" spans="1:15" ht="16.05" customHeight="1" x14ac:dyDescent="0.2">
      <c r="A42" s="17"/>
      <c r="B42" s="18" t="s">
        <v>33</v>
      </c>
      <c r="C42" s="11" t="s">
        <v>18</v>
      </c>
      <c r="D42" s="12">
        <f>石狩3!D33+渡島・檜山3!D33+後志3!D33+空知3!D33+上川3!D33+留萌3!D33+宗谷3!D33+オホーツク3!D33+胆振3!D33+日高3!D33+十勝3!D33+釧路3!D33+根室3!D33</f>
        <v>1339.7000000000003</v>
      </c>
      <c r="E42" s="12">
        <f>石狩3!E33+渡島・檜山3!E33+後志3!E33+空知3!E33+上川3!E33+留萌3!E33+宗谷3!E33+オホーツク3!E33+胆振3!E33+日高3!E33+十勝3!E33+釧路3!E33+根室3!E33</f>
        <v>35.1</v>
      </c>
      <c r="F42" s="12">
        <f>石狩3!F33+渡島・檜山3!F33+後志3!F33+空知3!F33+上川3!F33+留萌3!F33+宗谷3!F33+オホーツク3!F33+胆振3!F33+日高3!F33+十勝3!F33+釧路3!F33+根室3!F33</f>
        <v>0</v>
      </c>
      <c r="G42" s="12">
        <f>石狩3!G33+渡島・檜山3!G33+後志3!G33+空知3!G33+上川3!G33+留萌3!G33+宗谷3!G33+オホーツク3!G33+胆振3!G33+日高3!G33+十勝3!G33+釧路3!G33+根室3!G33</f>
        <v>1089.2</v>
      </c>
      <c r="H42" s="12">
        <f>石狩3!H33+渡島・檜山3!H33+後志3!H33+空知3!H33+上川3!H33+留萌3!H33+宗谷3!H33+オホーツク3!H33+胆振3!H33+日高3!H33+十勝3!H33+釧路3!H33+根室3!H33</f>
        <v>33.700000000000003</v>
      </c>
      <c r="I42" s="12">
        <f>石狩3!I33+渡島・檜山3!I33+後志3!I33+空知3!I33+上川3!I33+留萌3!I33+宗谷3!I33+オホーツク3!I33+胆振3!I33+日高3!I33+十勝3!I33+釧路3!I33+根室3!I33</f>
        <v>1160.0999999999999</v>
      </c>
      <c r="J42" s="12">
        <f>石狩3!J33+渡島・檜山3!J33+後志3!J33+空知3!J33+上川3!J33+留萌3!J33+宗谷3!J33+オホーツク3!J33+胆振3!J33+日高3!J33+十勝3!J33+釧路3!J33+根室3!J33</f>
        <v>128.89999999999998</v>
      </c>
      <c r="K42" s="12">
        <f>石狩3!K33+渡島・檜山3!K33+後志3!K33+空知3!K33+上川3!K33+留萌3!K33+宗谷3!K33+オホーツク3!K33+胆振3!K33+日高3!K33+十勝3!K33+釧路3!K33+根室3!K33</f>
        <v>86.4</v>
      </c>
      <c r="L42" s="12">
        <f>石狩3!L33+渡島・檜山3!L33+後志3!L33+空知3!L33+上川3!L33+留萌3!L33+宗谷3!L33+オホーツク3!L33+胆振3!L33+日高3!L33+十勝3!L33+釧路3!L33+根室3!L33</f>
        <v>11</v>
      </c>
      <c r="M42" s="12">
        <f>石狩3!M33+渡島・檜山3!M33+後志3!M33+空知3!M33+上川3!M33+留萌3!M33+宗谷3!M33+オホーツク3!M33+胆振3!M33+日高3!M33+十勝3!M33+釧路3!M33+根室3!M33</f>
        <v>2544.4000000000005</v>
      </c>
      <c r="N42" s="12">
        <f>SUM(D42,M42)</f>
        <v>3884.1000000000008</v>
      </c>
      <c r="O42" s="29"/>
    </row>
    <row r="43" spans="1:15" ht="16.05" customHeight="1" x14ac:dyDescent="0.2">
      <c r="A43" s="13"/>
      <c r="B43" s="19"/>
      <c r="C43" s="15" t="s">
        <v>19</v>
      </c>
      <c r="D43" s="16" t="s">
        <v>20</v>
      </c>
      <c r="E43" s="30">
        <f t="shared" ref="E43:M43" si="22">IF(E42&lt;=0,"",E42/$M42%)</f>
        <v>1.3795000786039928</v>
      </c>
      <c r="F43" s="16" t="str">
        <f t="shared" si="22"/>
        <v/>
      </c>
      <c r="G43" s="16">
        <f t="shared" si="22"/>
        <v>42.807734632919342</v>
      </c>
      <c r="H43" s="16">
        <f t="shared" si="22"/>
        <v>1.3244772834459988</v>
      </c>
      <c r="I43" s="16">
        <f t="shared" si="22"/>
        <v>45.594246187706318</v>
      </c>
      <c r="J43" s="16">
        <f t="shared" si="22"/>
        <v>5.0660273541895906</v>
      </c>
      <c r="K43" s="16">
        <f t="shared" si="22"/>
        <v>3.3956925011790591</v>
      </c>
      <c r="L43" s="16">
        <f t="shared" si="22"/>
        <v>0.43232196195566724</v>
      </c>
      <c r="M43" s="16">
        <f t="shared" si="22"/>
        <v>100</v>
      </c>
      <c r="N43" s="16" t="s">
        <v>20</v>
      </c>
    </row>
    <row r="44" spans="1:15" ht="16.05" customHeight="1" x14ac:dyDescent="0.2">
      <c r="A44" s="17"/>
      <c r="B44" s="18" t="s">
        <v>34</v>
      </c>
      <c r="C44" s="11" t="s">
        <v>18</v>
      </c>
      <c r="D44" s="12">
        <f>石狩3!D35+渡島・檜山3!D35+後志3!D35+空知3!D35+上川3!D35+留萌3!D35+宗谷3!D35+オホーツク3!D35+胆振3!D35+日高3!D35+十勝3!D35+釧路3!D35+根室3!D35</f>
        <v>4993.2</v>
      </c>
      <c r="E44" s="12">
        <f>石狩3!E35+渡島・檜山3!E35+後志3!E35+空知3!E35+上川3!E35+留萌3!E35+宗谷3!E35+オホーツク3!E35+胆振3!E35+日高3!E35+十勝3!E35+釧路3!E35+根室3!E35</f>
        <v>224.9</v>
      </c>
      <c r="F44" s="12">
        <f>石狩3!F35+渡島・檜山3!F35+後志3!F35+空知3!F35+上川3!F35+留萌3!F35+宗谷3!F35+オホーツク3!F35+胆振3!F35+日高3!F35+十勝3!F35+釧路3!F35+根室3!F35</f>
        <v>89.4</v>
      </c>
      <c r="G44" s="12">
        <f>石狩3!G35+渡島・檜山3!G35+後志3!G35+空知3!G35+上川3!G35+留萌3!G35+宗谷3!G35+オホーツク3!G35+胆振3!G35+日高3!G35+十勝3!G35+釧路3!G35+根室3!G35</f>
        <v>2824.3</v>
      </c>
      <c r="H44" s="12">
        <f>石狩3!H35+渡島・檜山3!H35+後志3!H35+空知3!H35+上川3!H35+留萌3!H35+宗谷3!H35+オホーツク3!H35+胆振3!H35+日高3!H35+十勝3!H35+釧路3!H35+根室3!H35</f>
        <v>938.10000000000014</v>
      </c>
      <c r="I44" s="12">
        <f>石狩3!I35+渡島・檜山3!I35+後志3!I35+空知3!I35+上川3!I35+留萌3!I35+宗谷3!I35+オホーツク3!I35+胆振3!I35+日高3!I35+十勝3!I35+釧路3!I35+根室3!I35</f>
        <v>1362.8</v>
      </c>
      <c r="J44" s="12">
        <f>石狩3!J35+渡島・檜山3!J35+後志3!J35+空知3!J35+上川3!J35+留萌3!J35+宗谷3!J35+オホーツク3!J35+胆振3!J35+日高3!J35+十勝3!J35+釧路3!J35+根室3!J35</f>
        <v>52.599999999999994</v>
      </c>
      <c r="K44" s="12">
        <f>石狩3!K35+渡島・檜山3!K35+後志3!K35+空知3!K35+上川3!K35+留萌3!K35+宗谷3!K35+オホーツク3!K35+胆振3!K35+日高3!K35+十勝3!K35+釧路3!K35+根室3!K35</f>
        <v>5.5</v>
      </c>
      <c r="L44" s="12">
        <f>石狩3!L35+渡島・檜山3!L35+後志3!L35+空知3!L35+上川3!L35+留萌3!L35+宗谷3!L35+オホーツク3!L35+胆振3!L35+日高3!L35+十勝3!L35+釧路3!L35+根室3!L35</f>
        <v>211.60000000000002</v>
      </c>
      <c r="M44" s="12">
        <f>石狩3!M35+渡島・檜山3!M35+後志3!M35+空知3!M35+上川3!M35+留萌3!M35+宗谷3!M35+オホーツク3!M35+胆振3!M35+日高3!M35+十勝3!M35+釧路3!M35+根室3!M35</f>
        <v>5709.2000000000007</v>
      </c>
      <c r="N44" s="12">
        <f>SUM(D44,M44)</f>
        <v>10702.400000000001</v>
      </c>
      <c r="O44" s="29"/>
    </row>
    <row r="45" spans="1:15" ht="16.05" customHeight="1" x14ac:dyDescent="0.2">
      <c r="A45" s="13"/>
      <c r="B45" s="19"/>
      <c r="C45" s="15" t="s">
        <v>19</v>
      </c>
      <c r="D45" s="16" t="s">
        <v>20</v>
      </c>
      <c r="E45" s="30">
        <f t="shared" ref="E45:M45" si="23">IF(E44&lt;=0,"",E44/$M44%)</f>
        <v>3.9392559377846279</v>
      </c>
      <c r="F45" s="16">
        <f t="shared" si="23"/>
        <v>1.5658936453443564</v>
      </c>
      <c r="G45" s="16">
        <f t="shared" si="23"/>
        <v>49.46927765711483</v>
      </c>
      <c r="H45" s="16">
        <f t="shared" si="23"/>
        <v>16.431373922791284</v>
      </c>
      <c r="I45" s="16">
        <f t="shared" si="23"/>
        <v>23.87024451762068</v>
      </c>
      <c r="J45" s="16">
        <f t="shared" si="23"/>
        <v>0.92131997477755179</v>
      </c>
      <c r="K45" s="16">
        <f t="shared" si="23"/>
        <v>9.6335738807538693E-2</v>
      </c>
      <c r="L45" s="16">
        <f t="shared" si="23"/>
        <v>3.7062986057591258</v>
      </c>
      <c r="M45" s="16">
        <f t="shared" si="23"/>
        <v>100</v>
      </c>
      <c r="N45" s="16" t="s">
        <v>20</v>
      </c>
    </row>
    <row r="46" spans="1:15" ht="16.05" customHeight="1" x14ac:dyDescent="0.2">
      <c r="A46" s="17"/>
      <c r="B46" s="18" t="s">
        <v>35</v>
      </c>
      <c r="C46" s="11" t="s">
        <v>18</v>
      </c>
      <c r="D46" s="12">
        <f>石狩3!D37+渡島・檜山3!D37+後志3!D37+空知3!D37+上川3!D37+留萌3!D37+宗谷3!D37+オホーツク3!D37+胆振3!D37+日高3!D37+十勝3!D37+釧路3!D37+根室3!D37</f>
        <v>2330.6</v>
      </c>
      <c r="E46" s="12">
        <f>石狩3!E37+渡島・檜山3!E37+後志3!E37+空知3!E37+上川3!E37+留萌3!E37+宗谷3!E37+オホーツク3!E37+胆振3!E37+日高3!E37+十勝3!E37+釧路3!E37+根室3!E37</f>
        <v>50.9</v>
      </c>
      <c r="F46" s="12">
        <f>石狩3!F37+渡島・檜山3!F37+後志3!F37+空知3!F37+上川3!F37+留萌3!F37+宗谷3!F37+オホーツク3!F37+胆振3!F37+日高3!F37+十勝3!F37+釧路3!F37+根室3!F37</f>
        <v>213.60000000000002</v>
      </c>
      <c r="G46" s="12">
        <f>石狩3!G37+渡島・檜山3!G37+後志3!G37+空知3!G37+上川3!G37+留萌3!G37+宗谷3!G37+オホーツク3!G37+胆振3!G37+日高3!G37+十勝3!G37+釧路3!G37+根室3!G37</f>
        <v>331.29999999999995</v>
      </c>
      <c r="H46" s="12">
        <f>石狩3!H37+渡島・檜山3!H37+後志3!H37+空知3!H37+上川3!H37+留萌3!H37+宗谷3!H37+オホーツク3!H37+胆振3!H37+日高3!H37+十勝3!H37+釧路3!H37+根室3!H37</f>
        <v>577.70000000000005</v>
      </c>
      <c r="I46" s="12">
        <f>石狩3!I37+渡島・檜山3!I37+後志3!I37+空知3!I37+上川3!I37+留萌3!I37+宗谷3!I37+オホーツク3!I37+胆振3!I37+日高3!I37+十勝3!I37+釧路3!I37+根室3!I37</f>
        <v>23.2</v>
      </c>
      <c r="J46" s="12">
        <f>石狩3!J37+渡島・檜山3!J37+後志3!J37+空知3!J37+上川3!J37+留萌3!J37+宗谷3!J37+オホーツク3!J37+胆振3!J37+日高3!J37+十勝3!J37+釧路3!J37+根室3!J37</f>
        <v>42</v>
      </c>
      <c r="K46" s="12">
        <f>石狩3!K37+渡島・檜山3!K37+後志3!K37+空知3!K37+上川3!K37+留萌3!K37+宗谷3!K37+オホーツク3!K37+胆振3!K37+日高3!K37+十勝3!K37+釧路3!K37+根室3!K37</f>
        <v>16.5</v>
      </c>
      <c r="L46" s="12">
        <f>石狩3!L37+渡島・檜山3!L37+後志3!L37+空知3!L37+上川3!L37+留萌3!L37+宗谷3!L37+オホーツク3!L37+胆振3!L37+日高3!L37+十勝3!L37+釧路3!L37+根室3!L37</f>
        <v>33.299999999999997</v>
      </c>
      <c r="M46" s="12">
        <f>石狩3!M37+渡島・檜山3!M37+後志3!M37+空知3!M37+上川3!M37+留萌3!M37+宗谷3!M37+オホーツク3!M37+胆振3!M37+日高3!M37+十勝3!M37+釧路3!M37+根室3!M37</f>
        <v>1288.5000000000002</v>
      </c>
      <c r="N46" s="12">
        <f>SUM(D46,M46)</f>
        <v>3619.1000000000004</v>
      </c>
      <c r="O46" s="29"/>
    </row>
    <row r="47" spans="1:15" ht="16.05" customHeight="1" x14ac:dyDescent="0.2">
      <c r="A47" s="13"/>
      <c r="B47" s="19"/>
      <c r="C47" s="15" t="s">
        <v>19</v>
      </c>
      <c r="D47" s="16" t="s">
        <v>20</v>
      </c>
      <c r="E47" s="30">
        <f t="shared" ref="E47:M47" si="24">IF(E46&lt;=0,"",E46/$M46%)</f>
        <v>3.9503298409002712</v>
      </c>
      <c r="F47" s="16">
        <f t="shared" si="24"/>
        <v>16.577415599534341</v>
      </c>
      <c r="G47" s="16">
        <f t="shared" si="24"/>
        <v>25.712068296468754</v>
      </c>
      <c r="H47" s="16">
        <f t="shared" si="24"/>
        <v>44.835079549864183</v>
      </c>
      <c r="I47" s="16">
        <f t="shared" si="24"/>
        <v>1.8005432673651529</v>
      </c>
      <c r="J47" s="16">
        <f t="shared" si="24"/>
        <v>3.2596041909196738</v>
      </c>
      <c r="K47" s="16">
        <f t="shared" si="24"/>
        <v>1.2805587892898718</v>
      </c>
      <c r="L47" s="16">
        <f t="shared" si="24"/>
        <v>2.5844004656577408</v>
      </c>
      <c r="M47" s="16">
        <f t="shared" si="24"/>
        <v>100</v>
      </c>
      <c r="N47" s="16" t="s">
        <v>20</v>
      </c>
    </row>
    <row r="48" spans="1:15" ht="16.05" customHeight="1" x14ac:dyDescent="0.2">
      <c r="A48" s="17"/>
      <c r="B48" s="18" t="s">
        <v>36</v>
      </c>
      <c r="C48" s="11" t="s">
        <v>18</v>
      </c>
      <c r="D48" s="12">
        <f>石狩3!D39+渡島・檜山3!D39+後志3!D39+空知3!D39+上川3!D39+留萌3!D39+宗谷3!D39+オホーツク3!D39+胆振3!D39+日高3!D39+十勝3!D39+釧路3!D39+根室3!D39</f>
        <v>3730.2000000000003</v>
      </c>
      <c r="E48" s="12">
        <f>石狩3!E39+渡島・檜山3!E39+後志3!E39+空知3!E39+上川3!E39+留萌3!E39+宗谷3!E39+オホーツク3!E39+胆振3!E39+日高3!E39+十勝3!E39+釧路3!E39+根室3!E39</f>
        <v>1286.1000000000001</v>
      </c>
      <c r="F48" s="12">
        <f>石狩3!F39+渡島・檜山3!F39+後志3!F39+空知3!F39+上川3!F39+留萌3!F39+宗谷3!F39+オホーツク3!F39+胆振3!F39+日高3!F39+十勝3!F39+釧路3!F39+根室3!F39</f>
        <v>0</v>
      </c>
      <c r="G48" s="12">
        <f>石狩3!G39+渡島・檜山3!G39+後志3!G39+空知3!G39+上川3!G39+留萌3!G39+宗谷3!G39+オホーツク3!G39+胆振3!G39+日高3!G39+十勝3!G39+釧路3!G39+根室3!G39</f>
        <v>1075.3</v>
      </c>
      <c r="H48" s="12">
        <f>石狩3!H39+渡島・檜山3!H39+後志3!H39+空知3!H39+上川3!H39+留萌3!H39+宗谷3!H39+オホーツク3!H39+胆振3!H39+日高3!H39+十勝3!H39+釧路3!H39+根室3!H39</f>
        <v>10</v>
      </c>
      <c r="I48" s="12">
        <f>石狩3!I39+渡島・檜山3!I39+後志3!I39+空知3!I39+上川3!I39+留萌3!I39+宗谷3!I39+オホーツク3!I39+胆振3!I39+日高3!I39+十勝3!I39+釧路3!I39+根室3!I39</f>
        <v>16.899999999999999</v>
      </c>
      <c r="J48" s="12">
        <f>石狩3!J39+渡島・檜山3!J39+後志3!J39+空知3!J39+上川3!J39+留萌3!J39+宗谷3!J39+オホーツク3!J39+胆振3!J39+日高3!J39+十勝3!J39+釧路3!J39+根室3!J39</f>
        <v>0</v>
      </c>
      <c r="K48" s="12">
        <f>石狩3!K39+渡島・檜山3!K39+後志3!K39+空知3!K39+上川3!K39+留萌3!K39+宗谷3!K39+オホーツク3!K39+胆振3!K39+日高3!K39+十勝3!K39+釧路3!K39+根室3!K39</f>
        <v>0</v>
      </c>
      <c r="L48" s="12">
        <f>石狩3!L39+渡島・檜山3!L39+後志3!L39+空知3!L39+上川3!L39+留萌3!L39+宗谷3!L39+オホーツク3!L39+胆振3!L39+日高3!L39+十勝3!L39+釧路3!L39+根室3!L39</f>
        <v>0</v>
      </c>
      <c r="M48" s="12">
        <f>石狩3!M39+渡島・檜山3!M39+後志3!M39+空知3!M39+上川3!M39+留萌3!M39+宗谷3!M39+オホーツク3!M39+胆振3!M39+日高3!M39+十勝3!M39+釧路3!M39+根室3!M39</f>
        <v>2388.2999999999997</v>
      </c>
      <c r="N48" s="12">
        <f>SUM(D48,M48)</f>
        <v>6118.5</v>
      </c>
      <c r="O48" s="29"/>
    </row>
    <row r="49" spans="1:15" ht="16.05" customHeight="1" x14ac:dyDescent="0.2">
      <c r="A49" s="13"/>
      <c r="B49" s="19"/>
      <c r="C49" s="15" t="s">
        <v>19</v>
      </c>
      <c r="D49" s="16" t="s">
        <v>20</v>
      </c>
      <c r="E49" s="30">
        <f t="shared" ref="E49:M49" si="25">IF(E48&lt;=0,"",E48/$M48%)</f>
        <v>53.850018841854052</v>
      </c>
      <c r="F49" s="16" t="str">
        <f t="shared" si="25"/>
        <v/>
      </c>
      <c r="G49" s="16">
        <f t="shared" si="25"/>
        <v>45.02365699451493</v>
      </c>
      <c r="H49" s="16">
        <f t="shared" si="25"/>
        <v>0.41870786752083078</v>
      </c>
      <c r="I49" s="16">
        <f t="shared" si="25"/>
        <v>0.70761629611020394</v>
      </c>
      <c r="J49" s="16" t="str">
        <f t="shared" si="25"/>
        <v/>
      </c>
      <c r="K49" s="16" t="str">
        <f t="shared" si="25"/>
        <v/>
      </c>
      <c r="L49" s="16" t="str">
        <f t="shared" si="25"/>
        <v/>
      </c>
      <c r="M49" s="16">
        <f t="shared" si="25"/>
        <v>100.00000000000001</v>
      </c>
      <c r="N49" s="16" t="s">
        <v>20</v>
      </c>
    </row>
    <row r="50" spans="1:15" ht="16.05" customHeight="1" x14ac:dyDescent="0.2">
      <c r="A50" s="17"/>
      <c r="B50" s="18" t="s">
        <v>104</v>
      </c>
      <c r="C50" s="11" t="s">
        <v>18</v>
      </c>
      <c r="D50" s="12">
        <f>石狩3!D41+渡島・檜山3!D41+後志3!D41+空知3!D41+上川3!D41+留萌3!D41+宗谷3!D41+オホーツク3!D41+胆振3!D41+日高3!D41+十勝3!D41+釧路3!D41+根室3!D41</f>
        <v>6587.8</v>
      </c>
      <c r="E50" s="12">
        <f>石狩3!E41+渡島・檜山3!E41+後志3!E41+空知3!E41+上川3!E41+留萌3!E41+宗谷3!E41+オホーツク3!E41+胆振3!E41+日高3!E41+十勝3!E41+釧路3!E41+根室3!E41</f>
        <v>515.09999999999991</v>
      </c>
      <c r="F50" s="12">
        <f>石狩3!F41+渡島・檜山3!F41+後志3!F41+空知3!F41+上川3!F41+留萌3!F41+宗谷3!F41+オホーツク3!F41+胆振3!F41+日高3!F41+十勝3!F41+釧路3!F41+根室3!F41</f>
        <v>0</v>
      </c>
      <c r="G50" s="12">
        <f>石狩3!G41+渡島・檜山3!G41+後志3!G41+空知3!G41+上川3!G41+留萌3!G41+宗谷3!G41+オホーツク3!G41+胆振3!G41+日高3!G41+十勝3!G41+釧路3!G41+根室3!G41</f>
        <v>8203.5</v>
      </c>
      <c r="H50" s="12">
        <f>石狩3!H41+渡島・檜山3!H41+後志3!H41+空知3!H41+上川3!H41+留萌3!H41+宗谷3!H41+オホーツク3!H41+胆振3!H41+日高3!H41+十勝3!H41+釧路3!H41+根室3!H41</f>
        <v>1025.9000000000001</v>
      </c>
      <c r="I50" s="12">
        <f>石狩3!I41+渡島・檜山3!I41+後志3!I41+空知3!I41+上川3!I41+留萌3!I41+宗谷3!I41+オホーツク3!I41+胆振3!I41+日高3!I41+十勝3!I41+釧路3!I41+根室3!I41</f>
        <v>6088.1</v>
      </c>
      <c r="J50" s="12">
        <f>石狩3!J41+渡島・檜山3!J41+後志3!J41+空知3!J41+上川3!J41+留萌3!J41+宗谷3!J41+オホーツク3!J41+胆振3!J41+日高3!J41+十勝3!J41+釧路3!J41+根室3!J41</f>
        <v>30.8</v>
      </c>
      <c r="K50" s="12">
        <f>石狩3!K41+渡島・檜山3!K41+後志3!K41+空知3!K41+上川3!K41+留萌3!K41+宗谷3!K41+オホーツク3!K41+胆振3!K41+日高3!K41+十勝3!K41+釧路3!K41+根室3!K41</f>
        <v>34.200000000000003</v>
      </c>
      <c r="L50" s="12">
        <f>石狩3!L41+渡島・檜山3!L41+後志3!L41+空知3!L41+上川3!L41+留萌3!L41+宗谷3!L41+オホーツク3!L41+胆振3!L41+日高3!L41+十勝3!L41+釧路3!L41+根室3!L41</f>
        <v>10</v>
      </c>
      <c r="M50" s="12">
        <f>石狩3!M41+渡島・檜山3!M41+後志3!M41+空知3!M41+上川3!M41+留萌3!M41+宗谷3!M41+オホーツク3!M41+胆振3!M41+日高3!M41+十勝3!M41+釧路3!M41+根室3!M41</f>
        <v>15907.6</v>
      </c>
      <c r="N50" s="12">
        <f>SUM(D50,M50)</f>
        <v>22495.4</v>
      </c>
      <c r="O50" s="29"/>
    </row>
    <row r="51" spans="1:15" ht="16.05" customHeight="1" x14ac:dyDescent="0.2">
      <c r="A51" s="13"/>
      <c r="B51" s="19"/>
      <c r="C51" s="15" t="s">
        <v>19</v>
      </c>
      <c r="D51" s="16" t="s">
        <v>20</v>
      </c>
      <c r="E51" s="30">
        <f t="shared" ref="E51:M51" si="26">IF(E50&lt;=0,"",E50/$M50%)</f>
        <v>3.2380748824461261</v>
      </c>
      <c r="F51" s="16" t="str">
        <f t="shared" si="26"/>
        <v/>
      </c>
      <c r="G51" s="16">
        <f t="shared" si="26"/>
        <v>51.569689959516211</v>
      </c>
      <c r="H51" s="16">
        <f t="shared" si="26"/>
        <v>6.4491186602630197</v>
      </c>
      <c r="I51" s="16">
        <f t="shared" si="26"/>
        <v>38.271643742613598</v>
      </c>
      <c r="J51" s="16">
        <f t="shared" si="26"/>
        <v>0.19361814478613998</v>
      </c>
      <c r="K51" s="16">
        <f t="shared" si="26"/>
        <v>0.21499157635344116</v>
      </c>
      <c r="L51" s="16">
        <f t="shared" si="26"/>
        <v>6.2863034021474015E-2</v>
      </c>
      <c r="M51" s="16">
        <f t="shared" si="26"/>
        <v>100</v>
      </c>
      <c r="N51" s="16" t="s">
        <v>20</v>
      </c>
    </row>
    <row r="52" spans="1:15" ht="16.05" customHeight="1" x14ac:dyDescent="0.2">
      <c r="A52" s="17"/>
      <c r="B52" s="18" t="s">
        <v>38</v>
      </c>
      <c r="C52" s="11" t="s">
        <v>18</v>
      </c>
      <c r="D52" s="12">
        <f>石狩3!D43+渡島・檜山3!D43+後志3!D43+空知3!D43+上川3!D43+留萌3!D43+宗谷3!D43+オホーツク3!D43+胆振3!D43+日高3!D43+十勝3!D43+釧路3!D43+根室3!D43</f>
        <v>1942.7000000000003</v>
      </c>
      <c r="E52" s="12">
        <f>石狩3!E43+渡島・檜山3!E43+後志3!E43+空知3!E43+上川3!E43+留萌3!E43+宗谷3!E43+オホーツク3!E43+胆振3!E43+日高3!E43+十勝3!E43+釧路3!E43+根室3!E43</f>
        <v>26.700000000000003</v>
      </c>
      <c r="F52" s="12">
        <f>石狩3!F43+渡島・檜山3!F43+後志3!F43+空知3!F43+上川3!F43+留萌3!F43+宗谷3!F43+オホーツク3!F43+胆振3!F43+日高3!F43+十勝3!F43+釧路3!F43+根室3!F43</f>
        <v>84</v>
      </c>
      <c r="G52" s="12">
        <f>石狩3!G43+渡島・檜山3!G43+後志3!G43+空知3!G43+上川3!G43+留萌3!G43+宗谷3!G43+オホーツク3!G43+胆振3!G43+日高3!G43+十勝3!G43+釧路3!G43+根室3!G43</f>
        <v>3227.6</v>
      </c>
      <c r="H52" s="12">
        <f>石狩3!H43+渡島・檜山3!H43+後志3!H43+空知3!H43+上川3!H43+留萌3!H43+宗谷3!H43+オホーツク3!H43+胆振3!H43+日高3!H43+十勝3!H43+釧路3!H43+根室3!H43</f>
        <v>681.3</v>
      </c>
      <c r="I52" s="12">
        <f>石狩3!I43+渡島・檜山3!I43+後志3!I43+空知3!I43+上川3!I43+留萌3!I43+宗谷3!I43+オホーツク3!I43+胆振3!I43+日高3!I43+十勝3!I43+釧路3!I43+根室3!I43</f>
        <v>1856.3000000000002</v>
      </c>
      <c r="J52" s="12">
        <f>石狩3!J43+渡島・檜山3!J43+後志3!J43+空知3!J43+上川3!J43+留萌3!J43+宗谷3!J43+オホーツク3!J43+胆振3!J43+日高3!J43+十勝3!J43+釧路3!J43+根室3!J43</f>
        <v>111.9</v>
      </c>
      <c r="K52" s="12">
        <f>石狩3!K43+渡島・檜山3!K43+後志3!K43+空知3!K43+上川3!K43+留萌3!K43+宗谷3!K43+オホーツク3!K43+胆振3!K43+日高3!K43+十勝3!K43+釧路3!K43+根室3!K43</f>
        <v>57</v>
      </c>
      <c r="L52" s="12">
        <f>石狩3!L43+渡島・檜山3!L43+後志3!L43+空知3!L43+上川3!L43+留萌3!L43+宗谷3!L43+オホーツク3!L43+胆振3!L43+日高3!L43+十勝3!L43+釧路3!L43+根室3!L43</f>
        <v>29.4</v>
      </c>
      <c r="M52" s="12">
        <f>石狩3!M43+渡島・檜山3!M43+後志3!M43+空知3!M43+上川3!M43+留萌3!M43+宗谷3!M43+オホーツク3!M43+胆振3!M43+日高3!M43+十勝3!M43+釧路3!M43+根室3!M43</f>
        <v>6074.2</v>
      </c>
      <c r="N52" s="12">
        <f>SUM(M52,D52)</f>
        <v>8016.9</v>
      </c>
    </row>
    <row r="53" spans="1:15" ht="16.05" customHeight="1" x14ac:dyDescent="0.2">
      <c r="A53" s="13"/>
      <c r="B53" s="19"/>
      <c r="C53" s="15" t="s">
        <v>19</v>
      </c>
      <c r="D53" s="16" t="s">
        <v>20</v>
      </c>
      <c r="E53" s="30">
        <f t="shared" ref="E53:M53" si="27">IF(E52&lt;=0,"",E52/$M52%)</f>
        <v>0.43956405781831359</v>
      </c>
      <c r="F53" s="16">
        <f t="shared" si="27"/>
        <v>1.3828981594284022</v>
      </c>
      <c r="G53" s="16">
        <f t="shared" si="27"/>
        <v>53.136215468703696</v>
      </c>
      <c r="H53" s="16">
        <f t="shared" si="27"/>
        <v>11.216291857363933</v>
      </c>
      <c r="I53" s="16">
        <f t="shared" si="27"/>
        <v>30.560403016035039</v>
      </c>
      <c r="J53" s="16">
        <f t="shared" si="27"/>
        <v>1.8422179052385501</v>
      </c>
      <c r="K53" s="16">
        <f t="shared" si="27"/>
        <v>0.93839517961213004</v>
      </c>
      <c r="L53" s="16">
        <f t="shared" si="27"/>
        <v>0.48401435579994073</v>
      </c>
      <c r="M53" s="16">
        <f t="shared" si="27"/>
        <v>100</v>
      </c>
      <c r="N53" s="16" t="s">
        <v>20</v>
      </c>
    </row>
    <row r="54" spans="1:15" ht="16.05" customHeight="1" x14ac:dyDescent="0.2">
      <c r="A54" s="17"/>
      <c r="B54" s="18" t="s">
        <v>39</v>
      </c>
      <c r="C54" s="11" t="s">
        <v>18</v>
      </c>
      <c r="D54" s="12">
        <f>石狩3!D45+渡島・檜山3!D45+後志3!D45+空知3!D45+上川3!D45+留萌3!D45+宗谷3!D45+オホーツク3!D45+胆振3!D45+日高3!D45+十勝3!D45+釧路3!D45+根室3!D45</f>
        <v>1368.6999999999998</v>
      </c>
      <c r="E54" s="12">
        <f>石狩3!E45+渡島・檜山3!E45+後志3!E45+空知3!E45+上川3!E45+留萌3!E45+宗谷3!E45+オホーツク3!E45+胆振3!E45+日高3!E45+十勝3!E45+釧路3!E45+根室3!E45</f>
        <v>0</v>
      </c>
      <c r="F54" s="12">
        <f>石狩3!F45+渡島・檜山3!F45+後志3!F45+空知3!F45+上川3!F45+留萌3!F45+宗谷3!F45+オホーツク3!F45+胆振3!F45+日高3!F45+十勝3!F45+釧路3!F45+根室3!F45</f>
        <v>0</v>
      </c>
      <c r="G54" s="12">
        <f>石狩3!G45+渡島・檜山3!G45+後志3!G45+空知3!G45+上川3!G45+留萌3!G45+宗谷3!G45+オホーツク3!G45+胆振3!G45+日高3!G45+十勝3!G45+釧路3!G45+根室3!G45</f>
        <v>175.3</v>
      </c>
      <c r="H54" s="12">
        <f>石狩3!H45+渡島・檜山3!H45+後志3!H45+空知3!H45+上川3!H45+留萌3!H45+宗谷3!H45+オホーツク3!H45+胆振3!H45+日高3!H45+十勝3!H45+釧路3!H45+根室3!H45</f>
        <v>18.2</v>
      </c>
      <c r="I54" s="12">
        <f>石狩3!I45+渡島・檜山3!I45+後志3!I45+空知3!I45+上川3!I45+留萌3!I45+宗谷3!I45+オホーツク3!I45+胆振3!I45+日高3!I45+十勝3!I45+釧路3!I45+根室3!I45</f>
        <v>5.6</v>
      </c>
      <c r="J54" s="12">
        <f>石狩3!J45+渡島・檜山3!J45+後志3!J45+空知3!J45+上川3!J45+留萌3!J45+宗谷3!J45+オホーツク3!J45+胆振3!J45+日高3!J45+十勝3!J45+釧路3!J45+根室3!J45</f>
        <v>0</v>
      </c>
      <c r="K54" s="12">
        <f>石狩3!K45+渡島・檜山3!K45+後志3!K45+空知3!K45+上川3!K45+留萌3!K45+宗谷3!K45+オホーツク3!K45+胆振3!K45+日高3!K45+十勝3!K45+釧路3!K45+根室3!K45</f>
        <v>0</v>
      </c>
      <c r="L54" s="12">
        <f>石狩3!L45+渡島・檜山3!L45+後志3!L45+空知3!L45+上川3!L45+留萌3!L45+宗谷3!L45+オホーツク3!L45+胆振3!L45+日高3!L45+十勝3!L45+釧路3!L45+根室3!L45</f>
        <v>0</v>
      </c>
      <c r="M54" s="12">
        <f>石狩3!M45+渡島・檜山3!M45+後志3!M45+空知3!M45+上川3!M45+留萌3!M45+宗谷3!M45+オホーツク3!M45+胆振3!M45+日高3!M45+十勝3!M45+釧路3!M45+根室3!M45</f>
        <v>199.1</v>
      </c>
      <c r="N54" s="12">
        <f>SUM(D54,M54)</f>
        <v>1567.7999999999997</v>
      </c>
      <c r="O54" s="29"/>
    </row>
    <row r="55" spans="1:15" ht="16.05" customHeight="1" x14ac:dyDescent="0.2">
      <c r="A55" s="13"/>
      <c r="B55" s="19"/>
      <c r="C55" s="15" t="s">
        <v>19</v>
      </c>
      <c r="D55" s="16" t="s">
        <v>20</v>
      </c>
      <c r="E55" s="30" t="str">
        <f t="shared" ref="E55:M55" si="28">IF(E54&lt;=0,"",E54/$M54%)</f>
        <v/>
      </c>
      <c r="F55" s="16" t="str">
        <f t="shared" si="28"/>
        <v/>
      </c>
      <c r="G55" s="16">
        <f t="shared" si="28"/>
        <v>88.046207935710711</v>
      </c>
      <c r="H55" s="16">
        <f t="shared" si="28"/>
        <v>9.1411351079859369</v>
      </c>
      <c r="I55" s="16">
        <f t="shared" si="28"/>
        <v>2.812656956303365</v>
      </c>
      <c r="J55" s="16" t="str">
        <f t="shared" si="28"/>
        <v/>
      </c>
      <c r="K55" s="16" t="str">
        <f t="shared" si="28"/>
        <v/>
      </c>
      <c r="L55" s="16" t="str">
        <f t="shared" si="28"/>
        <v/>
      </c>
      <c r="M55" s="16">
        <f t="shared" si="28"/>
        <v>100</v>
      </c>
      <c r="N55" s="16" t="s">
        <v>20</v>
      </c>
    </row>
    <row r="56" spans="1:15" ht="16.05" customHeight="1" x14ac:dyDescent="0.2">
      <c r="A56" s="17"/>
      <c r="B56" s="18" t="s">
        <v>40</v>
      </c>
      <c r="C56" s="11" t="s">
        <v>18</v>
      </c>
      <c r="D56" s="12">
        <f>石狩3!D47+渡島・檜山3!D47+後志3!D47+空知3!D47+上川3!D47+留萌3!D47+宗谷3!D47+オホーツク3!D47+胆振3!D47+日高3!D47+十勝3!D47+釧路3!D47+根室3!D47</f>
        <v>864.69999999999993</v>
      </c>
      <c r="E56" s="12">
        <f>石狩3!E47+渡島・檜山3!E47+後志3!E47+空知3!E47+上川3!E47+留萌3!E47+宗谷3!E47+オホーツク3!E47+胆振3!E47+日高3!E47+十勝3!E47+釧路3!E47+根室3!E47</f>
        <v>0.12397660818713448</v>
      </c>
      <c r="F56" s="12">
        <f>石狩3!F47+渡島・檜山3!F47+後志3!F47+空知3!F47+上川3!F47+留萌3!F47+宗谷3!F47+オホーツク3!F47+胆振3!F47+日高3!F47+十勝3!F47+釧路3!F47+根室3!F47</f>
        <v>0</v>
      </c>
      <c r="G56" s="12">
        <f>石狩3!G47+渡島・檜山3!G47+後志3!G47+空知3!G47+上川3!G47+留萌3!G47+宗谷3!G47+オホーツク3!G47+胆振3!G47+日高3!G47+十勝3!G47+釧路3!G47+根室3!G47</f>
        <v>15.471929824561405</v>
      </c>
      <c r="H56" s="12">
        <f>石狩3!H47+渡島・檜山3!H47+後志3!H47+空知3!H47+上川3!H47+留萌3!H47+宗谷3!H47+オホーツク3!H47+胆振3!H47+日高3!H47+十勝3!H47+釧路3!H47+根室3!H47</f>
        <v>0</v>
      </c>
      <c r="I56" s="12">
        <f>石狩3!I47+渡島・檜山3!I47+後志3!I47+空知3!I47+上川3!I47+留萌3!I47+宗谷3!I47+オホーツク3!I47+胆振3!I47+日高3!I47+十勝3!I47+釧路3!I47+根室3!I47</f>
        <v>2.7894736842105257</v>
      </c>
      <c r="J56" s="12">
        <f>石狩3!J47+渡島・檜山3!J47+後志3!J47+空知3!J47+上川3!J47+留萌3!J47+宗谷3!J47+オホーツク3!J47+胆振3!J47+日高3!J47+十勝3!J47+釧路3!J47+根室3!J47</f>
        <v>6.6327485380116933</v>
      </c>
      <c r="K56" s="12">
        <f>石狩3!K47+渡島・檜山3!K47+後志3!K47+空知3!K47+上川3!K47+留萌3!K47+宗谷3!K47+オホーツク3!K47+胆振3!K47+日高3!K47+十勝3!K47+釧路3!K47+根室3!K47</f>
        <v>2.5818713450292394</v>
      </c>
      <c r="L56" s="12">
        <f>石狩3!L47+渡島・檜山3!L47+後志3!L47+空知3!L47+上川3!L47+留萌3!L47+宗谷3!L47+オホーツク3!L47+胆振3!L47+日高3!L47+十勝3!L47+釧路3!L47+根室3!L47</f>
        <v>0</v>
      </c>
      <c r="M56" s="12">
        <f>石狩3!M47+渡島・檜山3!M47+後志3!M47+空知3!M47+上川3!M47+留萌3!M47+宗谷3!M47+オホーツク3!M47+胆振3!M47+日高3!M47+十勝3!M47+釧路3!M47+根室3!M47</f>
        <v>27.599999999999998</v>
      </c>
      <c r="N56" s="12">
        <f>SUM(D56,M56)</f>
        <v>892.3</v>
      </c>
      <c r="O56" s="29"/>
    </row>
    <row r="57" spans="1:15" ht="16.05" customHeight="1" x14ac:dyDescent="0.2">
      <c r="A57" s="13"/>
      <c r="B57" s="19"/>
      <c r="C57" s="15" t="s">
        <v>19</v>
      </c>
      <c r="D57" s="16" t="s">
        <v>20</v>
      </c>
      <c r="E57" s="30">
        <f t="shared" ref="E57:M57" si="29">IF(E56&lt;=0,"",E56/$M56%)</f>
        <v>0.44919060937367572</v>
      </c>
      <c r="F57" s="16" t="str">
        <f t="shared" si="29"/>
        <v/>
      </c>
      <c r="G57" s="16">
        <f t="shared" si="29"/>
        <v>56.057716755657275</v>
      </c>
      <c r="H57" s="16" t="str">
        <f t="shared" si="29"/>
        <v/>
      </c>
      <c r="I57" s="16">
        <f t="shared" si="29"/>
        <v>10.106788710907702</v>
      </c>
      <c r="J57" s="16">
        <f t="shared" si="29"/>
        <v>24.031697601491643</v>
      </c>
      <c r="K57" s="16">
        <f t="shared" si="29"/>
        <v>9.35460632256971</v>
      </c>
      <c r="L57" s="16" t="str">
        <f t="shared" si="29"/>
        <v/>
      </c>
      <c r="M57" s="16">
        <f t="shared" si="29"/>
        <v>100</v>
      </c>
      <c r="N57" s="16" t="s">
        <v>20</v>
      </c>
    </row>
    <row r="58" spans="1:15" ht="16.05" customHeight="1" x14ac:dyDescent="0.2">
      <c r="A58" s="17"/>
      <c r="B58" s="18" t="s">
        <v>41</v>
      </c>
      <c r="C58" s="11" t="s">
        <v>18</v>
      </c>
      <c r="D58" s="12">
        <f>石狩3!D49+渡島・檜山3!D49+後志3!D49+空知3!D49+上川3!D49+留萌3!D49+宗谷3!D49+オホーツク3!D49+胆振3!D49+日高3!D49+十勝3!D49+釧路3!D49+根室3!D49</f>
        <v>52.099999999999994</v>
      </c>
      <c r="E58" s="12">
        <f>石狩3!E49+渡島・檜山3!E49+後志3!E49+空知3!E49+上川3!E49+留萌3!E49+宗谷3!E49+オホーツク3!E49+胆振3!E49+日高3!E49+十勝3!E49+釧路3!E49+根室3!E49</f>
        <v>4.9000000000000004</v>
      </c>
      <c r="F58" s="12">
        <f>石狩3!F49+渡島・檜山3!F49+後志3!F49+空知3!F49+上川3!F49+留萌3!F49+宗谷3!F49+オホーツク3!F49+胆振3!F49+日高3!F49+十勝3!F49+釧路3!F49+根室3!F49</f>
        <v>17.600000000000001</v>
      </c>
      <c r="G58" s="12">
        <f>石狩3!G49+渡島・檜山3!G49+後志3!G49+空知3!G49+上川3!G49+留萌3!G49+宗谷3!G49+オホーツク3!G49+胆振3!G49+日高3!G49+十勝3!G49+釧路3!G49+根室3!G49</f>
        <v>147.69999999999999</v>
      </c>
      <c r="H58" s="12">
        <f>石狩3!H49+渡島・檜山3!H49+後志3!H49+空知3!H49+上川3!H49+留萌3!H49+宗谷3!H49+オホーツク3!H49+胆振3!H49+日高3!H49+十勝3!H49+釧路3!H49+根室3!H49</f>
        <v>97.1</v>
      </c>
      <c r="I58" s="12">
        <f>石狩3!I49+渡島・檜山3!I49+後志3!I49+空知3!I49+上川3!I49+留萌3!I49+宗谷3!I49+オホーツク3!I49+胆振3!I49+日高3!I49+十勝3!I49+釧路3!I49+根室3!I49</f>
        <v>364.50000000000006</v>
      </c>
      <c r="J58" s="12">
        <f>石狩3!J49+渡島・檜山3!J49+後志3!J49+空知3!J49+上川3!J49+留萌3!J49+宗谷3!J49+オホーツク3!J49+胆振3!J49+日高3!J49+十勝3!J49+釧路3!J49+根室3!J49</f>
        <v>13.899999999999999</v>
      </c>
      <c r="K58" s="12">
        <f>石狩3!K49+渡島・檜山3!K49+後志3!K49+空知3!K49+上川3!K49+留萌3!K49+宗谷3!K49+オホーツク3!K49+胆振3!K49+日高3!K49+十勝3!K49+釧路3!K49+根室3!K49</f>
        <v>4.4000000000000004</v>
      </c>
      <c r="L58" s="12">
        <f>石狩3!L49+渡島・檜山3!L49+後志3!L49+空知3!L49+上川3!L49+留萌3!L49+宗谷3!L49+オホーツク3!L49+胆振3!L49+日高3!L49+十勝3!L49+釧路3!L49+根室3!L49</f>
        <v>11.7</v>
      </c>
      <c r="M58" s="12">
        <f>石狩3!M49+渡島・檜山3!M49+後志3!M49+空知3!M49+上川3!M49+留萌3!M49+宗谷3!M49+オホーツク3!M49+胆振3!M49+日高3!M49+十勝3!M49+釧路3!M49+根室3!M49</f>
        <v>661.80000000000007</v>
      </c>
      <c r="N58" s="12">
        <f>SUM(D58,M58)</f>
        <v>713.90000000000009</v>
      </c>
      <c r="O58" s="29"/>
    </row>
    <row r="59" spans="1:15" ht="16.05" customHeight="1" x14ac:dyDescent="0.2">
      <c r="A59" s="13"/>
      <c r="B59" s="19"/>
      <c r="C59" s="15" t="s">
        <v>19</v>
      </c>
      <c r="D59" s="16" t="s">
        <v>20</v>
      </c>
      <c r="E59" s="30">
        <f t="shared" ref="E59:M59" si="30">IF(E58&lt;=0,"",E58/$M58%)</f>
        <v>0.74040495618011481</v>
      </c>
      <c r="F59" s="16">
        <f t="shared" si="30"/>
        <v>2.6594137201571471</v>
      </c>
      <c r="G59" s="16">
        <f t="shared" si="30"/>
        <v>22.317920822000602</v>
      </c>
      <c r="H59" s="16">
        <f t="shared" si="30"/>
        <v>14.672106376548804</v>
      </c>
      <c r="I59" s="16">
        <f t="shared" si="30"/>
        <v>55.077062556663648</v>
      </c>
      <c r="J59" s="16">
        <f t="shared" si="30"/>
        <v>2.1003324267150192</v>
      </c>
      <c r="K59" s="16">
        <f t="shared" si="30"/>
        <v>0.66485343003928676</v>
      </c>
      <c r="L59" s="16">
        <f t="shared" si="30"/>
        <v>1.767905711695376</v>
      </c>
      <c r="M59" s="16">
        <f t="shared" si="30"/>
        <v>100</v>
      </c>
      <c r="N59" s="16" t="s">
        <v>20</v>
      </c>
    </row>
    <row r="60" spans="1:15" ht="16.05" customHeight="1" x14ac:dyDescent="0.2">
      <c r="A60" s="17"/>
      <c r="B60" s="18" t="s">
        <v>42</v>
      </c>
      <c r="C60" s="11" t="s">
        <v>18</v>
      </c>
      <c r="D60" s="12">
        <f>石狩3!D51+渡島・檜山3!D51+後志3!D51+空知3!D51+上川3!D51+留萌3!D51+宗谷3!D51+オホーツク3!D51+胆振3!D51+日高3!D51+十勝3!D51+釧路3!D51+根室3!D51</f>
        <v>4211</v>
      </c>
      <c r="E60" s="12">
        <f>石狩3!E51+渡島・檜山3!E51+後志3!E51+空知3!E51+上川3!E51+留萌3!E51+宗谷3!E51+オホーツク3!E51+胆振3!E51+日高3!E51+十勝3!E51+釧路3!E51+根室3!E51</f>
        <v>249.4</v>
      </c>
      <c r="F60" s="12">
        <f>石狩3!F51+渡島・檜山3!F51+後志3!F51+空知3!F51+上川3!F51+留萌3!F51+宗谷3!F51+オホーツク3!F51+胆振3!F51+日高3!F51+十勝3!F51+釧路3!F51+根室3!F51</f>
        <v>0</v>
      </c>
      <c r="G60" s="12">
        <f>石狩3!G51+渡島・檜山3!G51+後志3!G51+空知3!G51+上川3!G51+留萌3!G51+宗谷3!G51+オホーツク3!G51+胆振3!G51+日高3!G51+十勝3!G51+釧路3!G51+根室3!G51</f>
        <v>289</v>
      </c>
      <c r="H60" s="12">
        <f>石狩3!H51+渡島・檜山3!H51+後志3!H51+空知3!H51+上川3!H51+留萌3!H51+宗谷3!H51+オホーツク3!H51+胆振3!H51+日高3!H51+十勝3!H51+釧路3!H51+根室3!H51</f>
        <v>0</v>
      </c>
      <c r="I60" s="12">
        <f>石狩3!I51+渡島・檜山3!I51+後志3!I51+空知3!I51+上川3!I51+留萌3!I51+宗谷3!I51+オホーツク3!I51+胆振3!I51+日高3!I51+十勝3!I51+釧路3!I51+根室3!I51</f>
        <v>0</v>
      </c>
      <c r="J60" s="12">
        <f>石狩3!J51+渡島・檜山3!J51+後志3!J51+空知3!J51+上川3!J51+留萌3!J51+宗谷3!J51+オホーツク3!J51+胆振3!J51+日高3!J51+十勝3!J51+釧路3!J51+根室3!J51</f>
        <v>0</v>
      </c>
      <c r="K60" s="12">
        <f>石狩3!K51+渡島・檜山3!K51+後志3!K51+空知3!K51+上川3!K51+留萌3!K51+宗谷3!K51+オホーツク3!K51+胆振3!K51+日高3!K51+十勝3!K51+釧路3!K51+根室3!K51</f>
        <v>2</v>
      </c>
      <c r="L60" s="12">
        <f>石狩3!L51+渡島・檜山3!L51+後志3!L51+空知3!L51+上川3!L51+留萌3!L51+宗谷3!L51+オホーツク3!L51+胆振3!L51+日高3!L51+十勝3!L51+釧路3!L51+根室3!L51</f>
        <v>0</v>
      </c>
      <c r="M60" s="12">
        <f>石狩3!M51+渡島・檜山3!M51+後志3!M51+空知3!M51+上川3!M51+留萌3!M51+宗谷3!M51+オホーツク3!M51+胆振3!M51+日高3!M51+十勝3!M51+釧路3!M51+根室3!M51</f>
        <v>540.4</v>
      </c>
      <c r="N60" s="12">
        <f>SUM(D60,M60)</f>
        <v>4751.3999999999996</v>
      </c>
      <c r="O60" s="29"/>
    </row>
    <row r="61" spans="1:15" ht="16.05" customHeight="1" x14ac:dyDescent="0.2">
      <c r="A61" s="13"/>
      <c r="B61" s="19"/>
      <c r="C61" s="15" t="s">
        <v>19</v>
      </c>
      <c r="D61" s="16" t="s">
        <v>20</v>
      </c>
      <c r="E61" s="30">
        <f t="shared" ref="E61:M61" si="31">IF(E60&lt;=0,"",E60/$M60%)</f>
        <v>46.150999259807548</v>
      </c>
      <c r="F61" s="16" t="str">
        <f t="shared" si="31"/>
        <v/>
      </c>
      <c r="G61" s="16">
        <f t="shared" si="31"/>
        <v>53.478904515173944</v>
      </c>
      <c r="H61" s="16" t="str">
        <f t="shared" si="31"/>
        <v/>
      </c>
      <c r="I61" s="16" t="str">
        <f t="shared" si="31"/>
        <v/>
      </c>
      <c r="J61" s="16" t="str">
        <f t="shared" si="31"/>
        <v/>
      </c>
      <c r="K61" s="16">
        <f t="shared" si="31"/>
        <v>0.37009622501850481</v>
      </c>
      <c r="L61" s="16" t="str">
        <f t="shared" si="31"/>
        <v/>
      </c>
      <c r="M61" s="16">
        <f t="shared" si="31"/>
        <v>100</v>
      </c>
      <c r="N61" s="16" t="s">
        <v>20</v>
      </c>
    </row>
    <row r="62" spans="1:15" ht="16.05" customHeight="1" x14ac:dyDescent="0.2">
      <c r="A62" s="17"/>
      <c r="B62" s="18" t="s">
        <v>43</v>
      </c>
      <c r="C62" s="11" t="s">
        <v>18</v>
      </c>
      <c r="D62" s="12">
        <f>石狩3!D53+渡島・檜山3!D53+後志3!D53+空知3!D53+上川3!D53+留萌3!D53+宗谷3!D53+オホーツク3!D53+胆振3!D53+日高3!D53+十勝3!D53+釧路3!D53+根室3!D53</f>
        <v>6002.4000000000005</v>
      </c>
      <c r="E62" s="12">
        <f>石狩3!E53+渡島・檜山3!E53+後志3!E53+空知3!E53+上川3!E53+留萌3!E53+宗谷3!E53+オホーツク3!E53+胆振3!E53+日高3!E53+十勝3!E53+釧路3!E53+根室3!E53</f>
        <v>26</v>
      </c>
      <c r="F62" s="12">
        <f>石狩3!F53+渡島・檜山3!F53+後志3!F53+空知3!F53+上川3!F53+留萌3!F53+宗谷3!F53+オホーツク3!F53+胆振3!F53+日高3!F53+十勝3!F53+釧路3!F53+根室3!F53</f>
        <v>0</v>
      </c>
      <c r="G62" s="12">
        <f>石狩3!G53+渡島・檜山3!G53+後志3!G53+空知3!G53+上川3!G53+留萌3!G53+宗谷3!G53+オホーツク3!G53+胆振3!G53+日高3!G53+十勝3!G53+釧路3!G53+根室3!G53</f>
        <v>12.2</v>
      </c>
      <c r="H62" s="12">
        <f>石狩3!H53+渡島・檜山3!H53+後志3!H53+空知3!H53+上川3!H53+留萌3!H53+宗谷3!H53+オホーツク3!H53+胆振3!H53+日高3!H53+十勝3!H53+釧路3!H53+根室3!H53</f>
        <v>709.9</v>
      </c>
      <c r="I62" s="12">
        <f>石狩3!I53+渡島・檜山3!I53+後志3!I53+空知3!I53+上川3!I53+留萌3!I53+宗谷3!I53+オホーツク3!I53+胆振3!I53+日高3!I53+十勝3!I53+釧路3!I53+根室3!I53</f>
        <v>1749.6</v>
      </c>
      <c r="J62" s="12">
        <f>石狩3!J53+渡島・檜山3!J53+後志3!J53+空知3!J53+上川3!J53+留萌3!J53+宗谷3!J53+オホーツク3!J53+胆振3!J53+日高3!J53+十勝3!J53+釧路3!J53+根室3!J53</f>
        <v>1.8</v>
      </c>
      <c r="K62" s="12">
        <f>石狩3!K53+渡島・檜山3!K53+後志3!K53+空知3!K53+上川3!K53+留萌3!K53+宗谷3!K53+オホーツク3!K53+胆振3!K53+日高3!K53+十勝3!K53+釧路3!K53+根室3!K53</f>
        <v>13.8</v>
      </c>
      <c r="L62" s="12">
        <f>石狩3!L53+渡島・檜山3!L53+後志3!L53+空知3!L53+上川3!L53+留萌3!L53+宗谷3!L53+オホーツク3!L53+胆振3!L53+日高3!L53+十勝3!L53+釧路3!L53+根室3!L53</f>
        <v>0</v>
      </c>
      <c r="M62" s="12">
        <f>石狩3!M53+渡島・檜山3!M53+後志3!M53+空知3!M53+上川3!M53+留萌3!M53+宗谷3!M53+オホーツク3!M53+胆振3!M53+日高3!M53+十勝3!M53+釧路3!M53+根室3!M53</f>
        <v>2513.3000000000002</v>
      </c>
      <c r="N62" s="12">
        <f>SUM(D62,M62)</f>
        <v>8515.7000000000007</v>
      </c>
      <c r="O62" s="29"/>
    </row>
    <row r="63" spans="1:15" ht="16.05" customHeight="1" x14ac:dyDescent="0.2">
      <c r="A63" s="13"/>
      <c r="B63" s="19"/>
      <c r="C63" s="15" t="s">
        <v>19</v>
      </c>
      <c r="D63" s="16" t="s">
        <v>20</v>
      </c>
      <c r="E63" s="30">
        <f t="shared" ref="E63:M63" si="32">IF(E62&lt;=0,"",E62/$M62%)</f>
        <v>1.0344964787331397</v>
      </c>
      <c r="F63" s="16" t="str">
        <f t="shared" si="32"/>
        <v/>
      </c>
      <c r="G63" s="16">
        <f t="shared" si="32"/>
        <v>0.48541757848247319</v>
      </c>
      <c r="H63" s="16">
        <f t="shared" si="32"/>
        <v>28.245732702025222</v>
      </c>
      <c r="I63" s="16">
        <f t="shared" si="32"/>
        <v>69.613655353519263</v>
      </c>
      <c r="J63" s="16">
        <f t="shared" si="32"/>
        <v>7.1618986989217356E-2</v>
      </c>
      <c r="K63" s="16">
        <f t="shared" si="32"/>
        <v>0.54907890025066641</v>
      </c>
      <c r="L63" s="16" t="str">
        <f t="shared" si="32"/>
        <v/>
      </c>
      <c r="M63" s="16">
        <f t="shared" si="32"/>
        <v>100</v>
      </c>
      <c r="N63" s="16" t="s">
        <v>20</v>
      </c>
    </row>
    <row r="64" spans="1:15" ht="16.05" customHeight="1" x14ac:dyDescent="0.2">
      <c r="A64" s="17"/>
      <c r="B64" s="18" t="s">
        <v>44</v>
      </c>
      <c r="C64" s="11" t="s">
        <v>18</v>
      </c>
      <c r="D64" s="12">
        <f>石狩3!D55+渡島・檜山3!D55+後志3!D55+空知3!D55+上川3!D55+留萌3!D55+宗谷3!D55+オホーツク3!D55+胆振3!D55+日高3!D55+十勝3!D55+釧路3!D55+根室3!D55</f>
        <v>6665.1</v>
      </c>
      <c r="E64" s="12">
        <f>石狩3!E55+渡島・檜山3!E55+後志3!E55+空知3!E55+上川3!E55+留萌3!E55+宗谷3!E55+オホーツク3!E55+胆振3!E55+日高3!E55+十勝3!E55+釧路3!E55+根室3!E55</f>
        <v>712.2</v>
      </c>
      <c r="F64" s="12">
        <f>石狩3!F55+渡島・檜山3!F55+後志3!F55+空知3!F55+上川3!F55+留萌3!F55+宗谷3!F55+オホーツク3!F55+胆振3!F55+日高3!F55+十勝3!F55+釧路3!F55+根室3!F55</f>
        <v>461.6</v>
      </c>
      <c r="G64" s="12">
        <f>石狩3!G55+渡島・檜山3!G55+後志3!G55+空知3!G55+上川3!G55+留萌3!G55+宗谷3!G55+オホーツク3!G55+胆振3!G55+日高3!G55+十勝3!G55+釧路3!G55+根室3!G55</f>
        <v>6284.3</v>
      </c>
      <c r="H64" s="12">
        <f>石狩3!H55+渡島・檜山3!H55+後志3!H55+空知3!H55+上川3!H55+留萌3!H55+宗谷3!H55+オホーツク3!H55+胆振3!H55+日高3!H55+十勝3!H55+釧路3!H55+根室3!H55</f>
        <v>671.5</v>
      </c>
      <c r="I64" s="12">
        <f>石狩3!I55+渡島・檜山3!I55+後志3!I55+空知3!I55+上川3!I55+留萌3!I55+宗谷3!I55+オホーツク3!I55+胆振3!I55+日高3!I55+十勝3!I55+釧路3!I55+根室3!I55</f>
        <v>1142.8</v>
      </c>
      <c r="J64" s="12">
        <f>石狩3!J55+渡島・檜山3!J55+後志3!J55+空知3!J55+上川3!J55+留萌3!J55+宗谷3!J55+オホーツク3!J55+胆振3!J55+日高3!J55+十勝3!J55+釧路3!J55+根室3!J55</f>
        <v>65.400000000000006</v>
      </c>
      <c r="K64" s="12">
        <f>石狩3!K55+渡島・檜山3!K55+後志3!K55+空知3!K55+上川3!K55+留萌3!K55+宗谷3!K55+オホーツク3!K55+胆振3!K55+日高3!K55+十勝3!K55+釧路3!K55+根室3!K55</f>
        <v>181</v>
      </c>
      <c r="L64" s="12">
        <f>石狩3!L55+渡島・檜山3!L55+後志3!L55+空知3!L55+上川3!L55+留萌3!L55+宗谷3!L55+オホーツク3!L55+胆振3!L55+日高3!L55+十勝3!L55+釧路3!L55+根室3!L55</f>
        <v>178.3</v>
      </c>
      <c r="M64" s="12">
        <f>石狩3!M55+渡島・檜山3!M55+後志3!M55+空知3!M55+上川3!M55+留萌3!M55+宗谷3!M55+オホーツク3!M55+胆振3!M55+日高3!M55+十勝3!M55+釧路3!M55+根室3!M55</f>
        <v>9697.1</v>
      </c>
      <c r="N64" s="12">
        <f>SUM(D64,M64)</f>
        <v>16362.2</v>
      </c>
      <c r="O64" s="29"/>
    </row>
    <row r="65" spans="1:15" ht="16.05" customHeight="1" x14ac:dyDescent="0.2">
      <c r="A65" s="13"/>
      <c r="B65" s="19"/>
      <c r="C65" s="15" t="s">
        <v>19</v>
      </c>
      <c r="D65" s="16" t="s">
        <v>20</v>
      </c>
      <c r="E65" s="30">
        <f t="shared" ref="E65:M65" si="33">IF(E64&lt;=0,"",E64/$M64%)</f>
        <v>7.3444638087675695</v>
      </c>
      <c r="F65" s="16">
        <f t="shared" si="33"/>
        <v>4.7601860350001548</v>
      </c>
      <c r="G65" s="16">
        <f t="shared" si="33"/>
        <v>64.805972919738892</v>
      </c>
      <c r="H65" s="16">
        <f t="shared" si="33"/>
        <v>6.9247506986624865</v>
      </c>
      <c r="I65" s="16">
        <f t="shared" si="33"/>
        <v>11.784966639510781</v>
      </c>
      <c r="J65" s="16">
        <f t="shared" si="33"/>
        <v>0.67442843736787295</v>
      </c>
      <c r="K65" s="16">
        <f t="shared" si="33"/>
        <v>1.8665374184034402</v>
      </c>
      <c r="L65" s="16">
        <f t="shared" si="33"/>
        <v>1.8386940425488032</v>
      </c>
      <c r="M65" s="16">
        <f t="shared" si="33"/>
        <v>100</v>
      </c>
      <c r="N65" s="16" t="s">
        <v>20</v>
      </c>
    </row>
    <row r="66" spans="1:15" ht="16.05" customHeight="1" x14ac:dyDescent="0.2">
      <c r="A66" s="17"/>
      <c r="B66" s="18" t="s">
        <v>45</v>
      </c>
      <c r="C66" s="11" t="s">
        <v>18</v>
      </c>
      <c r="D66" s="12">
        <f>石狩3!D57+渡島・檜山3!D57+後志3!D57+空知3!D57+上川3!D57+留萌3!D57+宗谷3!D57+オホーツク3!D57+胆振3!D57+日高3!D57+十勝3!D57+釧路3!D57+根室3!D57</f>
        <v>1624.9</v>
      </c>
      <c r="E66" s="12">
        <f>石狩3!E57+渡島・檜山3!E57+後志3!E57+空知3!E57+上川3!E57+留萌3!E57+宗谷3!E57+オホーツク3!E57+胆振3!E57+日高3!E57+十勝3!E57+釧路3!E57+根室3!E57</f>
        <v>0</v>
      </c>
      <c r="F66" s="12">
        <f>石狩3!F57+渡島・檜山3!F57+後志3!F57+空知3!F57+上川3!F57+留萌3!F57+宗谷3!F57+オホーツク3!F57+胆振3!F57+日高3!F57+十勝3!F57+釧路3!F57+根室3!F57</f>
        <v>0</v>
      </c>
      <c r="G66" s="12">
        <f>石狩3!G57+渡島・檜山3!G57+後志3!G57+空知3!G57+上川3!G57+留萌3!G57+宗谷3!G57+オホーツク3!G57+胆振3!G57+日高3!G57+十勝3!G57+釧路3!G57+根室3!G57</f>
        <v>765.5</v>
      </c>
      <c r="H66" s="12">
        <f>石狩3!H57+渡島・檜山3!H57+後志3!H57+空知3!H57+上川3!H57+留萌3!H57+宗谷3!H57+オホーツク3!H57+胆振3!H57+日高3!H57+十勝3!H57+釧路3!H57+根室3!H57</f>
        <v>882.9</v>
      </c>
      <c r="I66" s="12">
        <f>石狩3!I57+渡島・檜山3!I57+後志3!I57+空知3!I57+上川3!I57+留萌3!I57+宗谷3!I57+オホーツク3!I57+胆振3!I57+日高3!I57+十勝3!I57+釧路3!I57+根室3!I57</f>
        <v>221.7</v>
      </c>
      <c r="J66" s="12">
        <f>石狩3!J57+渡島・檜山3!J57+後志3!J57+空知3!J57+上川3!J57+留萌3!J57+宗谷3!J57+オホーツク3!J57+胆振3!J57+日高3!J57+十勝3!J57+釧路3!J57+根室3!J57</f>
        <v>1</v>
      </c>
      <c r="K66" s="12">
        <f>石狩3!K57+渡島・檜山3!K57+後志3!K57+空知3!K57+上川3!K57+留萌3!K57+宗谷3!K57+オホーツク3!K57+胆振3!K57+日高3!K57+十勝3!K57+釧路3!K57+根室3!K57</f>
        <v>0.1</v>
      </c>
      <c r="L66" s="12">
        <f>石狩3!L57+渡島・檜山3!L57+後志3!L57+空知3!L57+上川3!L57+留萌3!L57+宗谷3!L57+オホーツク3!L57+胆振3!L57+日高3!L57+十勝3!L57+釧路3!L57+根室3!L57</f>
        <v>2</v>
      </c>
      <c r="M66" s="12">
        <f>石狩3!M57+渡島・檜山3!M57+後志3!M57+空知3!M57+上川3!M57+留萌3!M57+宗谷3!M57+オホーツク3!M57+胆振3!M57+日高3!M57+十勝3!M57+釧路3!M57+根室3!M57</f>
        <v>1873.2</v>
      </c>
      <c r="N66" s="12">
        <f>SUM(D66,M66)</f>
        <v>3498.1000000000004</v>
      </c>
      <c r="O66" s="29"/>
    </row>
    <row r="67" spans="1:15" ht="16.05" customHeight="1" x14ac:dyDescent="0.2">
      <c r="A67" s="13"/>
      <c r="B67" s="19"/>
      <c r="C67" s="15" t="s">
        <v>19</v>
      </c>
      <c r="D67" s="16" t="s">
        <v>20</v>
      </c>
      <c r="E67" s="30" t="str">
        <f t="shared" ref="E67:M67" si="34">IF(E66&lt;=0,"",E66/$M66%)</f>
        <v/>
      </c>
      <c r="F67" s="16" t="str">
        <f t="shared" si="34"/>
        <v/>
      </c>
      <c r="G67" s="16">
        <f t="shared" si="34"/>
        <v>40.865897928678201</v>
      </c>
      <c r="H67" s="16">
        <f t="shared" si="34"/>
        <v>47.133247918001281</v>
      </c>
      <c r="I67" s="16">
        <f t="shared" si="34"/>
        <v>11.83536194746957</v>
      </c>
      <c r="J67" s="16">
        <f t="shared" si="34"/>
        <v>5.3384582532564596E-2</v>
      </c>
      <c r="K67" s="16">
        <f t="shared" si="34"/>
        <v>5.33845825325646E-3</v>
      </c>
      <c r="L67" s="16">
        <f t="shared" si="34"/>
        <v>0.10676916506512919</v>
      </c>
      <c r="M67" s="16">
        <f t="shared" si="34"/>
        <v>100</v>
      </c>
      <c r="N67" s="16" t="s">
        <v>20</v>
      </c>
    </row>
    <row r="68" spans="1:15" ht="16.05" customHeight="1" x14ac:dyDescent="0.2">
      <c r="A68" s="17"/>
      <c r="B68" s="18" t="s">
        <v>46</v>
      </c>
      <c r="C68" s="11" t="s">
        <v>18</v>
      </c>
      <c r="D68" s="12">
        <f>石狩3!D59+渡島・檜山3!D59+後志3!D59+空知3!D59+上川3!D59+留萌3!D59+宗谷3!D59+オホーツク3!D59+胆振3!D59+日高3!D59+十勝3!D59+釧路3!D59+根室3!D59</f>
        <v>8506.7999999999993</v>
      </c>
      <c r="E68" s="12">
        <f>石狩3!E59+渡島・檜山3!E59+後志3!E59+空知3!E59+上川3!E59+留萌3!E59+宗谷3!E59+オホーツク3!E59+胆振3!E59+日高3!E59+十勝3!E59+釧路3!E59+根室3!E59</f>
        <v>119.3</v>
      </c>
      <c r="F68" s="12">
        <f>石狩3!F59+渡島・檜山3!F59+後志3!F59+空知3!F59+上川3!F59+留萌3!F59+宗谷3!F59+オホーツク3!F59+胆振3!F59+日高3!F59+十勝3!F59+釧路3!F59+根室3!F59</f>
        <v>6.3</v>
      </c>
      <c r="G68" s="12">
        <f>石狩3!G59+渡島・檜山3!G59+後志3!G59+空知3!G59+上川3!G59+留萌3!G59+宗谷3!G59+オホーツク3!G59+胆振3!G59+日高3!G59+十勝3!G59+釧路3!G59+根室3!G59</f>
        <v>1539.8</v>
      </c>
      <c r="H68" s="12">
        <f>石狩3!H59+渡島・檜山3!H59+後志3!H59+空知3!H59+上川3!H59+留萌3!H59+宗谷3!H59+オホーツク3!H59+胆振3!H59+日高3!H59+十勝3!H59+釧路3!H59+根室3!H59</f>
        <v>28.1</v>
      </c>
      <c r="I68" s="12">
        <f>石狩3!I59+渡島・檜山3!I59+後志3!I59+空知3!I59+上川3!I59+留萌3!I59+宗谷3!I59+オホーツク3!I59+胆振3!I59+日高3!I59+十勝3!I59+釧路3!I59+根室3!I59</f>
        <v>1444.3999999999999</v>
      </c>
      <c r="J68" s="12">
        <f>石狩3!J59+渡島・檜山3!J59+後志3!J59+空知3!J59+上川3!J59+留萌3!J59+宗谷3!J59+オホーツク3!J59+胆振3!J59+日高3!J59+十勝3!J59+釧路3!J59+根室3!J59</f>
        <v>74.8</v>
      </c>
      <c r="K68" s="12">
        <f>石狩3!K59+渡島・檜山3!K59+後志3!K59+空知3!K59+上川3!K59+留萌3!K59+宗谷3!K59+オホーツク3!K59+胆振3!K59+日高3!K59+十勝3!K59+釧路3!K59+根室3!K59</f>
        <v>6.8</v>
      </c>
      <c r="L68" s="12">
        <f>石狩3!L59+渡島・檜山3!L59+後志3!L59+空知3!L59+上川3!L59+留萌3!L59+宗谷3!L59+オホーツク3!L59+胆振3!L59+日高3!L59+十勝3!L59+釧路3!L59+根室3!L59</f>
        <v>190.5</v>
      </c>
      <c r="M68" s="12">
        <f>石狩3!M59+渡島・檜山3!M59+後志3!M59+空知3!M59+上川3!M59+留萌3!M59+宗谷3!M59+オホーツク3!M59+胆振3!M59+日高3!M59+十勝3!M59+釧路3!M59+根室3!M59</f>
        <v>3409.9999999999995</v>
      </c>
      <c r="N68" s="12">
        <f>SUM(D68,M68)</f>
        <v>11916.8</v>
      </c>
      <c r="O68" s="29"/>
    </row>
    <row r="69" spans="1:15" ht="16.05" customHeight="1" x14ac:dyDescent="0.2">
      <c r="A69" s="13"/>
      <c r="B69" s="19"/>
      <c r="C69" s="15" t="s">
        <v>19</v>
      </c>
      <c r="D69" s="16" t="s">
        <v>20</v>
      </c>
      <c r="E69" s="30">
        <f t="shared" ref="E69:M69" si="35">IF(E68&lt;=0,"",E68/$M68%)</f>
        <v>3.4985337243401764</v>
      </c>
      <c r="F69" s="16">
        <f t="shared" si="35"/>
        <v>0.18475073313782994</v>
      </c>
      <c r="G69" s="16">
        <f t="shared" si="35"/>
        <v>45.155425219941357</v>
      </c>
      <c r="H69" s="16">
        <f t="shared" si="35"/>
        <v>0.82404692082111453</v>
      </c>
      <c r="I69" s="16">
        <f t="shared" si="35"/>
        <v>42.357771260997069</v>
      </c>
      <c r="J69" s="16">
        <f t="shared" si="35"/>
        <v>2.1935483870967745</v>
      </c>
      <c r="K69" s="16">
        <f t="shared" si="35"/>
        <v>0.1994134897360704</v>
      </c>
      <c r="L69" s="16">
        <f t="shared" si="35"/>
        <v>5.58651026392962</v>
      </c>
      <c r="M69" s="16">
        <f t="shared" si="35"/>
        <v>100</v>
      </c>
      <c r="N69" s="16" t="s">
        <v>20</v>
      </c>
    </row>
    <row r="70" spans="1:15" ht="16.05" customHeight="1" x14ac:dyDescent="0.2">
      <c r="A70" s="17"/>
      <c r="B70" s="18" t="s">
        <v>47</v>
      </c>
      <c r="C70" s="11" t="s">
        <v>18</v>
      </c>
      <c r="D70" s="12">
        <f>石狩3!D61+渡島・檜山3!D61+後志3!D61+空知3!D61+上川3!D61+留萌3!D61+宗谷3!D61+オホーツク3!D61+胆振3!D61+日高3!D61+十勝3!D61+釧路3!D61+根室3!D61</f>
        <v>5953.5</v>
      </c>
      <c r="E70" s="12">
        <f>石狩3!E61+渡島・檜山3!E61+後志3!E61+空知3!E61+上川3!E61+留萌3!E61+宗谷3!E61+オホーツク3!E61+胆振3!E61+日高3!E61+十勝3!E61+釧路3!E61+根室3!E61</f>
        <v>0.4</v>
      </c>
      <c r="F70" s="12">
        <f>石狩3!F61+渡島・檜山3!F61+後志3!F61+空知3!F61+上川3!F61+留萌3!F61+宗谷3!F61+オホーツク3!F61+胆振3!F61+日高3!F61+十勝3!F61+釧路3!F61+根室3!F61</f>
        <v>0</v>
      </c>
      <c r="G70" s="12">
        <f>石狩3!G61+渡島・檜山3!G61+後志3!G61+空知3!G61+上川3!G61+留萌3!G61+宗谷3!G61+オホーツク3!G61+胆振3!G61+日高3!G61+十勝3!G61+釧路3!G61+根室3!G61</f>
        <v>764</v>
      </c>
      <c r="H70" s="12">
        <f>石狩3!H61+渡島・檜山3!H61+後志3!H61+空知3!H61+上川3!H61+留萌3!H61+宗谷3!H61+オホーツク3!H61+胆振3!H61+日高3!H61+十勝3!H61+釧路3!H61+根室3!H61</f>
        <v>82.3</v>
      </c>
      <c r="I70" s="12">
        <f>石狩3!I61+渡島・檜山3!I61+後志3!I61+空知3!I61+上川3!I61+留萌3!I61+宗谷3!I61+オホーツク3!I61+胆振3!I61+日高3!I61+十勝3!I61+釧路3!I61+根室3!I61</f>
        <v>371.79999999999995</v>
      </c>
      <c r="J70" s="12">
        <f>石狩3!J61+渡島・檜山3!J61+後志3!J61+空知3!J61+上川3!J61+留萌3!J61+宗谷3!J61+オホーツク3!J61+胆振3!J61+日高3!J61+十勝3!J61+釧路3!J61+根室3!J61</f>
        <v>392.7</v>
      </c>
      <c r="K70" s="12">
        <f>石狩3!K61+渡島・檜山3!K61+後志3!K61+空知3!K61+上川3!K61+留萌3!K61+宗谷3!K61+オホーツク3!K61+胆振3!K61+日高3!K61+十勝3!K61+釧路3!K61+根室3!K61</f>
        <v>342.8</v>
      </c>
      <c r="L70" s="12">
        <f>石狩3!L61+渡島・檜山3!L61+後志3!L61+空知3!L61+上川3!L61+留萌3!L61+宗谷3!L61+オホーツク3!L61+胆振3!L61+日高3!L61+十勝3!L61+釧路3!L61+根室3!L61</f>
        <v>656.8</v>
      </c>
      <c r="M70" s="12">
        <f>石狩3!M61+渡島・檜山3!M61+後志3!M61+空知3!M61+上川3!M61+留萌3!M61+宗谷3!M61+オホーツク3!M61+胆振3!M61+日高3!M61+十勝3!M61+釧路3!M61+根室3!M61</f>
        <v>2610.8000000000002</v>
      </c>
      <c r="N70" s="12">
        <f>SUM(D70,M70)</f>
        <v>8564.2999999999993</v>
      </c>
      <c r="O70" s="29"/>
    </row>
    <row r="71" spans="1:15" ht="16.05" customHeight="1" x14ac:dyDescent="0.2">
      <c r="A71" s="13"/>
      <c r="B71" s="19"/>
      <c r="C71" s="15" t="s">
        <v>19</v>
      </c>
      <c r="D71" s="16" t="s">
        <v>20</v>
      </c>
      <c r="E71" s="30">
        <f t="shared" ref="E71:M71" si="36">IF(E70&lt;=0,"",E70/$M70%)</f>
        <v>1.5320974413972729E-2</v>
      </c>
      <c r="F71" s="16" t="str">
        <f t="shared" si="36"/>
        <v/>
      </c>
      <c r="G71" s="16">
        <f t="shared" si="36"/>
        <v>29.263061130687912</v>
      </c>
      <c r="H71" s="16">
        <f t="shared" si="36"/>
        <v>3.1522904856748886</v>
      </c>
      <c r="I71" s="16">
        <f t="shared" si="36"/>
        <v>14.24084571778765</v>
      </c>
      <c r="J71" s="16">
        <f t="shared" si="36"/>
        <v>15.041366630917725</v>
      </c>
      <c r="K71" s="16">
        <f t="shared" si="36"/>
        <v>13.130075072774629</v>
      </c>
      <c r="L71" s="16">
        <f t="shared" si="36"/>
        <v>25.157039987743218</v>
      </c>
      <c r="M71" s="16">
        <f t="shared" si="36"/>
        <v>100</v>
      </c>
      <c r="N71" s="16" t="s">
        <v>20</v>
      </c>
    </row>
    <row r="72" spans="1:15" ht="16.05" customHeight="1" x14ac:dyDescent="0.2">
      <c r="A72" s="17"/>
      <c r="B72" s="18" t="s">
        <v>48</v>
      </c>
      <c r="C72" s="11" t="s">
        <v>18</v>
      </c>
      <c r="D72" s="12">
        <f>石狩3!D63+渡島・檜山3!D63+後志3!D63+空知3!D63+上川3!D63+留萌3!D63+宗谷3!D63+オホーツク3!D63+胆振3!D63+日高3!D63+十勝3!D63+釧路3!D63+根室3!D63</f>
        <v>227.3</v>
      </c>
      <c r="E72" s="12">
        <f>石狩3!E63+渡島・檜山3!E63+後志3!E63+空知3!E63+上川3!E63+留萌3!E63+宗谷3!E63+オホーツク3!E63+胆振3!E63+日高3!E63+十勝3!E63+釧路3!E63+根室3!E63</f>
        <v>0</v>
      </c>
      <c r="F72" s="12">
        <f>石狩3!F63+渡島・檜山3!F63+後志3!F63+空知3!F63+上川3!F63+留萌3!F63+宗谷3!F63+オホーツク3!F63+胆振3!F63+日高3!F63+十勝3!F63+釧路3!F63+根室3!F63</f>
        <v>0</v>
      </c>
      <c r="G72" s="12">
        <f>石狩3!G63+渡島・檜山3!G63+後志3!G63+空知3!G63+上川3!G63+留萌3!G63+宗谷3!G63+オホーツク3!G63+胆振3!G63+日高3!G63+十勝3!G63+釧路3!G63+根室3!G63</f>
        <v>124.9</v>
      </c>
      <c r="H72" s="12">
        <f>石狩3!H63+渡島・檜山3!H63+後志3!H63+空知3!H63+上川3!H63+留萌3!H63+宗谷3!H63+オホーツク3!H63+胆振3!H63+日高3!H63+十勝3!H63+釧路3!H63+根室3!H63</f>
        <v>12.9</v>
      </c>
      <c r="I72" s="12">
        <f>石狩3!I63+渡島・檜山3!I63+後志3!I63+空知3!I63+上川3!I63+留萌3!I63+宗谷3!I63+オホーツク3!I63+胆振3!I63+日高3!I63+十勝3!I63+釧路3!I63+根室3!I63</f>
        <v>0.7</v>
      </c>
      <c r="J72" s="12">
        <f>石狩3!J63+渡島・檜山3!J63+後志3!J63+空知3!J63+上川3!J63+留萌3!J63+宗谷3!J63+オホーツク3!J63+胆振3!J63+日高3!J63+十勝3!J63+釧路3!J63+根室3!J63</f>
        <v>0</v>
      </c>
      <c r="K72" s="12">
        <f>石狩3!K63+渡島・檜山3!K63+後志3!K63+空知3!K63+上川3!K63+留萌3!K63+宗谷3!K63+オホーツク3!K63+胆振3!K63+日高3!K63+十勝3!K63+釧路3!K63+根室3!K63</f>
        <v>0</v>
      </c>
      <c r="L72" s="12">
        <f>石狩3!L63+渡島・檜山3!L63+後志3!L63+空知3!L63+上川3!L63+留萌3!L63+宗谷3!L63+オホーツク3!L63+胆振3!L63+日高3!L63+十勝3!L63+釧路3!L63+根室3!L63</f>
        <v>0</v>
      </c>
      <c r="M72" s="12">
        <f>石狩3!M63+渡島・檜山3!M63+後志3!M63+空知3!M63+上川3!M63+留萌3!M63+宗谷3!M63+オホーツク3!M63+胆振3!M63+日高3!M63+十勝3!M63+釧路3!M63+根室3!M63</f>
        <v>138.5</v>
      </c>
      <c r="N72" s="12">
        <f>SUM(M72,D72)</f>
        <v>365.8</v>
      </c>
    </row>
    <row r="73" spans="1:15" ht="16.05" customHeight="1" x14ac:dyDescent="0.2">
      <c r="A73" s="13"/>
      <c r="B73" s="19"/>
      <c r="C73" s="15" t="s">
        <v>19</v>
      </c>
      <c r="D73" s="16" t="s">
        <v>20</v>
      </c>
      <c r="E73" s="30" t="str">
        <f t="shared" ref="E73:M73" si="37">IF(E72&lt;=0,"",E72/$M72%)</f>
        <v/>
      </c>
      <c r="F73" s="16" t="str">
        <f t="shared" si="37"/>
        <v/>
      </c>
      <c r="G73" s="16">
        <f t="shared" si="37"/>
        <v>90.180505415162457</v>
      </c>
      <c r="H73" s="16">
        <f t="shared" si="37"/>
        <v>9.3140794223826724</v>
      </c>
      <c r="I73" s="16">
        <f t="shared" si="37"/>
        <v>0.50541516245487361</v>
      </c>
      <c r="J73" s="16" t="str">
        <f t="shared" si="37"/>
        <v/>
      </c>
      <c r="K73" s="16" t="str">
        <f t="shared" si="37"/>
        <v/>
      </c>
      <c r="L73" s="16" t="str">
        <f t="shared" si="37"/>
        <v/>
      </c>
      <c r="M73" s="16">
        <f t="shared" si="37"/>
        <v>100</v>
      </c>
      <c r="N73" s="16" t="s">
        <v>20</v>
      </c>
    </row>
    <row r="74" spans="1:15" ht="16.05" customHeight="1" x14ac:dyDescent="0.2">
      <c r="A74" s="17"/>
      <c r="B74" s="18" t="s">
        <v>49</v>
      </c>
      <c r="C74" s="11" t="s">
        <v>18</v>
      </c>
      <c r="D74" s="12">
        <f>石狩3!D65+渡島・檜山3!D65+後志3!D65+空知3!D65+上川3!D65+留萌3!D65+宗谷3!D65+オホーツク3!D65+胆振3!D65+日高3!D65+十勝3!D65+釧路3!D65+根室3!D65</f>
        <v>102.5</v>
      </c>
      <c r="E74" s="12">
        <f>石狩3!E65+渡島・檜山3!E65+後志3!E65+空知3!E65+上川3!E65+留萌3!E65+宗谷3!E65+オホーツク3!E65+胆振3!E65+日高3!E65+十勝3!E65+釧路3!E65+根室3!E65</f>
        <v>0</v>
      </c>
      <c r="F74" s="12">
        <f>石狩3!F65+渡島・檜山3!F65+後志3!F65+空知3!F65+上川3!F65+留萌3!F65+宗谷3!F65+オホーツク3!F65+胆振3!F65+日高3!F65+十勝3!F65+釧路3!F65+根室3!F65</f>
        <v>0</v>
      </c>
      <c r="G74" s="12">
        <f>石狩3!G65+渡島・檜山3!G65+後志3!G65+空知3!G65+上川3!G65+留萌3!G65+宗谷3!G65+オホーツク3!G65+胆振3!G65+日高3!G65+十勝3!G65+釧路3!G65+根室3!G65</f>
        <v>0</v>
      </c>
      <c r="H74" s="12">
        <f>石狩3!H65+渡島・檜山3!H65+後志3!H65+空知3!H65+上川3!H65+留萌3!H65+宗谷3!H65+オホーツク3!H65+胆振3!H65+日高3!H65+十勝3!H65+釧路3!H65+根室3!H65</f>
        <v>0</v>
      </c>
      <c r="I74" s="12">
        <f>石狩3!I65+渡島・檜山3!I65+後志3!I65+空知3!I65+上川3!I65+留萌3!I65+宗谷3!I65+オホーツク3!I65+胆振3!I65+日高3!I65+十勝3!I65+釧路3!I65+根室3!I65</f>
        <v>16</v>
      </c>
      <c r="J74" s="12">
        <f>石狩3!J65+渡島・檜山3!J65+後志3!J65+空知3!J65+上川3!J65+留萌3!J65+宗谷3!J65+オホーツク3!J65+胆振3!J65+日高3!J65+十勝3!J65+釧路3!J65+根室3!J65</f>
        <v>0</v>
      </c>
      <c r="K74" s="12">
        <f>石狩3!K65+渡島・檜山3!K65+後志3!K65+空知3!K65+上川3!K65+留萌3!K65+宗谷3!K65+オホーツク3!K65+胆振3!K65+日高3!K65+十勝3!K65+釧路3!K65+根室3!K65</f>
        <v>235.7</v>
      </c>
      <c r="L74" s="12">
        <f>石狩3!L65+渡島・檜山3!L65+後志3!L65+空知3!L65+上川3!L65+留萌3!L65+宗谷3!L65+オホーツク3!L65+胆振3!L65+日高3!L65+十勝3!L65+釧路3!L65+根室3!L65</f>
        <v>0</v>
      </c>
      <c r="M74" s="12">
        <f>石狩3!M65+渡島・檜山3!M65+後志3!M65+空知3!M65+上川3!M65+留萌3!M65+宗谷3!M65+オホーツク3!M65+胆振3!M65+日高3!M65+十勝3!M65+釧路3!M65+根室3!M65</f>
        <v>251.7</v>
      </c>
      <c r="N74" s="12">
        <f>SUM(M74,D74)</f>
        <v>354.2</v>
      </c>
    </row>
    <row r="75" spans="1:15" ht="16.05" customHeight="1" x14ac:dyDescent="0.2">
      <c r="A75" s="13"/>
      <c r="B75" s="19"/>
      <c r="C75" s="15" t="s">
        <v>19</v>
      </c>
      <c r="D75" s="16" t="s">
        <v>20</v>
      </c>
      <c r="E75" s="30" t="str">
        <f t="shared" ref="E75:M75" si="38">IF(E74&lt;=0,"",E74/$M74%)</f>
        <v/>
      </c>
      <c r="F75" s="16" t="str">
        <f t="shared" si="38"/>
        <v/>
      </c>
      <c r="G75" s="16" t="str">
        <f t="shared" si="38"/>
        <v/>
      </c>
      <c r="H75" s="16" t="str">
        <f t="shared" si="38"/>
        <v/>
      </c>
      <c r="I75" s="16">
        <f t="shared" si="38"/>
        <v>6.3567739372268575</v>
      </c>
      <c r="J75" s="16" t="str">
        <f t="shared" si="38"/>
        <v/>
      </c>
      <c r="K75" s="16">
        <f t="shared" si="38"/>
        <v>93.643226062773138</v>
      </c>
      <c r="L75" s="16" t="str">
        <f t="shared" si="38"/>
        <v/>
      </c>
      <c r="M75" s="16">
        <f t="shared" si="38"/>
        <v>100</v>
      </c>
      <c r="N75" s="16" t="s">
        <v>20</v>
      </c>
    </row>
    <row r="76" spans="1:15" ht="16.05" customHeight="1" x14ac:dyDescent="0.2">
      <c r="A76" s="17"/>
      <c r="B76" s="18" t="s">
        <v>50</v>
      </c>
      <c r="C76" s="11" t="s">
        <v>18</v>
      </c>
      <c r="D76" s="12">
        <f>石狩3!D67+渡島・檜山3!D67+後志3!D67+空知3!D67+上川3!D67+留萌3!D67+宗谷3!D67+オホーツク3!D67+胆振3!D67+日高3!D67+十勝3!D67+釧路3!D67+根室3!D67</f>
        <v>125.80000000000001</v>
      </c>
      <c r="E76" s="12">
        <f>石狩3!E67+渡島・檜山3!E67+後志3!E67+空知3!E67+上川3!E67+留萌3!E67+宗谷3!E67+オホーツク3!E67+胆振3!E67+日高3!E67+十勝3!E67+釧路3!E67+根室3!E67</f>
        <v>0</v>
      </c>
      <c r="F76" s="12">
        <f>石狩3!F67+渡島・檜山3!F67+後志3!F67+空知3!F67+上川3!F67+留萌3!F67+宗谷3!F67+オホーツク3!F67+胆振3!F67+日高3!F67+十勝3!F67+釧路3!F67+根室3!F67</f>
        <v>0</v>
      </c>
      <c r="G76" s="12">
        <f>石狩3!G67+渡島・檜山3!G67+後志3!G67+空知3!G67+上川3!G67+留萌3!G67+宗谷3!G67+オホーツク3!G67+胆振3!G67+日高3!G67+十勝3!G67+釧路3!G67+根室3!G67</f>
        <v>0.8</v>
      </c>
      <c r="H76" s="12">
        <f>石狩3!H67+渡島・檜山3!H67+後志3!H67+空知3!H67+上川3!H67+留萌3!H67+宗谷3!H67+オホーツク3!H67+胆振3!H67+日高3!H67+十勝3!H67+釧路3!H67+根室3!H67</f>
        <v>0</v>
      </c>
      <c r="I76" s="12">
        <f>石狩3!I67+渡島・檜山3!I67+後志3!I67+空知3!I67+上川3!I67+留萌3!I67+宗谷3!I67+オホーツク3!I67+胆振3!I67+日高3!I67+十勝3!I67+釧路3!I67+根室3!I67</f>
        <v>0</v>
      </c>
      <c r="J76" s="12">
        <f>石狩3!J67+渡島・檜山3!J67+後志3!J67+空知3!J67+上川3!J67+留萌3!J67+宗谷3!J67+オホーツク3!J67+胆振3!J67+日高3!J67+十勝3!J67+釧路3!J67+根室3!J67</f>
        <v>0</v>
      </c>
      <c r="K76" s="12">
        <f>石狩3!K67+渡島・檜山3!K67+後志3!K67+空知3!K67+上川3!K67+留萌3!K67+宗谷3!K67+オホーツク3!K67+胆振3!K67+日高3!K67+十勝3!K67+釧路3!K67+根室3!K67</f>
        <v>0</v>
      </c>
      <c r="L76" s="12">
        <f>石狩3!L67+渡島・檜山3!L67+後志3!L67+空知3!L67+上川3!L67+留萌3!L67+宗谷3!L67+オホーツク3!L67+胆振3!L67+日高3!L67+十勝3!L67+釧路3!L67+根室3!L67</f>
        <v>0</v>
      </c>
      <c r="M76" s="12">
        <f>石狩3!M67+渡島・檜山3!M67+後志3!M67+空知3!M67+上川3!M67+留萌3!M67+宗谷3!M67+オホーツク3!M67+胆振3!M67+日高3!M67+十勝3!M67+釧路3!M67+根室3!M67</f>
        <v>0.8</v>
      </c>
      <c r="N76" s="12">
        <f>SUM(M76,D76)</f>
        <v>126.60000000000001</v>
      </c>
    </row>
    <row r="77" spans="1:15" ht="16.05" customHeight="1" x14ac:dyDescent="0.2">
      <c r="A77" s="13"/>
      <c r="B77" s="19"/>
      <c r="C77" s="15" t="s">
        <v>19</v>
      </c>
      <c r="D77" s="16" t="s">
        <v>20</v>
      </c>
      <c r="E77" s="30" t="str">
        <f t="shared" ref="E77:M77" si="39">IF(E76&lt;=0,"",E76/$M76%)</f>
        <v/>
      </c>
      <c r="F77" s="16" t="str">
        <f t="shared" si="39"/>
        <v/>
      </c>
      <c r="G77" s="16">
        <f t="shared" si="39"/>
        <v>100</v>
      </c>
      <c r="H77" s="16" t="str">
        <f t="shared" si="39"/>
        <v/>
      </c>
      <c r="I77" s="16" t="str">
        <f t="shared" si="39"/>
        <v/>
      </c>
      <c r="J77" s="16" t="str">
        <f t="shared" si="39"/>
        <v/>
      </c>
      <c r="K77" s="16" t="str">
        <f t="shared" si="39"/>
        <v/>
      </c>
      <c r="L77" s="16" t="str">
        <f t="shared" si="39"/>
        <v/>
      </c>
      <c r="M77" s="16">
        <f t="shared" si="39"/>
        <v>100</v>
      </c>
      <c r="N77" s="16" t="s">
        <v>20</v>
      </c>
    </row>
    <row r="78" spans="1:15" ht="16.05" customHeight="1" x14ac:dyDescent="0.2">
      <c r="A78" s="17"/>
      <c r="B78" s="18" t="s">
        <v>51</v>
      </c>
      <c r="C78" s="11" t="s">
        <v>18</v>
      </c>
      <c r="D78" s="12">
        <f>石狩3!D69+渡島・檜山3!D69+後志3!D69+空知3!D69+上川3!D69+留萌3!D69+宗谷3!D69+オホーツク3!D69+胆振3!D69+日高3!D69+十勝3!D69+釧路3!D69+根室3!D69</f>
        <v>578.79999999999995</v>
      </c>
      <c r="E78" s="12">
        <f>石狩3!E69+渡島・檜山3!E69+後志3!E69+空知3!E69+上川3!E69+留萌3!E69+宗谷3!E69+オホーツク3!E69+胆振3!E69+日高3!E69+十勝3!E69+釧路3!E69+根室3!E69</f>
        <v>31.9</v>
      </c>
      <c r="F78" s="12">
        <f>石狩3!F69+渡島・檜山3!F69+後志3!F69+空知3!F69+上川3!F69+留萌3!F69+宗谷3!F69+オホーツク3!F69+胆振3!F69+日高3!F69+十勝3!F69+釧路3!F69+根室3!F69</f>
        <v>8.5</v>
      </c>
      <c r="G78" s="12">
        <f>石狩3!G69+渡島・檜山3!G69+後志3!G69+空知3!G69+上川3!G69+留萌3!G69+宗谷3!G69+オホーツク3!G69+胆振3!G69+日高3!G69+十勝3!G69+釧路3!G69+根室3!G69</f>
        <v>1594.4</v>
      </c>
      <c r="H78" s="12">
        <f>石狩3!H69+渡島・檜山3!H69+後志3!H69+空知3!H69+上川3!H69+留萌3!H69+宗谷3!H69+オホーツク3!H69+胆振3!H69+日高3!H69+十勝3!H69+釧路3!H69+根室3!H69</f>
        <v>251.5</v>
      </c>
      <c r="I78" s="12">
        <f>石狩3!I69+渡島・檜山3!I69+後志3!I69+空知3!I69+上川3!I69+留萌3!I69+宗谷3!I69+オホーツク3!I69+胆振3!I69+日高3!I69+十勝3!I69+釧路3!I69+根室3!I69</f>
        <v>455.2</v>
      </c>
      <c r="J78" s="12">
        <f>石狩3!J69+渡島・檜山3!J69+後志3!J69+空知3!J69+上川3!J69+留萌3!J69+宗谷3!J69+オホーツク3!J69+胆振3!J69+日高3!J69+十勝3!J69+釧路3!J69+根室3!J69</f>
        <v>76.400000000000006</v>
      </c>
      <c r="K78" s="12">
        <f>石狩3!K69+渡島・檜山3!K69+後志3!K69+空知3!K69+上川3!K69+留萌3!K69+宗谷3!K69+オホーツク3!K69+胆振3!K69+日高3!K69+十勝3!K69+釧路3!K69+根室3!K69</f>
        <v>10.3</v>
      </c>
      <c r="L78" s="12">
        <f>石狩3!L69+渡島・檜山3!L69+後志3!L69+空知3!L69+上川3!L69+留萌3!L69+宗谷3!L69+オホーツク3!L69+胆振3!L69+日高3!L69+十勝3!L69+釧路3!L69+根室3!L69</f>
        <v>244.8</v>
      </c>
      <c r="M78" s="12">
        <f>石狩3!M69+渡島・檜山3!M69+後志3!M69+空知3!M69+上川3!M69+留萌3!M69+宗谷3!M69+オホーツク3!M69+胆振3!M69+日高3!M69+十勝3!M69+釧路3!M69+根室3!M69</f>
        <v>2673.0000000000005</v>
      </c>
      <c r="N78" s="12">
        <f>SUM(M78,D78)</f>
        <v>3251.8</v>
      </c>
    </row>
    <row r="79" spans="1:15" ht="16.05" customHeight="1" x14ac:dyDescent="0.2">
      <c r="A79" s="13"/>
      <c r="B79" s="19"/>
      <c r="C79" s="15" t="s">
        <v>19</v>
      </c>
      <c r="D79" s="16" t="s">
        <v>20</v>
      </c>
      <c r="E79" s="30">
        <f t="shared" ref="E79:M79" si="40">IF(E78&lt;=0,"",E78/$M78%)</f>
        <v>1.193415637860082</v>
      </c>
      <c r="F79" s="16">
        <f t="shared" si="40"/>
        <v>0.31799476243920682</v>
      </c>
      <c r="G79" s="16">
        <f t="shared" si="40"/>
        <v>59.648335203890753</v>
      </c>
      <c r="H79" s="16">
        <f t="shared" si="40"/>
        <v>9.4089038533482956</v>
      </c>
      <c r="I79" s="16">
        <f t="shared" si="40"/>
        <v>17.02955480733258</v>
      </c>
      <c r="J79" s="16">
        <f t="shared" si="40"/>
        <v>2.8582117471006359</v>
      </c>
      <c r="K79" s="16">
        <f t="shared" si="40"/>
        <v>0.38533482977927419</v>
      </c>
      <c r="L79" s="16">
        <f t="shared" si="40"/>
        <v>9.1582491582491574</v>
      </c>
      <c r="M79" s="16">
        <f t="shared" si="40"/>
        <v>100</v>
      </c>
      <c r="N79" s="16" t="s">
        <v>20</v>
      </c>
    </row>
    <row r="80" spans="1:15" ht="16.05" customHeight="1" x14ac:dyDescent="0.2">
      <c r="A80" s="17"/>
      <c r="B80" s="18" t="s">
        <v>52</v>
      </c>
      <c r="C80" s="11" t="s">
        <v>18</v>
      </c>
      <c r="D80" s="12">
        <f>石狩3!D71+渡島・檜山3!D71+後志3!D71+空知3!D71+上川3!D71+留萌3!D71+宗谷3!D71+オホーツク3!D71+胆振3!D71+日高3!D71+十勝3!D71+釧路3!D71+根室3!D71</f>
        <v>401.6</v>
      </c>
      <c r="E80" s="12">
        <f>石狩3!E71+渡島・檜山3!E71+後志3!E71+空知3!E71+上川3!E71+留萌3!E71+宗谷3!E71+オホーツク3!E71+胆振3!E71+日高3!E71+十勝3!E71+釧路3!E71+根室3!E71</f>
        <v>13.7</v>
      </c>
      <c r="F80" s="12">
        <f>石狩3!F71+渡島・檜山3!F71+後志3!F71+空知3!F71+上川3!F71+留萌3!F71+宗谷3!F71+オホーツク3!F71+胆振3!F71+日高3!F71+十勝3!F71+釧路3!F71+根室3!F71</f>
        <v>13.6</v>
      </c>
      <c r="G80" s="12">
        <f>石狩3!G71+渡島・檜山3!G71+後志3!G71+空知3!G71+上川3!G71+留萌3!G71+宗谷3!G71+オホーツク3!G71+胆振3!G71+日高3!G71+十勝3!G71+釧路3!G71+根室3!G71</f>
        <v>359</v>
      </c>
      <c r="H80" s="12">
        <f>石狩3!H71+渡島・檜山3!H71+後志3!H71+空知3!H71+上川3!H71+留萌3!H71+宗谷3!H71+オホーツク3!H71+胆振3!H71+日高3!H71+十勝3!H71+釧路3!H71+根室3!H71</f>
        <v>95.8</v>
      </c>
      <c r="I80" s="12">
        <f>石狩3!I71+渡島・檜山3!I71+後志3!I71+空知3!I71+上川3!I71+留萌3!I71+宗谷3!I71+オホーツク3!I71+胆振3!I71+日高3!I71+十勝3!I71+釧路3!I71+根室3!I71</f>
        <v>181.3</v>
      </c>
      <c r="J80" s="12">
        <f>石狩3!J71+渡島・檜山3!J71+後志3!J71+空知3!J71+上川3!J71+留萌3!J71+宗谷3!J71+オホーツク3!J71+胆振3!J71+日高3!J71+十勝3!J71+釧路3!J71+根室3!J71</f>
        <v>19.7</v>
      </c>
      <c r="K80" s="12">
        <f>石狩3!K71+渡島・檜山3!K71+後志3!K71+空知3!K71+上川3!K71+留萌3!K71+宗谷3!K71+オホーツク3!K71+胆振3!K71+日高3!K71+十勝3!K71+釧路3!K71+根室3!K71</f>
        <v>12.9</v>
      </c>
      <c r="L80" s="12">
        <f>石狩3!L71+渡島・檜山3!L71+後志3!L71+空知3!L71+上川3!L71+留萌3!L71+宗谷3!L71+オホーツク3!L71+胆振3!L71+日高3!L71+十勝3!L71+釧路3!L71+根室3!L71</f>
        <v>66.600000000000009</v>
      </c>
      <c r="M80" s="12">
        <f>石狩3!M71+渡島・檜山3!M71+後志3!M71+空知3!M71+上川3!M71+留萌3!M71+宗谷3!M71+オホーツク3!M71+胆振3!M71+日高3!M71+十勝3!M71+釧路3!M71+根室3!M71</f>
        <v>762.59999999999991</v>
      </c>
      <c r="N80" s="12">
        <f>SUM(M80,D80)</f>
        <v>1164.1999999999998</v>
      </c>
    </row>
    <row r="81" spans="1:16" ht="16.05" customHeight="1" x14ac:dyDescent="0.2">
      <c r="A81" s="13"/>
      <c r="B81" s="19"/>
      <c r="C81" s="15" t="s">
        <v>19</v>
      </c>
      <c r="D81" s="16" t="s">
        <v>20</v>
      </c>
      <c r="E81" s="30">
        <f t="shared" ref="E81:M81" si="41">IF(E80&lt;=0,"",E80/$M80%)</f>
        <v>1.7964857067925519</v>
      </c>
      <c r="F81" s="16">
        <f t="shared" si="41"/>
        <v>1.7833726724364019</v>
      </c>
      <c r="G81" s="16">
        <f t="shared" si="41"/>
        <v>47.075793338578549</v>
      </c>
      <c r="H81" s="16">
        <f t="shared" si="41"/>
        <v>12.562286913191713</v>
      </c>
      <c r="I81" s="16">
        <f t="shared" si="41"/>
        <v>23.773931287699977</v>
      </c>
      <c r="J81" s="16">
        <f t="shared" si="41"/>
        <v>2.5832677681615528</v>
      </c>
      <c r="K81" s="16">
        <f t="shared" si="41"/>
        <v>1.6915814319433518</v>
      </c>
      <c r="L81" s="16">
        <f t="shared" si="41"/>
        <v>8.7332808811959097</v>
      </c>
      <c r="M81" s="16">
        <f t="shared" si="41"/>
        <v>100</v>
      </c>
      <c r="N81" s="16" t="s">
        <v>20</v>
      </c>
    </row>
    <row r="82" spans="1:16" ht="16.05" customHeight="1" x14ac:dyDescent="0.2">
      <c r="A82" s="17"/>
      <c r="B82" s="18" t="s">
        <v>53</v>
      </c>
      <c r="C82" s="11" t="s">
        <v>18</v>
      </c>
      <c r="D82" s="12">
        <f>+空知3!D73+石狩3!D73+後志3!D73+胆振3!D73+日高3!D73+渡島・檜山3!D73+上川3!D73+留萌3!D73+宗谷3!D73+オホーツク3!D73+十勝3!D73+釧路3!D73+根室3!D73</f>
        <v>677.50000000000011</v>
      </c>
      <c r="E82" s="12">
        <f>+空知3!E73+石狩3!E73+後志3!E73+胆振3!E73+日高3!E73+渡島・檜山3!E73+上川3!E73+留萌3!E73+宗谷3!E73+オホーツク3!E73+十勝3!E73+釧路3!E73+根室3!E73</f>
        <v>0</v>
      </c>
      <c r="F82" s="12">
        <f>+空知3!F73+石狩3!F73+後志3!F73+胆振3!F73+日高3!F73+渡島・檜山3!F73+上川3!F73+留萌3!F73+宗谷3!F73+オホーツク3!F73+十勝3!F73+釧路3!F73+根室3!F73</f>
        <v>0</v>
      </c>
      <c r="G82" s="12">
        <f>+空知3!G73+石狩3!G73+後志3!G73+胆振3!G73+日高3!G73+渡島・檜山3!G73+上川3!G73+留萌3!G73+宗谷3!G73+オホーツク3!G73+十勝3!G73+釧路3!G73+根室3!G73</f>
        <v>0</v>
      </c>
      <c r="H82" s="12">
        <f>+空知3!H73+石狩3!H73+後志3!H73+胆振3!H73+日高3!H73+渡島・檜山3!H73+上川3!H73+留萌3!H73+宗谷3!H73+オホーツク3!H73+十勝3!H73+釧路3!H73+根室3!H73</f>
        <v>0</v>
      </c>
      <c r="I82" s="12">
        <f>+空知3!I73+石狩3!I73+後志3!I73+胆振3!I73+日高3!I73+渡島・檜山3!I73+上川3!I73+留萌3!I73+宗谷3!I73+オホーツク3!I73+十勝3!I73+釧路3!I73+根室3!I73</f>
        <v>0</v>
      </c>
      <c r="J82" s="12">
        <f>+空知3!J73+石狩3!J73+後志3!J73+胆振3!J73+日高3!J73+渡島・檜山3!J73+上川3!J73+留萌3!J73+宗谷3!J73+オホーツク3!J73+十勝3!J73+釧路3!J73+根室3!J73</f>
        <v>0</v>
      </c>
      <c r="K82" s="12">
        <f>+空知3!K73+石狩3!K73+後志3!K73+胆振3!K73+日高3!K73+渡島・檜山3!K73+上川3!K73+留萌3!K73+宗谷3!K73+オホーツク3!K73+十勝3!K73+釧路3!K73+根室3!K73</f>
        <v>0.2</v>
      </c>
      <c r="L82" s="12">
        <f>+空知3!L73+石狩3!L73+後志3!L73+胆振3!L73+日高3!L73+渡島・檜山3!L73+上川3!L73+留萌3!L73+宗谷3!L73+オホーツク3!L73+十勝3!L73+釧路3!L73+根室3!L73</f>
        <v>0</v>
      </c>
      <c r="M82" s="12">
        <f>石狩3!M73+渡島・檜山3!M73+後志3!M73+空知3!M73+上川3!M73+留萌3!M73+宗谷3!M73+オホーツク3!M73+胆振3!M73+日高3!M73+十勝3!M73+釧路3!M73+根室3!M73</f>
        <v>0.2</v>
      </c>
      <c r="N82" s="12">
        <f>SUM(M82,D82)</f>
        <v>677.70000000000016</v>
      </c>
    </row>
    <row r="83" spans="1:16" ht="16.05" customHeight="1" x14ac:dyDescent="0.2">
      <c r="A83" s="13"/>
      <c r="B83" s="19"/>
      <c r="C83" s="15" t="s">
        <v>19</v>
      </c>
      <c r="D83" s="16" t="s">
        <v>20</v>
      </c>
      <c r="E83" s="30" t="str">
        <f t="shared" ref="E83:M83" si="42">IF(E82&lt;=0,"",E82/$M82%)</f>
        <v/>
      </c>
      <c r="F83" s="16" t="str">
        <f t="shared" si="42"/>
        <v/>
      </c>
      <c r="G83" s="16" t="str">
        <f t="shared" si="42"/>
        <v/>
      </c>
      <c r="H83" s="16" t="str">
        <f t="shared" si="42"/>
        <v/>
      </c>
      <c r="I83" s="16" t="str">
        <f t="shared" si="42"/>
        <v/>
      </c>
      <c r="J83" s="16" t="str">
        <f t="shared" si="42"/>
        <v/>
      </c>
      <c r="K83" s="16">
        <f t="shared" si="42"/>
        <v>100</v>
      </c>
      <c r="L83" s="16" t="str">
        <f t="shared" si="42"/>
        <v/>
      </c>
      <c r="M83" s="16">
        <f t="shared" si="42"/>
        <v>100</v>
      </c>
      <c r="N83" s="16" t="s">
        <v>20</v>
      </c>
    </row>
    <row r="84" spans="1:16" ht="16.05" customHeight="1" x14ac:dyDescent="0.2">
      <c r="A84" s="17"/>
      <c r="B84" s="18" t="s">
        <v>54</v>
      </c>
      <c r="C84" s="11" t="s">
        <v>18</v>
      </c>
      <c r="D84" s="12">
        <f>石狩3!D75+渡島・檜山3!D75+後志3!D75+空知3!D75+上川3!D75+留萌3!D75+宗谷3!D75+オホーツク3!D75+胆振3!D75+日高3!D75+十勝3!D75+釧路3!D75+根室3!D75</f>
        <v>114.5</v>
      </c>
      <c r="E84" s="12">
        <f>石狩3!E75+渡島・檜山3!E75+後志3!E75+空知3!E75+上川3!E75+留萌3!E75+宗谷3!E75+オホーツク3!E75+胆振3!E75+日高3!E75+十勝3!E75+釧路3!E75+根室3!E75</f>
        <v>0</v>
      </c>
      <c r="F84" s="12">
        <f>石狩3!F75+渡島・檜山3!F75+後志3!F75+空知3!F75+上川3!F75+留萌3!F75+宗谷3!F75+オホーツク3!F75+胆振3!F75+日高3!F75+十勝3!F75+釧路3!F75+根室3!F75</f>
        <v>0</v>
      </c>
      <c r="G84" s="12">
        <f>石狩3!G75+渡島・檜山3!G75+後志3!G75+空知3!G75+上川3!G75+留萌3!G75+宗谷3!G75+オホーツク3!G75+胆振3!G75+日高3!G75+十勝3!G75+釧路3!G75+根室3!G75</f>
        <v>0</v>
      </c>
      <c r="H84" s="12">
        <f>石狩3!H75+渡島・檜山3!H75+後志3!H75+空知3!H75+上川3!H75+留萌3!H75+宗谷3!H75+オホーツク3!H75+胆振3!H75+日高3!H75+十勝3!H75+釧路3!H75+根室3!H75</f>
        <v>0</v>
      </c>
      <c r="I84" s="12">
        <f>石狩3!I75+渡島・檜山3!I75+後志3!I75+空知3!I75+上川3!I75+留萌3!I75+宗谷3!I75+オホーツク3!I75+胆振3!I75+日高3!I75+十勝3!I75+釧路3!I75+根室3!I75</f>
        <v>0</v>
      </c>
      <c r="J84" s="12">
        <f>石狩3!J75+渡島・檜山3!J75+後志3!J75+空知3!J75+上川3!J75+留萌3!J75+宗谷3!J75+オホーツク3!J75+胆振3!J75+日高3!J75+十勝3!J75+釧路3!J75+根室3!J75</f>
        <v>0</v>
      </c>
      <c r="K84" s="12">
        <f>石狩3!K75+渡島・檜山3!K75+後志3!K75+空知3!K75+上川3!K75+留萌3!K75+宗谷3!K75+オホーツク3!K75+胆振3!K75+日高3!K75+十勝3!K75+釧路3!K75+根室3!K75</f>
        <v>0</v>
      </c>
      <c r="L84" s="12">
        <f>石狩3!L75+渡島・檜山3!L75+後志3!L75+空知3!L75+上川3!L75+留萌3!L75+宗谷3!L75+オホーツク3!L75+胆振3!L75+日高3!L75+十勝3!L75+釧路3!L75+根室3!L75</f>
        <v>0</v>
      </c>
      <c r="M84" s="12">
        <f>石狩3!M75+渡島・檜山3!M75+後志3!M75+空知3!M75+上川3!M75+留萌3!M75+宗谷3!M75+オホーツク3!M75+胆振3!M75+日高3!M75+十勝3!M75+釧路3!M75+根室3!M75</f>
        <v>0</v>
      </c>
      <c r="N84" s="12">
        <f>SUM(M84,D84)</f>
        <v>114.5</v>
      </c>
    </row>
    <row r="85" spans="1:16" ht="16.05" customHeight="1" x14ac:dyDescent="0.2">
      <c r="A85" s="13"/>
      <c r="B85" s="19"/>
      <c r="C85" s="15" t="s">
        <v>19</v>
      </c>
      <c r="D85" s="16" t="s">
        <v>20</v>
      </c>
      <c r="E85" s="30" t="str">
        <f t="shared" ref="E85:M85" si="43">IF(E84&lt;=0,"",E84/$M84%)</f>
        <v/>
      </c>
      <c r="F85" s="16" t="str">
        <f t="shared" si="43"/>
        <v/>
      </c>
      <c r="G85" s="16" t="str">
        <f t="shared" si="43"/>
        <v/>
      </c>
      <c r="H85" s="16" t="str">
        <f t="shared" si="43"/>
        <v/>
      </c>
      <c r="I85" s="16" t="str">
        <f t="shared" si="43"/>
        <v/>
      </c>
      <c r="J85" s="16" t="str">
        <f t="shared" si="43"/>
        <v/>
      </c>
      <c r="K85" s="16" t="str">
        <f t="shared" si="43"/>
        <v/>
      </c>
      <c r="L85" s="16" t="str">
        <f t="shared" si="43"/>
        <v/>
      </c>
      <c r="M85" s="16" t="str">
        <f t="shared" si="43"/>
        <v/>
      </c>
      <c r="N85" s="16" t="s">
        <v>20</v>
      </c>
    </row>
    <row r="86" spans="1:16" ht="16.05" customHeight="1" x14ac:dyDescent="0.2">
      <c r="A86" s="17"/>
      <c r="B86" s="18" t="s">
        <v>55</v>
      </c>
      <c r="C86" s="11" t="s">
        <v>18</v>
      </c>
      <c r="D86" s="12">
        <f>石狩3!D77+渡島・檜山3!D77+後志3!D77+空知3!D77+上川3!D77+留萌3!D77+宗谷3!D77+オホーツク3!D77+胆振3!D77+日高3!D77+十勝3!D77+釧路3!D77+根室3!D77</f>
        <v>207.8</v>
      </c>
      <c r="E86" s="12">
        <f>石狩3!E77+渡島・檜山3!E77+後志3!E77+空知3!E77+上川3!E77+留萌3!E77+宗谷3!E77+オホーツク3!E77+胆振3!E77+日高3!E77+十勝3!E77+釧路3!E77+根室3!E77</f>
        <v>4.2</v>
      </c>
      <c r="F86" s="12">
        <f>石狩3!F77+渡島・檜山3!F77+後志3!F77+空知3!F77+上川3!F77+留萌3!F77+宗谷3!F77+オホーツク3!F77+胆振3!F77+日高3!F77+十勝3!F77+釧路3!F77+根室3!F77</f>
        <v>0</v>
      </c>
      <c r="G86" s="12">
        <f>石狩3!G77+渡島・檜山3!G77+後志3!G77+空知3!G77+上川3!G77+留萌3!G77+宗谷3!G77+オホーツク3!G77+胆振3!G77+日高3!G77+十勝3!G77+釧路3!G77+根室3!G77</f>
        <v>9.6000000000000014</v>
      </c>
      <c r="H86" s="12">
        <f>石狩3!H77+渡島・檜山3!H77+後志3!H77+空知3!H77+上川3!H77+留萌3!H77+宗谷3!H77+オホーツク3!H77+胆振3!H77+日高3!H77+十勝3!H77+釧路3!H77+根室3!H77</f>
        <v>5.7</v>
      </c>
      <c r="I86" s="12">
        <f>石狩3!I77+渡島・檜山3!I77+後志3!I77+空知3!I77+上川3!I77+留萌3!I77+宗谷3!I77+オホーツク3!I77+胆振3!I77+日高3!I77+十勝3!I77+釧路3!I77+根室3!I77</f>
        <v>0</v>
      </c>
      <c r="J86" s="12">
        <f>石狩3!J77+渡島・檜山3!J77+後志3!J77+空知3!J77+上川3!J77+留萌3!J77+宗谷3!J77+オホーツク3!J77+胆振3!J77+日高3!J77+十勝3!J77+釧路3!J77+根室3!J77</f>
        <v>0</v>
      </c>
      <c r="K86" s="12">
        <f>石狩3!K77+渡島・檜山3!K77+後志3!K77+空知3!K77+上川3!K77+留萌3!K77+宗谷3!K77+オホーツク3!K77+胆振3!K77+日高3!K77+十勝3!K77+釧路3!K77+根室3!K77</f>
        <v>0</v>
      </c>
      <c r="L86" s="12">
        <f>石狩3!L77+渡島・檜山3!L77+後志3!L77+空知3!L77+上川3!L77+留萌3!L77+宗谷3!L77+オホーツク3!L77+胆振3!L77+日高3!L77+十勝3!L77+釧路3!L77+根室3!L77</f>
        <v>0</v>
      </c>
      <c r="M86" s="12">
        <f>石狩3!M77+渡島・檜山3!M77+後志3!M77+空知3!M77+上川3!M77+留萌3!M77+宗谷3!M77+オホーツク3!M77+胆振3!M77+日高3!M77+十勝3!M77+釧路3!M77+根室3!M77</f>
        <v>19.5</v>
      </c>
      <c r="N86" s="12">
        <f>SUM(M86,D86)</f>
        <v>227.3</v>
      </c>
    </row>
    <row r="87" spans="1:16" ht="16.05" customHeight="1" x14ac:dyDescent="0.2">
      <c r="A87" s="13"/>
      <c r="B87" s="19"/>
      <c r="C87" s="15" t="s">
        <v>19</v>
      </c>
      <c r="D87" s="16" t="s">
        <v>20</v>
      </c>
      <c r="E87" s="30">
        <f t="shared" ref="E87:M87" si="44">IF(E86&lt;=0,"",E86/$M86%)</f>
        <v>21.53846153846154</v>
      </c>
      <c r="F87" s="16" t="str">
        <f t="shared" si="44"/>
        <v/>
      </c>
      <c r="G87" s="16">
        <f t="shared" si="44"/>
        <v>49.230769230769234</v>
      </c>
      <c r="H87" s="16">
        <f t="shared" si="44"/>
        <v>29.23076923076923</v>
      </c>
      <c r="I87" s="16" t="str">
        <f t="shared" si="44"/>
        <v/>
      </c>
      <c r="J87" s="16" t="str">
        <f t="shared" si="44"/>
        <v/>
      </c>
      <c r="K87" s="16" t="str">
        <f t="shared" si="44"/>
        <v/>
      </c>
      <c r="L87" s="16" t="str">
        <f t="shared" si="44"/>
        <v/>
      </c>
      <c r="M87" s="16">
        <f t="shared" si="44"/>
        <v>100</v>
      </c>
      <c r="N87" s="16" t="s">
        <v>20</v>
      </c>
    </row>
    <row r="88" spans="1:16" ht="16.05" customHeight="1" x14ac:dyDescent="0.2">
      <c r="A88" s="17"/>
      <c r="B88" s="18" t="s">
        <v>56</v>
      </c>
      <c r="C88" s="11" t="s">
        <v>18</v>
      </c>
      <c r="D88" s="12">
        <f>石狩3!D79+渡島・檜山3!D79+後志3!D79+空知3!D79+上川3!D79+留萌3!D79+宗谷3!D79+オホーツク3!D79+胆振3!D79+日高3!D79+十勝3!D79+釧路3!D79+根室3!D79</f>
        <v>734.6</v>
      </c>
      <c r="E88" s="12">
        <f>石狩3!E79+渡島・檜山3!E79+後志3!E79+空知3!E79+上川3!E79+留萌3!E79+宗谷3!E79+オホーツク3!E79+胆振3!E79+日高3!E79+十勝3!E79+釧路3!E79+根室3!E79</f>
        <v>13.399999999999999</v>
      </c>
      <c r="F88" s="12">
        <f>石狩3!F79+渡島・檜山3!F79+後志3!F79+空知3!F79+上川3!F79+留萌3!F79+宗谷3!F79+オホーツク3!F79+胆振3!F79+日高3!F79+十勝3!F79+釧路3!F79+根室3!F79</f>
        <v>0.5</v>
      </c>
      <c r="G88" s="12">
        <f>石狩3!G79+渡島・檜山3!G79+後志3!G79+空知3!G79+上川3!G79+留萌3!G79+宗谷3!G79+オホーツク3!G79+胆振3!G79+日高3!G79+十勝3!G79+釧路3!G79+根室3!G79</f>
        <v>56.300000000000004</v>
      </c>
      <c r="H88" s="12">
        <f>石狩3!H79+渡島・檜山3!H79+後志3!H79+空知3!H79+上川3!H79+留萌3!H79+宗谷3!H79+オホーツク3!H79+胆振3!H79+日高3!H79+十勝3!H79+釧路3!H79+根室3!H79</f>
        <v>6.2</v>
      </c>
      <c r="I88" s="12">
        <f>石狩3!I79+渡島・檜山3!I79+後志3!I79+空知3!I79+上川3!I79+留萌3!I79+宗谷3!I79+オホーツク3!I79+胆振3!I79+日高3!I79+十勝3!I79+釧路3!I79+根室3!I79</f>
        <v>41.100000000000009</v>
      </c>
      <c r="J88" s="12">
        <f>石狩3!J79+渡島・檜山3!J79+後志3!J79+空知3!J79+上川3!J79+留萌3!J79+宗谷3!J79+オホーツク3!J79+胆振3!J79+日高3!J79+十勝3!J79+釧路3!J79+根室3!J79</f>
        <v>2</v>
      </c>
      <c r="K88" s="12">
        <f>石狩3!K79+渡島・檜山3!K79+後志3!K79+空知3!K79+上川3!K79+留萌3!K79+宗谷3!K79+オホーツク3!K79+胆振3!K79+日高3!K79+十勝3!K79+釧路3!K79+根室3!K79</f>
        <v>21.4</v>
      </c>
      <c r="L88" s="12">
        <f>石狩3!L79+渡島・檜山3!L79+後志3!L79+空知3!L79+上川3!L79+留萌3!L79+宗谷3!L79+オホーツク3!L79+胆振3!L79+日高3!L79+十勝3!L79+釧路3!L79+根室3!L79</f>
        <v>0.7</v>
      </c>
      <c r="M88" s="12">
        <f>石狩3!M79+渡島・檜山3!M79+後志3!M79+空知3!M79+上川3!M79+留萌3!M79+宗谷3!M79+オホーツク3!M79+胆振3!M79+日高3!M79+十勝3!M79+釧路3!M79+根室3!M79</f>
        <v>141.6</v>
      </c>
      <c r="N88" s="12">
        <f>SUM(D88,M88)</f>
        <v>876.2</v>
      </c>
      <c r="O88" s="29"/>
    </row>
    <row r="89" spans="1:16" ht="16.05" customHeight="1" x14ac:dyDescent="0.2">
      <c r="A89" s="13"/>
      <c r="B89" s="19"/>
      <c r="C89" s="15" t="s">
        <v>19</v>
      </c>
      <c r="D89" s="16" t="s">
        <v>20</v>
      </c>
      <c r="E89" s="30">
        <f t="shared" ref="E89:M89" si="45">IF(E88&lt;=0,"",E88/$M88%)</f>
        <v>9.463276836158192</v>
      </c>
      <c r="F89" s="16">
        <f t="shared" si="45"/>
        <v>0.35310734463276838</v>
      </c>
      <c r="G89" s="16">
        <f t="shared" si="45"/>
        <v>39.759887005649723</v>
      </c>
      <c r="H89" s="16">
        <f t="shared" si="45"/>
        <v>4.3785310734463279</v>
      </c>
      <c r="I89" s="16">
        <f t="shared" si="45"/>
        <v>29.025423728813568</v>
      </c>
      <c r="J89" s="16">
        <f t="shared" si="45"/>
        <v>1.4124293785310735</v>
      </c>
      <c r="K89" s="16">
        <f t="shared" si="45"/>
        <v>15.112994350282486</v>
      </c>
      <c r="L89" s="16">
        <f t="shared" si="45"/>
        <v>0.4943502824858757</v>
      </c>
      <c r="M89" s="16">
        <f t="shared" si="45"/>
        <v>100</v>
      </c>
      <c r="N89" s="16" t="s">
        <v>20</v>
      </c>
    </row>
    <row r="90" spans="1:16" ht="16.05" customHeight="1" x14ac:dyDescent="0.2">
      <c r="A90" s="9" t="s">
        <v>57</v>
      </c>
      <c r="B90" s="10"/>
      <c r="C90" s="11" t="s">
        <v>18</v>
      </c>
      <c r="D90" s="12">
        <f ca="1">石狩3!D81+渡島・檜山3!D81+後志3!D81+空知3!D81+上川3!D81+留萌3!D81+宗谷3!D81+オホーツク3!D81+胆振3!D81+日高3!D81+十勝3!D81+釧路3!D81+根室3!D81</f>
        <v>2737.1</v>
      </c>
      <c r="E90" s="12">
        <f ca="1">石狩3!E81+渡島・檜山3!E81+後志3!E81+空知3!E81+上川3!E81+留萌3!E81+宗谷3!E81+オホーツク3!E81+胆振3!E81+日高3!E81+十勝3!E81+釧路3!E81+根室3!E81</f>
        <v>0</v>
      </c>
      <c r="F90" s="12">
        <f ca="1">石狩3!F81+渡島・檜山3!F81+後志3!F81+空知3!F81+上川3!F81+留萌3!F81+宗谷3!F81+オホーツク3!F81+胆振3!F81+日高3!F81+十勝3!F81+釧路3!F81+根室3!F81</f>
        <v>0</v>
      </c>
      <c r="G90" s="12">
        <f ca="1">石狩3!G81+渡島・檜山3!G81+後志3!G81+空知3!G81+上川3!G81+留萌3!G81+宗谷3!G81+オホーツク3!G81+胆振3!G81+日高3!G81+十勝3!G81+釧路3!G81+根室3!G81</f>
        <v>99.5</v>
      </c>
      <c r="H90" s="12">
        <f ca="1">石狩3!H81+渡島・檜山3!H81+後志3!H81+空知3!H81+上川3!H81+留萌3!H81+宗谷3!H81+オホーツク3!H81+胆振3!H81+日高3!H81+十勝3!H81+釧路3!H81+根室3!H81</f>
        <v>25.4</v>
      </c>
      <c r="I90" s="12">
        <f ca="1">石狩3!I81+渡島・檜山3!I81+後志3!I81+空知3!I81+上川3!I81+留萌3!I81+宗谷3!I81+オホーツク3!I81+胆振3!I81+日高3!I81+十勝3!I81+釧路3!I81+根室3!I81</f>
        <v>53.199999999999996</v>
      </c>
      <c r="J90" s="12">
        <f ca="1">石狩3!J81+渡島・檜山3!J81+後志3!J81+空知3!J81+上川3!J81+留萌3!J81+宗谷3!J81+オホーツク3!J81+胆振3!J81+日高3!J81+十勝3!J81+釧路3!J81+根室3!J81</f>
        <v>0</v>
      </c>
      <c r="K90" s="12">
        <f ca="1">石狩3!K81+渡島・檜山3!K81+後志3!K81+空知3!K81+上川3!K81+留萌3!K81+宗谷3!K81+オホーツク3!K81+胆振3!K81+日高3!K81+十勝3!K81+釧路3!K81+根室3!K81</f>
        <v>0</v>
      </c>
      <c r="L90" s="12">
        <f ca="1">石狩3!L81+渡島・檜山3!L81+後志3!L81+空知3!L81+上川3!L81+留萌3!L81+宗谷3!L81+オホーツク3!L81+胆振3!L81+日高3!L81+十勝3!L81+釧路3!L81+根室3!L81</f>
        <v>7.6</v>
      </c>
      <c r="M90" s="12">
        <f ca="1">石狩3!M81+渡島・檜山3!M81+後志3!M81+空知3!M81+上川3!M81+留萌3!M81+宗谷3!M81+オホーツク3!M81+胆振3!M81+日高3!M81+十勝3!M81+釧路3!M81+根室3!M81</f>
        <v>185.69999999999996</v>
      </c>
      <c r="N90" s="12">
        <f ca="1">SUM(D90,M90)</f>
        <v>2922.7999999999997</v>
      </c>
      <c r="O90" s="29"/>
      <c r="P90" s="42"/>
    </row>
    <row r="91" spans="1:16" ht="16.05" customHeight="1" x14ac:dyDescent="0.2">
      <c r="A91" s="13"/>
      <c r="B91" s="14"/>
      <c r="C91" s="15" t="s">
        <v>19</v>
      </c>
      <c r="D91" s="16" t="s">
        <v>20</v>
      </c>
      <c r="E91" s="30" t="str">
        <f t="shared" ref="E91:M91" ca="1" si="46">IF(E90&lt;=0,"",E90/$M90%)</f>
        <v/>
      </c>
      <c r="F91" s="16" t="str">
        <f t="shared" ca="1" si="46"/>
        <v/>
      </c>
      <c r="G91" s="16">
        <f t="shared" ca="1" si="46"/>
        <v>53.581044695745838</v>
      </c>
      <c r="H91" s="16">
        <f t="shared" ca="1" si="46"/>
        <v>13.677975228863762</v>
      </c>
      <c r="I91" s="16">
        <f t="shared" ca="1" si="46"/>
        <v>28.648357565966617</v>
      </c>
      <c r="J91" s="16" t="str">
        <f t="shared" ca="1" si="46"/>
        <v/>
      </c>
      <c r="K91" s="16" t="str">
        <f t="shared" ca="1" si="46"/>
        <v/>
      </c>
      <c r="L91" s="16">
        <f t="shared" ca="1" si="46"/>
        <v>4.0926225094238022</v>
      </c>
      <c r="M91" s="16">
        <f t="shared" ca="1" si="46"/>
        <v>100</v>
      </c>
      <c r="N91" s="16" t="s">
        <v>20</v>
      </c>
      <c r="P91" s="33"/>
    </row>
    <row r="92" spans="1:16" ht="16.05" customHeight="1" x14ac:dyDescent="0.2">
      <c r="A92" s="17"/>
      <c r="B92" s="18" t="s">
        <v>60</v>
      </c>
      <c r="C92" s="11" t="s">
        <v>18</v>
      </c>
      <c r="D92" s="12">
        <f>空知3!D83+石狩3!D83+渡島・檜山3!D83+後志3!D83+上川3!D83+留萌3!D83+宗谷3!D83+オホーツク3!D83+胆振3!D83+日高3!D83+十勝3!D83+釧路3!D83+根室3!D83</f>
        <v>519.69999999999993</v>
      </c>
      <c r="E92" s="12">
        <f>空知3!E83+石狩3!E83+渡島・檜山3!E83+後志3!E83+上川3!E83+留萌3!E83+宗谷3!E83+オホーツク3!E83+胆振3!E83+日高3!E83+十勝3!E83+釧路3!E83+根室3!E83</f>
        <v>0</v>
      </c>
      <c r="F92" s="12">
        <f>空知3!F83+石狩3!F83+渡島・檜山3!F83+後志3!F83+上川3!F83+留萌3!F83+宗谷3!F83+オホーツク3!F83+胆振3!F83+日高3!F83+十勝3!F83+釧路3!F83+根室3!F83</f>
        <v>0</v>
      </c>
      <c r="G92" s="12">
        <f>空知3!G83+石狩3!G83+渡島・檜山3!G83+後志3!G83+上川3!G83+留萌3!G83+宗谷3!G83+オホーツク3!G83+胆振3!G83+日高3!G83+十勝3!G83+釧路3!G83+根室3!G83</f>
        <v>0</v>
      </c>
      <c r="H92" s="12">
        <f>空知3!H83+石狩3!H83+渡島・檜山3!H83+後志3!H83+上川3!H83+留萌3!H83+宗谷3!H83+オホーツク3!H83+胆振3!H83+日高3!H83+十勝3!H83+釧路3!H83+根室3!H83</f>
        <v>0</v>
      </c>
      <c r="I92" s="12">
        <f>空知3!I83+石狩3!I83+渡島・檜山3!I83+後志3!I83+上川3!I83+留萌3!I83+宗谷3!I83+オホーツク3!I83+胆振3!I83+日高3!I83+十勝3!I83+釧路3!I83+根室3!I83</f>
        <v>4.0999999999999996</v>
      </c>
      <c r="J92" s="12">
        <f>空知3!J83+石狩3!J83+渡島・檜山3!J83+後志3!J83+上川3!J83+留萌3!J83+宗谷3!J83+オホーツク3!J83+胆振3!J83+日高3!J83+十勝3!J83+釧路3!J83+根室3!J83</f>
        <v>0</v>
      </c>
      <c r="K92" s="12">
        <f>空知3!K83+石狩3!K83+渡島・檜山3!K83+後志3!K83+上川3!K83+留萌3!K83+宗谷3!K83+オホーツク3!K83+胆振3!K83+日高3!K83+十勝3!K83+釧路3!K83+根室3!K83</f>
        <v>0</v>
      </c>
      <c r="L92" s="12">
        <f>空知3!L83+石狩3!L83+渡島・檜山3!L83+後志3!L83+上川3!L83+留萌3!L83+宗谷3!L83+オホーツク3!L83+胆振3!L83+日高3!L83+十勝3!L83+釧路3!L83+根室3!L83</f>
        <v>4.4000000000000004</v>
      </c>
      <c r="M92" s="12">
        <f>石狩3!M83+渡島・檜山3!M83+後志3!M83+空知3!M83+上川3!M83+留萌3!M83+宗谷3!M83+オホーツク3!M83+胆振3!M83+日高3!M83+十勝3!M83+釧路3!M83+根室3!M83</f>
        <v>8.5</v>
      </c>
      <c r="N92" s="12">
        <f>SUM(M92,D92)</f>
        <v>528.19999999999993</v>
      </c>
      <c r="P92" s="42"/>
    </row>
    <row r="93" spans="1:16" ht="16.05" customHeight="1" x14ac:dyDescent="0.2">
      <c r="A93" s="13"/>
      <c r="B93" s="19"/>
      <c r="C93" s="15" t="s">
        <v>19</v>
      </c>
      <c r="D93" s="16" t="s">
        <v>20</v>
      </c>
      <c r="E93" s="30" t="str">
        <f t="shared" ref="E93:M93" si="47">IF(E92&lt;=0,"",E92/$M92%)</f>
        <v/>
      </c>
      <c r="F93" s="16" t="str">
        <f t="shared" si="47"/>
        <v/>
      </c>
      <c r="G93" s="16" t="str">
        <f t="shared" si="47"/>
        <v/>
      </c>
      <c r="H93" s="16" t="str">
        <f t="shared" si="47"/>
        <v/>
      </c>
      <c r="I93" s="16">
        <f t="shared" si="47"/>
        <v>48.235294117647051</v>
      </c>
      <c r="J93" s="16" t="str">
        <f t="shared" si="47"/>
        <v/>
      </c>
      <c r="K93" s="16" t="str">
        <f t="shared" si="47"/>
        <v/>
      </c>
      <c r="L93" s="16">
        <f t="shared" si="47"/>
        <v>51.764705882352942</v>
      </c>
      <c r="M93" s="16">
        <f t="shared" si="47"/>
        <v>99.999999999999986</v>
      </c>
      <c r="N93" s="16" t="s">
        <v>20</v>
      </c>
      <c r="P93" s="33"/>
    </row>
    <row r="94" spans="1:16" ht="16.05" customHeight="1" x14ac:dyDescent="0.2">
      <c r="A94" s="17"/>
      <c r="B94" s="18" t="s">
        <v>61</v>
      </c>
      <c r="C94" s="11" t="s">
        <v>18</v>
      </c>
      <c r="D94" s="12">
        <f>空知3!D85+石狩3!D85+渡島・檜山3!D85+後志3!D85+上川3!D85+留萌3!D85+宗谷3!D85+オホーツク3!D85+胆振3!D85+日高3!D85+十勝3!D85+釧路3!D85+根室3!D85</f>
        <v>1882.9999999999998</v>
      </c>
      <c r="E94" s="12">
        <f>空知3!E85+石狩3!E85+渡島・檜山3!E85+後志3!E85+上川3!E85+留萌3!E85+宗谷3!E85+オホーツク3!E85+胆振3!E85+日高3!E85+十勝3!E85+釧路3!E85+根室3!E85</f>
        <v>0</v>
      </c>
      <c r="F94" s="12">
        <f>空知3!F85+石狩3!F85+渡島・檜山3!F85+後志3!F85+上川3!F85+留萌3!F85+宗谷3!F85+オホーツク3!F85+胆振3!F85+日高3!F85+十勝3!F85+釧路3!F85+根室3!F85</f>
        <v>0</v>
      </c>
      <c r="G94" s="12">
        <f>空知3!G85+石狩3!G85+渡島・檜山3!G85+後志3!G85+上川3!G85+留萌3!G85+宗谷3!G85+オホーツク3!G85+胆振3!G85+日高3!G85+十勝3!G85+釧路3!G85+根室3!G85</f>
        <v>0</v>
      </c>
      <c r="H94" s="12">
        <f>空知3!H85+石狩3!H85+渡島・檜山3!H85+後志3!H85+上川3!H85+留萌3!H85+宗谷3!H85+オホーツク3!H85+胆振3!H85+日高3!H85+十勝3!H85+釧路3!H85+根室3!H85</f>
        <v>0</v>
      </c>
      <c r="I94" s="12">
        <f>空知3!I85+石狩3!I85+渡島・檜山3!I85+後志3!I85+上川3!I85+留萌3!I85+宗谷3!I85+オホーツク3!I85+胆振3!I85+日高3!I85+十勝3!I85+釧路3!I85+根室3!I85</f>
        <v>0</v>
      </c>
      <c r="J94" s="12">
        <f>空知3!J85+石狩3!J85+渡島・檜山3!J85+後志3!J85+上川3!J85+留萌3!J85+宗谷3!J85+オホーツク3!J85+胆振3!J85+日高3!J85+十勝3!J85+釧路3!J85+根室3!J85</f>
        <v>0</v>
      </c>
      <c r="K94" s="12">
        <f>空知3!K85+石狩3!K85+渡島・檜山3!K85+後志3!K85+上川3!K85+留萌3!K85+宗谷3!K85+オホーツク3!K85+胆振3!K85+日高3!K85+十勝3!K85+釧路3!K85+根室3!K85</f>
        <v>0</v>
      </c>
      <c r="L94" s="12">
        <f>空知3!L85+石狩3!L85+渡島・檜山3!L85+後志3!L85+上川3!L85+留萌3!L85+宗谷3!L85+オホーツク3!L85+胆振3!L85+日高3!L85+十勝3!L85+釧路3!L85+根室3!L85</f>
        <v>0</v>
      </c>
      <c r="M94" s="12">
        <f>石狩3!M85+渡島・檜山3!M85+後志3!M85+空知3!M85+上川3!M85+留萌3!M85+宗谷3!M85+オホーツク3!M85+胆振3!M85+日高3!M85+十勝3!M85+釧路3!M85+根室3!M85</f>
        <v>0</v>
      </c>
      <c r="N94" s="12">
        <f>SUM(M94,D94)</f>
        <v>1882.9999999999998</v>
      </c>
      <c r="P94" s="42"/>
    </row>
    <row r="95" spans="1:16" ht="16.05" customHeight="1" x14ac:dyDescent="0.2">
      <c r="A95" s="13"/>
      <c r="B95" s="19"/>
      <c r="C95" s="15" t="s">
        <v>19</v>
      </c>
      <c r="D95" s="16" t="s">
        <v>20</v>
      </c>
      <c r="E95" s="30" t="str">
        <f t="shared" ref="E95:M95" si="48">IF(E94&lt;=0,"",E94/$M94%)</f>
        <v/>
      </c>
      <c r="F95" s="16" t="str">
        <f t="shared" si="48"/>
        <v/>
      </c>
      <c r="G95" s="16" t="str">
        <f t="shared" si="48"/>
        <v/>
      </c>
      <c r="H95" s="16" t="str">
        <f t="shared" si="48"/>
        <v/>
      </c>
      <c r="I95" s="16" t="str">
        <f t="shared" si="48"/>
        <v/>
      </c>
      <c r="J95" s="16" t="str">
        <f t="shared" si="48"/>
        <v/>
      </c>
      <c r="K95" s="16" t="str">
        <f t="shared" si="48"/>
        <v/>
      </c>
      <c r="L95" s="16" t="str">
        <f t="shared" si="48"/>
        <v/>
      </c>
      <c r="M95" s="16" t="str">
        <f t="shared" si="48"/>
        <v/>
      </c>
      <c r="N95" s="16" t="s">
        <v>20</v>
      </c>
      <c r="P95" s="33"/>
    </row>
    <row r="96" spans="1:16" ht="16.05" customHeight="1" x14ac:dyDescent="0.2">
      <c r="A96" s="17"/>
      <c r="B96" s="18" t="s">
        <v>62</v>
      </c>
      <c r="C96" s="11" t="s">
        <v>18</v>
      </c>
      <c r="D96" s="12">
        <f>空知3!D87+石狩3!D87+渡島・檜山3!D87+後志3!D87+上川3!D87+留萌3!D87+宗谷3!D87+オホーツク3!D87+胆振3!D87+日高3!D87+十勝3!D87+釧路3!D87+根室3!D87</f>
        <v>76.2</v>
      </c>
      <c r="E96" s="12">
        <f>空知3!E87+石狩3!E87+渡島・檜山3!E87+後志3!E87+上川3!E87+留萌3!E87+宗谷3!E87+オホーツク3!E87+胆振3!E87+日高3!E87+十勝3!E87+釧路3!E87+根室3!E87</f>
        <v>0</v>
      </c>
      <c r="F96" s="12">
        <f>空知3!F87+石狩3!F87+渡島・檜山3!F87+後志3!F87+上川3!F87+留萌3!F87+宗谷3!F87+オホーツク3!F87+胆振3!F87+日高3!F87+十勝3!F87+釧路3!F87+根室3!F87</f>
        <v>0</v>
      </c>
      <c r="G96" s="12">
        <f>空知3!G87+石狩3!G87+渡島・檜山3!G87+後志3!G87+上川3!G87+留萌3!G87+宗谷3!G87+オホーツク3!G87+胆振3!G87+日高3!G87+十勝3!G87+釧路3!G87+根室3!G87</f>
        <v>19.100000000000001</v>
      </c>
      <c r="H96" s="12">
        <f>空知3!H87+石狩3!H87+渡島・檜山3!H87+後志3!H87+上川3!H87+留萌3!H87+宗谷3!H87+オホーツク3!H87+胆振3!H87+日高3!H87+十勝3!H87+釧路3!H87+根室3!H87</f>
        <v>3.7</v>
      </c>
      <c r="I96" s="12">
        <f>空知3!I87+石狩3!I87+渡島・檜山3!I87+後志3!I87+上川3!I87+留萌3!I87+宗谷3!I87+オホーツク3!I87+胆振3!I87+日高3!I87+十勝3!I87+釧路3!I87+根室3!I87</f>
        <v>5.3999999999999995</v>
      </c>
      <c r="J96" s="12">
        <f>空知3!J87+石狩3!J87+渡島・檜山3!J87+後志3!J87+上川3!J87+留萌3!J87+宗谷3!J87+オホーツク3!J87+胆振3!J87+日高3!J87+十勝3!J87+釧路3!J87+根室3!J87</f>
        <v>0</v>
      </c>
      <c r="K96" s="12">
        <f>空知3!K87+石狩3!K87+渡島・檜山3!K87+後志3!K87+上川3!K87+留萌3!K87+宗谷3!K87+オホーツク3!K87+胆振3!K87+日高3!K87+十勝3!K87+釧路3!K87+根室3!K87</f>
        <v>0</v>
      </c>
      <c r="L96" s="12">
        <f>空知3!L87+石狩3!L87+渡島・檜山3!L87+後志3!L87+上川3!L87+留萌3!L87+宗谷3!L87+オホーツク3!L87+胆振3!L87+日高3!L87+十勝3!L87+釧路3!L87+根室3!L87</f>
        <v>0</v>
      </c>
      <c r="M96" s="12">
        <f>石狩3!M87+渡島・檜山3!M87+後志3!M87+空知3!M87+上川3!M87+留萌3!M87+宗谷3!M87+オホーツク3!M87+胆振3!M87+日高3!M87+十勝3!M87+釧路3!M87+根室3!M87</f>
        <v>28.199999999999996</v>
      </c>
      <c r="N96" s="12">
        <f>SUM(M96,D96)</f>
        <v>104.4</v>
      </c>
      <c r="P96" s="42"/>
    </row>
    <row r="97" spans="1:16" ht="16.05" customHeight="1" x14ac:dyDescent="0.2">
      <c r="A97" s="13"/>
      <c r="B97" s="19"/>
      <c r="C97" s="15" t="s">
        <v>19</v>
      </c>
      <c r="D97" s="16" t="s">
        <v>20</v>
      </c>
      <c r="E97" s="30" t="str">
        <f t="shared" ref="E97:M97" si="49">IF(E96&lt;=0,"",E96/$M96%)</f>
        <v/>
      </c>
      <c r="F97" s="16" t="str">
        <f t="shared" si="49"/>
        <v/>
      </c>
      <c r="G97" s="16">
        <f t="shared" si="49"/>
        <v>67.730496453900727</v>
      </c>
      <c r="H97" s="16">
        <f t="shared" si="49"/>
        <v>13.120567375886527</v>
      </c>
      <c r="I97" s="16">
        <f t="shared" si="49"/>
        <v>19.148936170212767</v>
      </c>
      <c r="J97" s="16" t="str">
        <f t="shared" si="49"/>
        <v/>
      </c>
      <c r="K97" s="16" t="str">
        <f t="shared" si="49"/>
        <v/>
      </c>
      <c r="L97" s="16" t="str">
        <f t="shared" si="49"/>
        <v/>
      </c>
      <c r="M97" s="16">
        <f t="shared" si="49"/>
        <v>100</v>
      </c>
      <c r="N97" s="16" t="s">
        <v>20</v>
      </c>
      <c r="P97" s="33"/>
    </row>
    <row r="98" spans="1:16" ht="16.05" customHeight="1" x14ac:dyDescent="0.2">
      <c r="A98" s="17"/>
      <c r="B98" s="18" t="s">
        <v>63</v>
      </c>
      <c r="C98" s="11" t="s">
        <v>18</v>
      </c>
      <c r="D98" s="12">
        <f>空知3!D89+石狩3!D89+渡島・檜山3!D89+後志3!D89+上川3!D89+留萌3!D89+宗谷3!D89+オホーツク3!D89+胆振3!D89+日高3!D89+十勝3!D89+釧路3!D89+根室3!D89</f>
        <v>119.79999999999998</v>
      </c>
      <c r="E98" s="12">
        <f>空知3!E89+石狩3!E89+渡島・檜山3!E89+後志3!E89+上川3!E89+留萌3!E89+宗谷3!E89+オホーツク3!E89+胆振3!E89+日高3!E89+十勝3!E89+釧路3!E89+根室3!E89</f>
        <v>0</v>
      </c>
      <c r="F98" s="12">
        <f>空知3!F89+石狩3!F89+渡島・檜山3!F89+後志3!F89+上川3!F89+留萌3!F89+宗谷3!F89+オホーツク3!F89+胆振3!F89+日高3!F89+十勝3!F89+釧路3!F89+根室3!F89</f>
        <v>0</v>
      </c>
      <c r="G98" s="12">
        <f>空知3!G89+石狩3!G89+渡島・檜山3!G89+後志3!G89+上川3!G89+留萌3!G89+宗谷3!G89+オホーツク3!G89+胆振3!G89+日高3!G89+十勝3!G89+釧路3!G89+根室3!G89</f>
        <v>33.800000000000004</v>
      </c>
      <c r="H98" s="12">
        <f>空知3!H89+石狩3!H89+渡島・檜山3!H89+後志3!H89+上川3!H89+留萌3!H89+宗谷3!H89+オホーツク3!H89+胆振3!H89+日高3!H89+十勝3!H89+釧路3!H89+根室3!H89</f>
        <v>13.5</v>
      </c>
      <c r="I98" s="12">
        <f>空知3!I89+石狩3!I89+渡島・檜山3!I89+後志3!I89+上川3!I89+留萌3!I89+宗谷3!I89+オホーツク3!I89+胆振3!I89+日高3!I89+十勝3!I89+釧路3!I89+根室3!I89</f>
        <v>29.3</v>
      </c>
      <c r="J98" s="12">
        <f>空知3!J89+石狩3!J89+渡島・檜山3!J89+後志3!J89+上川3!J89+留萌3!J89+宗谷3!J89+オホーツク3!J89+胆振3!J89+日高3!J89+十勝3!J89+釧路3!J89+根室3!J89</f>
        <v>0</v>
      </c>
      <c r="K98" s="12">
        <f>空知3!K89+石狩3!K89+渡島・檜山3!K89+後志3!K89+上川3!K89+留萌3!K89+宗谷3!K89+オホーツク3!K89+胆振3!K89+日高3!K89+十勝3!K89+釧路3!K89+根室3!K89</f>
        <v>0</v>
      </c>
      <c r="L98" s="12">
        <f>空知3!L89+石狩3!L89+渡島・檜山3!L89+後志3!L89+上川3!L89+留萌3!L89+宗谷3!L89+オホーツク3!L89+胆振3!L89+日高3!L89+十勝3!L89+釧路3!L89+根室3!L89</f>
        <v>1.6</v>
      </c>
      <c r="M98" s="12">
        <f>石狩3!M89+渡島・檜山3!M89+後志3!M89+空知3!M89+上川3!M89+留萌3!M89+宗谷3!M89+オホーツク3!M89+胆振3!M89+日高3!M89+十勝3!M89+釧路3!M89+根室3!M89</f>
        <v>78.199999999999989</v>
      </c>
      <c r="N98" s="12">
        <f>SUM(M98,D98)</f>
        <v>197.99999999999997</v>
      </c>
      <c r="P98" s="42"/>
    </row>
    <row r="99" spans="1:16" ht="16.05" customHeight="1" x14ac:dyDescent="0.2">
      <c r="A99" s="13"/>
      <c r="B99" s="19"/>
      <c r="C99" s="15" t="s">
        <v>19</v>
      </c>
      <c r="D99" s="16" t="s">
        <v>20</v>
      </c>
      <c r="E99" s="30" t="str">
        <f t="shared" ref="E99:M99" si="50">IF(E98&lt;=0,"",E98/$M98%)</f>
        <v/>
      </c>
      <c r="F99" s="16" t="str">
        <f t="shared" si="50"/>
        <v/>
      </c>
      <c r="G99" s="16">
        <f t="shared" si="50"/>
        <v>43.222506393861906</v>
      </c>
      <c r="H99" s="16">
        <f t="shared" si="50"/>
        <v>17.263427109974426</v>
      </c>
      <c r="I99" s="16">
        <f t="shared" si="50"/>
        <v>37.468030690537091</v>
      </c>
      <c r="J99" s="16" t="str">
        <f t="shared" si="50"/>
        <v/>
      </c>
      <c r="K99" s="16" t="str">
        <f t="shared" si="50"/>
        <v/>
      </c>
      <c r="L99" s="16">
        <f t="shared" si="50"/>
        <v>2.0460358056265986</v>
      </c>
      <c r="M99" s="16">
        <f t="shared" si="50"/>
        <v>100</v>
      </c>
      <c r="N99" s="16" t="s">
        <v>20</v>
      </c>
      <c r="P99" s="33"/>
    </row>
    <row r="100" spans="1:16" ht="16.05" customHeight="1" x14ac:dyDescent="0.2">
      <c r="A100" s="17"/>
      <c r="B100" s="18" t="s">
        <v>64</v>
      </c>
      <c r="C100" s="11" t="s">
        <v>18</v>
      </c>
      <c r="D100" s="12">
        <f>空知3!D91+石狩3!D91+渡島・檜山3!D91+後志3!D91+上川3!D91+留萌3!D91+宗谷3!D91+オホーツク3!D91+胆振3!D91+日高3!D91+十勝3!D91+釧路3!D91+根室3!D91</f>
        <v>116.8</v>
      </c>
      <c r="E100" s="12">
        <f>空知3!E91+石狩3!E91+渡島・檜山3!E91+後志3!E91+上川3!E91+留萌3!E91+宗谷3!E91+オホーツク3!E91+胆振3!E91+日高3!E91+十勝3!E91+釧路3!E91+根室3!E91</f>
        <v>0</v>
      </c>
      <c r="F100" s="12">
        <f>空知3!F91+石狩3!F91+渡島・檜山3!F91+後志3!F91+上川3!F91+留萌3!F91+宗谷3!F91+オホーツク3!F91+胆振3!F91+日高3!F91+十勝3!F91+釧路3!F91+根室3!F91</f>
        <v>0</v>
      </c>
      <c r="G100" s="12">
        <f>空知3!G91+石狩3!G91+渡島・檜山3!G91+後志3!G91+上川3!G91+留萌3!G91+宗谷3!G91+オホーツク3!G91+胆振3!G91+日高3!G91+十勝3!G91+釧路3!G91+根室3!G91</f>
        <v>46.3</v>
      </c>
      <c r="H100" s="12">
        <f>空知3!H91+石狩3!H91+渡島・檜山3!H91+後志3!H91+上川3!H91+留萌3!H91+宗谷3!H91+オホーツク3!H91+胆振3!H91+日高3!H91+十勝3!H91+釧路3!H91+根室3!H91</f>
        <v>8.1999999999999993</v>
      </c>
      <c r="I100" s="12">
        <f>空知3!I91+石狩3!I91+渡島・檜山3!I91+後志3!I91+上川3!I91+留萌3!I91+宗谷3!I91+オホーツク3!I91+胆振3!I91+日高3!I91+十勝3!I91+釧路3!I91+根室3!I91</f>
        <v>14.3</v>
      </c>
      <c r="J100" s="12">
        <f>空知3!J91+石狩3!J91+渡島・檜山3!J91+後志3!J91+上川3!J91+留萌3!J91+宗谷3!J91+オホーツク3!J91+胆振3!J91+日高3!J91+十勝3!J91+釧路3!J91+根室3!J91</f>
        <v>0</v>
      </c>
      <c r="K100" s="12">
        <f>空知3!K91+石狩3!K91+渡島・檜山3!K91+後志3!K91+上川3!K91+留萌3!K91+宗谷3!K91+オホーツク3!K91+胆振3!K91+日高3!K91+十勝3!K91+釧路3!K91+根室3!K91</f>
        <v>0</v>
      </c>
      <c r="L100" s="12">
        <f>空知3!L91+石狩3!L91+渡島・檜山3!L91+後志3!L91+上川3!L91+留萌3!L91+宗谷3!L91+オホーツク3!L91+胆振3!L91+日高3!L91+十勝3!L91+釧路3!L91+根室3!L91</f>
        <v>1.6</v>
      </c>
      <c r="M100" s="12">
        <f>石狩3!M91+渡島・檜山3!M91+後志3!M91+空知3!M91+上川3!M91+留萌3!M91+宗谷3!M91+オホーツク3!M91+胆振3!M91+日高3!M91+十勝3!M91+釧路3!M91+根室3!M91</f>
        <v>70.399999999999991</v>
      </c>
      <c r="N100" s="12">
        <f>SUM(M100,D100)</f>
        <v>187.2</v>
      </c>
      <c r="P100" s="42"/>
    </row>
    <row r="101" spans="1:16" ht="16.05" customHeight="1" x14ac:dyDescent="0.2">
      <c r="A101" s="13"/>
      <c r="B101" s="19"/>
      <c r="C101" s="15" t="s">
        <v>19</v>
      </c>
      <c r="D101" s="16" t="s">
        <v>20</v>
      </c>
      <c r="E101" s="30" t="str">
        <f t="shared" ref="E101:M101" si="51">IF(E100&lt;=0,"",E100/$M100%)</f>
        <v/>
      </c>
      <c r="F101" s="16" t="str">
        <f t="shared" si="51"/>
        <v/>
      </c>
      <c r="G101" s="16">
        <f t="shared" si="51"/>
        <v>65.767045454545453</v>
      </c>
      <c r="H101" s="16">
        <f t="shared" si="51"/>
        <v>11.647727272727272</v>
      </c>
      <c r="I101" s="16">
        <f t="shared" si="51"/>
        <v>20.312500000000004</v>
      </c>
      <c r="J101" s="16" t="str">
        <f t="shared" si="51"/>
        <v/>
      </c>
      <c r="K101" s="16" t="str">
        <f t="shared" si="51"/>
        <v/>
      </c>
      <c r="L101" s="16">
        <f t="shared" si="51"/>
        <v>2.2727272727272729</v>
      </c>
      <c r="M101" s="16">
        <f t="shared" si="51"/>
        <v>100</v>
      </c>
      <c r="N101" s="16" t="s">
        <v>20</v>
      </c>
      <c r="P101" s="33"/>
    </row>
    <row r="102" spans="1:16" ht="16.05" customHeight="1" x14ac:dyDescent="0.2">
      <c r="A102" s="17"/>
      <c r="B102" s="18" t="s">
        <v>65</v>
      </c>
      <c r="C102" s="11" t="s">
        <v>18</v>
      </c>
      <c r="D102" s="12">
        <f>空知3!D93+石狩3!D93+渡島・檜山3!D93+後志3!D93+上川3!D93+留萌3!D93+宗谷3!D93+オホーツク3!D93+胆振3!D93+日高3!D93+十勝3!D93+釧路3!D93+根室3!D93</f>
        <v>2.9000000000000004</v>
      </c>
      <c r="E102" s="12">
        <f>空知3!E93+石狩3!E93+渡島・檜山3!E93+後志3!E93+上川3!E93+留萌3!E93+宗谷3!E93+オホーツク3!E93+胆振3!E93+日高3!E93+十勝3!E93+釧路3!E93+根室3!E93</f>
        <v>0</v>
      </c>
      <c r="F102" s="12">
        <f>空知3!F93+石狩3!F93+渡島・檜山3!F93+後志3!F93+上川3!F93+留萌3!F93+宗谷3!F93+オホーツク3!F93+胆振3!F93+日高3!F93+十勝3!F93+釧路3!F93+根室3!F93</f>
        <v>0</v>
      </c>
      <c r="G102" s="12">
        <f>空知3!G93+石狩3!G93+渡島・檜山3!G93+後志3!G93+上川3!G93+留萌3!G93+宗谷3!G93+オホーツク3!G93+胆振3!G93+日高3!G93+十勝3!G93+釧路3!G93+根室3!G93</f>
        <v>0</v>
      </c>
      <c r="H102" s="12">
        <f>空知3!H93+石狩3!H93+渡島・檜山3!H93+後志3!H93+上川3!H93+留萌3!H93+宗谷3!H93+オホーツク3!H93+胆振3!H93+日高3!H93+十勝3!H93+釧路3!H93+根室3!H93</f>
        <v>0</v>
      </c>
      <c r="I102" s="12">
        <f>空知3!I93+石狩3!I93+渡島・檜山3!I93+後志3!I93+上川3!I93+留萌3!I93+宗谷3!I93+オホーツク3!I93+胆振3!I93+日高3!I93+十勝3!I93+釧路3!I93+根室3!I93</f>
        <v>0</v>
      </c>
      <c r="J102" s="12">
        <f>空知3!J93+石狩3!J93+渡島・檜山3!J93+後志3!J93+上川3!J93+留萌3!J93+宗谷3!J93+オホーツク3!J93+胆振3!J93+日高3!J93+十勝3!J93+釧路3!J93+根室3!J93</f>
        <v>0</v>
      </c>
      <c r="K102" s="12">
        <f>空知3!K93+石狩3!K93+渡島・檜山3!K93+後志3!K93+上川3!K93+留萌3!K93+宗谷3!K93+オホーツク3!K93+胆振3!K93+日高3!K93+十勝3!K93+釧路3!K93+根室3!K93</f>
        <v>0</v>
      </c>
      <c r="L102" s="12">
        <f>空知3!L93+石狩3!L93+渡島・檜山3!L93+後志3!L93+上川3!L93+留萌3!L93+宗谷3!L93+オホーツク3!L93+胆振3!L93+日高3!L93+十勝3!L93+釧路3!L93+根室3!L93</f>
        <v>0</v>
      </c>
      <c r="M102" s="12">
        <f>石狩3!M93+渡島・檜山3!M93+後志3!M93+空知3!M93+上川3!M93+留萌3!M93+宗谷3!M93+オホーツク3!M93+胆振3!M93+日高3!M93+十勝3!M93+釧路3!M93+根室3!M93</f>
        <v>0</v>
      </c>
      <c r="N102" s="12">
        <f>SUM(M102,D102)</f>
        <v>2.9000000000000004</v>
      </c>
      <c r="P102" s="42"/>
    </row>
    <row r="103" spans="1:16" ht="16.05" customHeight="1" x14ac:dyDescent="0.2">
      <c r="A103" s="13"/>
      <c r="B103" s="19"/>
      <c r="C103" s="15" t="s">
        <v>19</v>
      </c>
      <c r="D103" s="16" t="s">
        <v>20</v>
      </c>
      <c r="E103" s="30" t="str">
        <f t="shared" ref="E103:M103" si="52">IF(E102&lt;=0,"",E102/$M102%)</f>
        <v/>
      </c>
      <c r="F103" s="16" t="str">
        <f t="shared" si="52"/>
        <v/>
      </c>
      <c r="G103" s="16" t="str">
        <f t="shared" si="52"/>
        <v/>
      </c>
      <c r="H103" s="16" t="str">
        <f t="shared" si="52"/>
        <v/>
      </c>
      <c r="I103" s="16" t="str">
        <f t="shared" si="52"/>
        <v/>
      </c>
      <c r="J103" s="16" t="str">
        <f t="shared" si="52"/>
        <v/>
      </c>
      <c r="K103" s="16" t="str">
        <f t="shared" si="52"/>
        <v/>
      </c>
      <c r="L103" s="16" t="str">
        <f t="shared" si="52"/>
        <v/>
      </c>
      <c r="M103" s="16" t="str">
        <f t="shared" si="52"/>
        <v/>
      </c>
      <c r="N103" s="16" t="s">
        <v>20</v>
      </c>
    </row>
    <row r="104" spans="1:16" ht="16.05" customHeight="1" x14ac:dyDescent="0.2">
      <c r="A104" s="17"/>
      <c r="B104" s="18" t="s">
        <v>66</v>
      </c>
      <c r="C104" s="11" t="s">
        <v>18</v>
      </c>
      <c r="D104" s="12">
        <f>空知3!D95+石狩3!D95+渡島・檜山3!D95+後志3!D95+上川3!D95+留萌3!D95+宗谷3!D95+オホーツク3!D95+胆振3!D95+日高3!D95+十勝3!D95+釧路3!D95+根室3!D95</f>
        <v>7.4</v>
      </c>
      <c r="E104" s="12">
        <f>空知3!E95+石狩3!E95+渡島・檜山3!E95+後志3!E95+上川3!E95+留萌3!E95+宗谷3!E95+オホーツク3!E95+胆振3!E95+日高3!E95+十勝3!E95+釧路3!E95+根室3!E95</f>
        <v>0</v>
      </c>
      <c r="F104" s="12">
        <f>空知3!F95+石狩3!F95+渡島・檜山3!F95+後志3!F95+上川3!F95+留萌3!F95+宗谷3!F95+オホーツク3!F95+胆振3!F95+日高3!F95+十勝3!F95+釧路3!F95+根室3!F95</f>
        <v>0</v>
      </c>
      <c r="G104" s="12">
        <f>空知3!G95+石狩3!G95+渡島・檜山3!G95+後志3!G95+上川3!G95+留萌3!G95+宗谷3!G95+オホーツク3!G95+胆振3!G95+日高3!G95+十勝3!G95+釧路3!G95+根室3!G95</f>
        <v>0.3</v>
      </c>
      <c r="H104" s="12">
        <f>空知3!H95+石狩3!H95+渡島・檜山3!H95+後志3!H95+上川3!H95+留萌3!H95+宗谷3!H95+オホーツク3!H95+胆振3!H95+日高3!H95+十勝3!H95+釧路3!H95+根室3!H95</f>
        <v>0</v>
      </c>
      <c r="I104" s="12">
        <f>空知3!I95+石狩3!I95+渡島・檜山3!I95+後志3!I95+上川3!I95+留萌3!I95+宗谷3!I95+オホーツク3!I95+胆振3!I95+日高3!I95+十勝3!I95+釧路3!I95+根室3!I95</f>
        <v>0.1</v>
      </c>
      <c r="J104" s="12">
        <f>空知3!J95+石狩3!J95+渡島・檜山3!J95+後志3!J95+上川3!J95+留萌3!J95+宗谷3!J95+オホーツク3!J95+胆振3!J95+日高3!J95+十勝3!J95+釧路3!J95+根室3!J95</f>
        <v>0</v>
      </c>
      <c r="K104" s="12">
        <f>空知3!K95+石狩3!K95+渡島・檜山3!K95+後志3!K95+上川3!K95+留萌3!K95+宗谷3!K95+オホーツク3!K95+胆振3!K95+日高3!K95+十勝3!K95+釧路3!K95+根室3!K95</f>
        <v>0</v>
      </c>
      <c r="L104" s="12">
        <f>空知3!L95+石狩3!L95+渡島・檜山3!L95+後志3!L95+上川3!L95+留萌3!L95+宗谷3!L95+オホーツク3!L95+胆振3!L95+日高3!L95+十勝3!L95+釧路3!L95+根室3!L95</f>
        <v>0</v>
      </c>
      <c r="M104" s="12">
        <f>石狩3!M95+渡島・檜山3!M95+後志3!M95+空知3!M95+上川3!M95+留萌3!M95+宗谷3!M95+オホーツク3!M95+胆振3!M95+日高3!M95+十勝3!M95+釧路3!M95+根室3!M95</f>
        <v>0.4</v>
      </c>
      <c r="N104" s="12">
        <f>SUM(M104,D104)</f>
        <v>7.8000000000000007</v>
      </c>
      <c r="P104" s="33"/>
    </row>
    <row r="105" spans="1:16" ht="16.05" customHeight="1" x14ac:dyDescent="0.2">
      <c r="A105" s="13"/>
      <c r="B105" s="19"/>
      <c r="C105" s="15" t="s">
        <v>19</v>
      </c>
      <c r="D105" s="16" t="s">
        <v>20</v>
      </c>
      <c r="E105" s="30" t="str">
        <f t="shared" ref="E105:M105" si="53">IF(E104&lt;=0,"",E104/$M104%)</f>
        <v/>
      </c>
      <c r="F105" s="16" t="str">
        <f t="shared" si="53"/>
        <v/>
      </c>
      <c r="G105" s="16">
        <f t="shared" si="53"/>
        <v>75</v>
      </c>
      <c r="H105" s="16" t="str">
        <f t="shared" si="53"/>
        <v/>
      </c>
      <c r="I105" s="16">
        <f t="shared" si="53"/>
        <v>25</v>
      </c>
      <c r="J105" s="16" t="str">
        <f t="shared" si="53"/>
        <v/>
      </c>
      <c r="K105" s="16" t="str">
        <f t="shared" si="53"/>
        <v/>
      </c>
      <c r="L105" s="16" t="str">
        <f t="shared" si="53"/>
        <v/>
      </c>
      <c r="M105" s="16">
        <f t="shared" si="53"/>
        <v>100</v>
      </c>
      <c r="N105" s="16" t="s">
        <v>20</v>
      </c>
      <c r="P105" s="42"/>
    </row>
    <row r="106" spans="1:16" ht="16.05" customHeight="1" x14ac:dyDescent="0.2">
      <c r="A106" s="17"/>
      <c r="B106" s="18" t="s">
        <v>67</v>
      </c>
      <c r="C106" s="11" t="s">
        <v>18</v>
      </c>
      <c r="D106" s="12">
        <f>空知3!D97+石狩3!D97+渡島・檜山3!D97+後志3!D97+上川3!D97+留萌3!D97+宗谷3!D97+オホーツク3!D97+胆振3!D97+日高3!D97+十勝3!D97+釧路3!D97+根室3!D97</f>
        <v>10.199999999999999</v>
      </c>
      <c r="E106" s="12">
        <f>空知3!E97+石狩3!E97+渡島・檜山3!E97+後志3!E97+上川3!E97+留萌3!E97+宗谷3!E97+オホーツク3!E97+胆振3!E97+日高3!E97+十勝3!E97+釧路3!E97+根室3!E97</f>
        <v>0</v>
      </c>
      <c r="F106" s="12">
        <f>空知3!F97+石狩3!F97+渡島・檜山3!F97+後志3!F97+上川3!F97+留萌3!F97+宗谷3!F97+オホーツク3!F97+胆振3!F97+日高3!F97+十勝3!F97+釧路3!F97+根室3!F97</f>
        <v>0</v>
      </c>
      <c r="G106" s="12">
        <f>空知3!G97+石狩3!G97+渡島・檜山3!G97+後志3!G97+上川3!G97+留萌3!G97+宗谷3!G97+オホーツク3!G97+胆振3!G97+日高3!G97+十勝3!G97+釧路3!G97+根室3!G97</f>
        <v>0</v>
      </c>
      <c r="H106" s="12">
        <f>空知3!H97+石狩3!H97+渡島・檜山3!H97+後志3!H97+上川3!H97+留萌3!H97+宗谷3!H97+オホーツク3!H97+胆振3!H97+日高3!H97+十勝3!H97+釧路3!H97+根室3!H97</f>
        <v>0</v>
      </c>
      <c r="I106" s="12">
        <f>空知3!I97+石狩3!I97+渡島・檜山3!I97+後志3!I97+上川3!I97+留萌3!I97+宗谷3!I97+オホーツク3!I97+胆振3!I97+日高3!I97+十勝3!I97+釧路3!I97+根室3!I97</f>
        <v>0</v>
      </c>
      <c r="J106" s="12">
        <f>空知3!J97+石狩3!J97+渡島・檜山3!J97+後志3!J97+上川3!J97+留萌3!J97+宗谷3!J97+オホーツク3!J97+胆振3!J97+日高3!J97+十勝3!J97+釧路3!J97+根室3!J97</f>
        <v>0</v>
      </c>
      <c r="K106" s="12">
        <f>空知3!K97+石狩3!K97+渡島・檜山3!K97+後志3!K97+上川3!K97+留萌3!K97+宗谷3!K97+オホーツク3!K97+胆振3!K97+日高3!K97+十勝3!K97+釧路3!K97+根室3!K97</f>
        <v>0</v>
      </c>
      <c r="L106" s="12">
        <f>空知3!L97+石狩3!L97+渡島・檜山3!L97+後志3!L97+上川3!L97+留萌3!L97+宗谷3!L97+オホーツク3!L97+胆振3!L97+日高3!L97+十勝3!L97+釧路3!L97+根室3!L97</f>
        <v>0</v>
      </c>
      <c r="M106" s="12">
        <f>石狩3!M97+渡島・檜山3!M97+後志3!M97+空知3!M97+上川3!M97+留萌3!M97+宗谷3!M97+オホーツク3!M97+胆振3!M97+日高3!M97+十勝3!M97+釧路3!M97+根室3!M97</f>
        <v>0</v>
      </c>
      <c r="N106" s="12">
        <f>SUM(M106,D106)</f>
        <v>10.199999999999999</v>
      </c>
      <c r="P106" s="42"/>
    </row>
    <row r="107" spans="1:16" ht="16.05" customHeight="1" x14ac:dyDescent="0.2">
      <c r="A107" s="13"/>
      <c r="B107" s="19"/>
      <c r="C107" s="15" t="s">
        <v>19</v>
      </c>
      <c r="D107" s="16" t="s">
        <v>20</v>
      </c>
      <c r="E107" s="30" t="str">
        <f t="shared" ref="E107:M107" si="54">IF(E106&lt;=0,"",E106/$M106%)</f>
        <v/>
      </c>
      <c r="F107" s="16" t="str">
        <f t="shared" si="54"/>
        <v/>
      </c>
      <c r="G107" s="16" t="str">
        <f t="shared" si="54"/>
        <v/>
      </c>
      <c r="H107" s="16" t="str">
        <f t="shared" si="54"/>
        <v/>
      </c>
      <c r="I107" s="16" t="str">
        <f t="shared" si="54"/>
        <v/>
      </c>
      <c r="J107" s="16" t="str">
        <f t="shared" si="54"/>
        <v/>
      </c>
      <c r="K107" s="16" t="str">
        <f t="shared" si="54"/>
        <v/>
      </c>
      <c r="L107" s="16" t="str">
        <f t="shared" si="54"/>
        <v/>
      </c>
      <c r="M107" s="16" t="str">
        <f t="shared" si="54"/>
        <v/>
      </c>
      <c r="N107" s="16" t="s">
        <v>20</v>
      </c>
      <c r="P107" s="33"/>
    </row>
    <row r="108" spans="1:16" ht="16.05" customHeight="1" x14ac:dyDescent="0.2">
      <c r="A108" s="17"/>
      <c r="B108" s="18" t="s">
        <v>68</v>
      </c>
      <c r="C108" s="11" t="s">
        <v>18</v>
      </c>
      <c r="D108" s="12">
        <f>空知3!D99+石狩3!D99+渡島・檜山3!D99+後志3!D99+上川3!D99+留萌3!D99+宗谷3!D99+オホーツク3!D99+胆振3!D99+日高3!D99+十勝3!D99+釧路3!D99+根室3!D99</f>
        <v>1.1000000000000001</v>
      </c>
      <c r="E108" s="12">
        <f>空知3!E99+石狩3!E99+渡島・檜山3!E99+後志3!E99+上川3!E99+留萌3!E99+宗谷3!E99+オホーツク3!E99+胆振3!E99+日高3!E99+十勝3!E99+釧路3!E99+根室3!E99</f>
        <v>0</v>
      </c>
      <c r="F108" s="12">
        <f>空知3!F99+石狩3!F99+渡島・檜山3!F99+後志3!F99+上川3!F99+留萌3!F99+宗谷3!F99+オホーツク3!F99+胆振3!F99+日高3!F99+十勝3!F99+釧路3!F99+根室3!F99</f>
        <v>0</v>
      </c>
      <c r="G108" s="12">
        <f>空知3!G99+石狩3!G99+渡島・檜山3!G99+後志3!G99+上川3!G99+留萌3!G99+宗谷3!G99+オホーツク3!G99+胆振3!G99+日高3!G99+十勝3!G99+釧路3!G99+根室3!G99</f>
        <v>0</v>
      </c>
      <c r="H108" s="12">
        <f>空知3!H99+石狩3!H99+渡島・檜山3!H99+後志3!H99+上川3!H99+留萌3!H99+宗谷3!H99+オホーツク3!H99+胆振3!H99+日高3!H99+十勝3!H99+釧路3!H99+根室3!H99</f>
        <v>0</v>
      </c>
      <c r="I108" s="12">
        <f>空知3!I99+石狩3!I99+渡島・檜山3!I99+後志3!I99+上川3!I99+留萌3!I99+宗谷3!I99+オホーツク3!I99+胆振3!I99+日高3!I99+十勝3!I99+釧路3!I99+根室3!I99</f>
        <v>0</v>
      </c>
      <c r="J108" s="12">
        <f>空知3!J99+石狩3!J99+渡島・檜山3!J99+後志3!J99+上川3!J99+留萌3!J99+宗谷3!J99+オホーツク3!J99+胆振3!J99+日高3!J99+十勝3!J99+釧路3!J99+根室3!J99</f>
        <v>0</v>
      </c>
      <c r="K108" s="12">
        <f>空知3!K99+石狩3!K99+渡島・檜山3!K99+後志3!K99+上川3!K99+留萌3!K99+宗谷3!K99+オホーツク3!K99+胆振3!K99+日高3!K99+十勝3!K99+釧路3!K99+根室3!K99</f>
        <v>0</v>
      </c>
      <c r="L108" s="12">
        <f>空知3!L99+石狩3!L99+渡島・檜山3!L99+後志3!L99+上川3!L99+留萌3!L99+宗谷3!L99+オホーツク3!L99+胆振3!L99+日高3!L99+十勝3!L99+釧路3!L99+根室3!L99</f>
        <v>0</v>
      </c>
      <c r="M108" s="12">
        <f>石狩3!M99+渡島・檜山3!M99+後志3!M99+空知3!M99+上川3!M99+留萌3!M99+宗谷3!M99+オホーツク3!M99+胆振3!M99+日高3!M99+十勝3!M99+釧路3!M99+根室3!M99</f>
        <v>0</v>
      </c>
      <c r="N108" s="12">
        <f>SUM(M108,D108)</f>
        <v>1.1000000000000001</v>
      </c>
      <c r="P108" s="42"/>
    </row>
    <row r="109" spans="1:16" ht="16.05" customHeight="1" x14ac:dyDescent="0.2">
      <c r="A109" s="13"/>
      <c r="B109" s="19"/>
      <c r="C109" s="15" t="s">
        <v>19</v>
      </c>
      <c r="D109" s="16" t="s">
        <v>20</v>
      </c>
      <c r="E109" s="30" t="str">
        <f t="shared" ref="E109:M109" si="55">IF(E108&lt;=0,"",E108/$M108%)</f>
        <v/>
      </c>
      <c r="F109" s="16" t="str">
        <f t="shared" si="55"/>
        <v/>
      </c>
      <c r="G109" s="16" t="str">
        <f t="shared" si="55"/>
        <v/>
      </c>
      <c r="H109" s="16" t="str">
        <f t="shared" si="55"/>
        <v/>
      </c>
      <c r="I109" s="16" t="str">
        <f t="shared" si="55"/>
        <v/>
      </c>
      <c r="J109" s="16" t="str">
        <f t="shared" si="55"/>
        <v/>
      </c>
      <c r="K109" s="16" t="str">
        <f t="shared" si="55"/>
        <v/>
      </c>
      <c r="L109" s="16" t="str">
        <f t="shared" si="55"/>
        <v/>
      </c>
      <c r="M109" s="16" t="str">
        <f t="shared" si="55"/>
        <v/>
      </c>
      <c r="N109" s="16" t="s">
        <v>20</v>
      </c>
      <c r="P109" s="33"/>
    </row>
    <row r="110" spans="1:16" ht="16.05" customHeight="1" x14ac:dyDescent="0.2">
      <c r="A110" s="17"/>
      <c r="B110" s="18" t="s">
        <v>69</v>
      </c>
      <c r="C110" s="11" t="s">
        <v>18</v>
      </c>
      <c r="D110" s="12">
        <f>空知3!D101+石狩3!D101+渡島・檜山3!D101+後志3!D101+上川3!D101+留萌3!D101+宗谷3!D101+オホーツク3!D101+胆振3!D101+日高3!D101+十勝3!D101+釧路3!D101+根室3!D101</f>
        <v>0</v>
      </c>
      <c r="E110" s="12">
        <f>空知3!E101+石狩3!E101+渡島・檜山3!E101+後志3!E101+上川3!E101+留萌3!E101+宗谷3!E101+オホーツク3!E101+胆振3!E101+日高3!E101+十勝3!E101+釧路3!E101+根室3!E101</f>
        <v>0</v>
      </c>
      <c r="F110" s="12">
        <f>空知3!F101+石狩3!F101+渡島・檜山3!F101+後志3!F101+上川3!F101+留萌3!F101+宗谷3!F101+オホーツク3!F101+胆振3!F101+日高3!F101+十勝3!F101+釧路3!F101+根室3!F101</f>
        <v>0</v>
      </c>
      <c r="G110" s="12">
        <f>空知3!G101+石狩3!G101+渡島・檜山3!G101+後志3!G101+上川3!G101+留萌3!G101+宗谷3!G101+オホーツク3!G101+胆振3!G101+日高3!G101+十勝3!G101+釧路3!G101+根室3!G101</f>
        <v>0</v>
      </c>
      <c r="H110" s="12">
        <f>空知3!H101+石狩3!H101+渡島・檜山3!H101+後志3!H101+上川3!H101+留萌3!H101+宗谷3!H101+オホーツク3!H101+胆振3!H101+日高3!H101+十勝3!H101+釧路3!H101+根室3!H101</f>
        <v>0</v>
      </c>
      <c r="I110" s="12">
        <f>空知3!I101+石狩3!I101+渡島・檜山3!I101+後志3!I101+上川3!I101+留萌3!I101+宗谷3!I101+オホーツク3!I101+胆振3!I101+日高3!I101+十勝3!I101+釧路3!I101+根室3!I101</f>
        <v>0</v>
      </c>
      <c r="J110" s="12">
        <f>空知3!J101+石狩3!J101+渡島・檜山3!J101+後志3!J101+上川3!J101+留萌3!J101+宗谷3!J101+オホーツク3!J101+胆振3!J101+日高3!J101+十勝3!J101+釧路3!J101+根室3!J101</f>
        <v>0</v>
      </c>
      <c r="K110" s="12">
        <f>空知3!K101+石狩3!K101+渡島・檜山3!K101+後志3!K101+上川3!K101+留萌3!K101+宗谷3!K101+オホーツク3!K101+胆振3!K101+日高3!K101+十勝3!K101+釧路3!K101+根室3!K101</f>
        <v>0</v>
      </c>
      <c r="L110" s="12">
        <f>空知3!L101+石狩3!L101+渡島・檜山3!L101+後志3!L101+上川3!L101+留萌3!L101+宗谷3!L101+オホーツク3!L101+胆振3!L101+日高3!L101+十勝3!L101+釧路3!L101+根室3!L101</f>
        <v>0</v>
      </c>
      <c r="M110" s="12">
        <f>石狩3!M101+渡島・檜山3!M101+後志3!M101+空知3!M101+上川3!M101+留萌3!M101+宗谷3!M101+オホーツク3!M101+胆振3!M101+日高3!M101+十勝3!M101+釧路3!M101+根室3!M101</f>
        <v>0</v>
      </c>
      <c r="N110" s="12">
        <f>SUM(M110,D110)</f>
        <v>0</v>
      </c>
      <c r="P110" s="33"/>
    </row>
    <row r="111" spans="1:16" ht="16.05" customHeight="1" x14ac:dyDescent="0.2">
      <c r="A111" s="13"/>
      <c r="B111" s="19"/>
      <c r="C111" s="15" t="s">
        <v>19</v>
      </c>
      <c r="D111" s="16" t="s">
        <v>20</v>
      </c>
      <c r="E111" s="30" t="str">
        <f t="shared" ref="E111:M111" si="56">IF(E110&lt;=0,"",E110/$M110%)</f>
        <v/>
      </c>
      <c r="F111" s="16" t="str">
        <f t="shared" si="56"/>
        <v/>
      </c>
      <c r="G111" s="16" t="str">
        <f t="shared" si="56"/>
        <v/>
      </c>
      <c r="H111" s="16" t="str">
        <f t="shared" si="56"/>
        <v/>
      </c>
      <c r="I111" s="16" t="str">
        <f t="shared" si="56"/>
        <v/>
      </c>
      <c r="J111" s="16" t="str">
        <f t="shared" si="56"/>
        <v/>
      </c>
      <c r="K111" s="16" t="str">
        <f t="shared" si="56"/>
        <v/>
      </c>
      <c r="L111" s="16" t="str">
        <f t="shared" si="56"/>
        <v/>
      </c>
      <c r="M111" s="16" t="str">
        <f t="shared" si="56"/>
        <v/>
      </c>
      <c r="N111" s="16" t="s">
        <v>20</v>
      </c>
    </row>
    <row r="112" spans="1:16" ht="16.05" customHeight="1" x14ac:dyDescent="0.2">
      <c r="A112" s="9" t="s">
        <v>58</v>
      </c>
      <c r="B112" s="10"/>
      <c r="C112" s="11" t="s">
        <v>18</v>
      </c>
      <c r="D112" s="12">
        <v>9486.7000000000007</v>
      </c>
      <c r="E112" s="28">
        <v>725</v>
      </c>
      <c r="F112" s="12">
        <v>361.8</v>
      </c>
      <c r="G112" s="12">
        <v>9377.7999999999993</v>
      </c>
      <c r="H112" s="12">
        <v>2093.1</v>
      </c>
      <c r="I112" s="12">
        <v>13330.8</v>
      </c>
      <c r="J112" s="12">
        <v>392.2</v>
      </c>
      <c r="K112" s="12">
        <v>247.5</v>
      </c>
      <c r="L112" s="12">
        <v>2008.5</v>
      </c>
      <c r="M112" s="12">
        <f>SUM(E112:L112)</f>
        <v>28536.7</v>
      </c>
      <c r="N112" s="12">
        <f>SUM(D112,M112)</f>
        <v>38023.4</v>
      </c>
      <c r="O112" s="29"/>
      <c r="P112" s="29"/>
    </row>
    <row r="113" spans="1:16" ht="15.75" customHeight="1" x14ac:dyDescent="0.2">
      <c r="A113" s="21"/>
      <c r="B113" s="14"/>
      <c r="C113" s="15" t="s">
        <v>19</v>
      </c>
      <c r="D113" s="16" t="s">
        <v>20</v>
      </c>
      <c r="E113" s="30">
        <f t="shared" ref="E113:M113" si="57">IF(E112&lt;=0,"",E112/$M112%)</f>
        <v>2.5405880848170952</v>
      </c>
      <c r="F113" s="16">
        <f t="shared" si="57"/>
        <v>1.2678410608094137</v>
      </c>
      <c r="G113" s="16">
        <f t="shared" si="57"/>
        <v>32.86224405765207</v>
      </c>
      <c r="H113" s="16">
        <f t="shared" si="57"/>
        <v>7.334765407352636</v>
      </c>
      <c r="I113" s="16">
        <f t="shared" si="57"/>
        <v>46.714581573903075</v>
      </c>
      <c r="J113" s="16">
        <f t="shared" si="57"/>
        <v>1.3743705474003649</v>
      </c>
      <c r="K113" s="16">
        <f t="shared" si="57"/>
        <v>0.8673042082651462</v>
      </c>
      <c r="L113" s="16">
        <f t="shared" si="57"/>
        <v>7.0383050598001864</v>
      </c>
      <c r="M113" s="16">
        <f t="shared" si="57"/>
        <v>100</v>
      </c>
      <c r="N113" s="16" t="s">
        <v>20</v>
      </c>
      <c r="P113" s="29"/>
    </row>
    <row r="114" spans="1:16" ht="15.75" customHeight="1" x14ac:dyDescent="0.2">
      <c r="A114" s="9" t="s">
        <v>105</v>
      </c>
      <c r="B114" s="10"/>
      <c r="C114" s="11" t="s">
        <v>18</v>
      </c>
      <c r="D114" s="12">
        <v>26648.800000000003</v>
      </c>
      <c r="E114" s="28">
        <v>1276.8</v>
      </c>
      <c r="F114" s="12">
        <v>1072.5</v>
      </c>
      <c r="G114" s="12">
        <v>13708.9</v>
      </c>
      <c r="H114" s="12">
        <v>1991</v>
      </c>
      <c r="I114" s="12">
        <v>444</v>
      </c>
      <c r="J114" s="12">
        <v>8.4</v>
      </c>
      <c r="K114" s="12">
        <v>0</v>
      </c>
      <c r="L114" s="12">
        <v>43</v>
      </c>
      <c r="M114" s="12">
        <f>SUM(E114:L114)</f>
        <v>18544.600000000002</v>
      </c>
      <c r="N114" s="12">
        <f>SUM(D114,M114)</f>
        <v>45193.400000000009</v>
      </c>
      <c r="O114" s="29"/>
      <c r="P114" s="29"/>
    </row>
    <row r="115" spans="1:16" ht="15.75" customHeight="1" x14ac:dyDescent="0.2">
      <c r="A115" s="21"/>
      <c r="B115" s="14"/>
      <c r="C115" s="15" t="s">
        <v>19</v>
      </c>
      <c r="D115" s="16" t="s">
        <v>20</v>
      </c>
      <c r="E115" s="30">
        <f t="shared" ref="E115:M115" si="58">IF(E114&lt;=0,"",E114/$M114%)</f>
        <v>6.8850231334188914</v>
      </c>
      <c r="F115" s="16">
        <f t="shared" si="58"/>
        <v>5.7833547232078333</v>
      </c>
      <c r="G115" s="16">
        <f t="shared" si="58"/>
        <v>73.923945515136467</v>
      </c>
      <c r="H115" s="16">
        <f t="shared" si="58"/>
        <v>10.736279024621721</v>
      </c>
      <c r="I115" s="16">
        <f t="shared" si="58"/>
        <v>2.3942279693279982</v>
      </c>
      <c r="J115" s="16">
        <f t="shared" si="58"/>
        <v>4.5296204825124288E-2</v>
      </c>
      <c r="K115" s="16" t="str">
        <f t="shared" si="58"/>
        <v/>
      </c>
      <c r="L115" s="16">
        <f t="shared" si="58"/>
        <v>0.23187342946194575</v>
      </c>
      <c r="M115" s="16">
        <f t="shared" si="58"/>
        <v>100</v>
      </c>
      <c r="N115" s="16" t="s">
        <v>20</v>
      </c>
      <c r="P115" s="29"/>
    </row>
    <row r="116" spans="1:16" ht="15.75" hidden="1" customHeight="1" x14ac:dyDescent="0.2">
      <c r="A116" s="9" t="s">
        <v>106</v>
      </c>
      <c r="B116" s="10"/>
      <c r="C116" s="11" t="s">
        <v>18</v>
      </c>
      <c r="D116" s="12">
        <v>619.9</v>
      </c>
      <c r="E116" s="28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f>SUM(E116:L116)</f>
        <v>0</v>
      </c>
      <c r="N116" s="12">
        <f>SUM(D116,M116)</f>
        <v>619.9</v>
      </c>
      <c r="O116" s="29"/>
      <c r="P116" s="29"/>
    </row>
    <row r="117" spans="1:16" ht="15.75" hidden="1" customHeight="1" x14ac:dyDescent="0.2">
      <c r="A117" s="21"/>
      <c r="B117" s="14"/>
      <c r="C117" s="15" t="s">
        <v>19</v>
      </c>
      <c r="D117" s="16" t="s">
        <v>20</v>
      </c>
      <c r="E117" s="30" t="str">
        <f t="shared" ref="E117:M117" si="59">IF(E116&lt;=0,"",E116/$M116%)</f>
        <v/>
      </c>
      <c r="F117" s="16" t="str">
        <f t="shared" si="59"/>
        <v/>
      </c>
      <c r="G117" s="16" t="str">
        <f t="shared" si="59"/>
        <v/>
      </c>
      <c r="H117" s="16" t="str">
        <f t="shared" si="59"/>
        <v/>
      </c>
      <c r="I117" s="16" t="str">
        <f t="shared" si="59"/>
        <v/>
      </c>
      <c r="J117" s="16" t="str">
        <f t="shared" si="59"/>
        <v/>
      </c>
      <c r="K117" s="16" t="str">
        <f t="shared" si="59"/>
        <v/>
      </c>
      <c r="L117" s="16" t="str">
        <f t="shared" si="59"/>
        <v/>
      </c>
      <c r="M117" s="16" t="str">
        <f t="shared" si="59"/>
        <v/>
      </c>
      <c r="N117" s="16" t="s">
        <v>20</v>
      </c>
    </row>
    <row r="118" spans="1:16" ht="15.75" hidden="1" customHeight="1" x14ac:dyDescent="0.2">
      <c r="A118" s="9" t="s">
        <v>107</v>
      </c>
      <c r="B118" s="10"/>
      <c r="C118" s="11" t="s">
        <v>18</v>
      </c>
      <c r="D118" s="12">
        <v>1674</v>
      </c>
      <c r="E118" s="28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f>SUM(E118:L118)</f>
        <v>0</v>
      </c>
      <c r="N118" s="12">
        <f>SUM(D118,M118)</f>
        <v>1674</v>
      </c>
      <c r="P118" s="29"/>
    </row>
    <row r="119" spans="1:16" ht="15.75" hidden="1" customHeight="1" x14ac:dyDescent="0.2">
      <c r="A119" s="21"/>
      <c r="B119" s="14"/>
      <c r="C119" s="15" t="s">
        <v>19</v>
      </c>
      <c r="D119" s="16" t="s">
        <v>20</v>
      </c>
      <c r="E119" s="30" t="str">
        <f t="shared" ref="E119:M119" si="60">IF(E118&lt;=0,"",E118/$M118%)</f>
        <v/>
      </c>
      <c r="F119" s="16" t="str">
        <f t="shared" si="60"/>
        <v/>
      </c>
      <c r="G119" s="16" t="str">
        <f t="shared" si="60"/>
        <v/>
      </c>
      <c r="H119" s="16" t="str">
        <f t="shared" si="60"/>
        <v/>
      </c>
      <c r="I119" s="16" t="str">
        <f t="shared" si="60"/>
        <v/>
      </c>
      <c r="J119" s="16" t="str">
        <f t="shared" si="60"/>
        <v/>
      </c>
      <c r="K119" s="16" t="str">
        <f t="shared" si="60"/>
        <v/>
      </c>
      <c r="L119" s="16" t="str">
        <f t="shared" si="60"/>
        <v/>
      </c>
      <c r="M119" s="16" t="str">
        <f t="shared" si="60"/>
        <v/>
      </c>
      <c r="N119" s="16" t="s">
        <v>20</v>
      </c>
    </row>
    <row r="120" spans="1:16" ht="16.05" customHeight="1" x14ac:dyDescent="0.2">
      <c r="A120" s="9" t="s">
        <v>70</v>
      </c>
      <c r="B120" s="10"/>
      <c r="C120" s="11" t="s">
        <v>18</v>
      </c>
      <c r="D120" s="12">
        <f>石狩3!D107+渡島・檜山3!D107+後志3!D107+空知3!D107+上川3!D107+留萌3!D107+宗谷3!D107+オホーツク3!D107+胆振3!D107+日高3!D107+十勝3!D107+釧路3!D107+根室3!D107</f>
        <v>3554635.1999999993</v>
      </c>
      <c r="E120" s="12">
        <f>石狩3!E107+渡島・檜山3!E107+後志3!E107+空知3!E107+上川3!E107+留萌3!E107+宗谷3!E107+オホーツク3!E107+胆振3!E107+日高3!E107+十勝3!E107+釧路3!E107+根室3!E107</f>
        <v>0</v>
      </c>
      <c r="F120" s="12">
        <f>石狩3!F107+渡島・檜山3!F107+後志3!F107+空知3!F107+上川3!F107+留萌3!F107+宗谷3!F107+オホーツク3!F107+胆振3!F107+日高3!F107+十勝3!F107+釧路3!F107+根室3!F107</f>
        <v>5724.4</v>
      </c>
      <c r="G120" s="12">
        <f>石狩3!G107+渡島・檜山3!G107+後志3!G107+空知3!G107+上川3!G107+留萌3!G107+宗谷3!G107+オホーツク3!G107+胆振3!G107+日高3!G107+十勝3!G107+釧路3!G107+根室3!G107</f>
        <v>179039.2</v>
      </c>
      <c r="H120" s="12">
        <f>石狩3!H107+渡島・檜山3!H107+後志3!H107+空知3!H107+上川3!H107+留萌3!H107+宗谷3!H107+オホーツク3!H107+胆振3!H107+日高3!H107+十勝3!H107+釧路3!H107+根室3!H107</f>
        <v>26043.3</v>
      </c>
      <c r="I120" s="12">
        <f>石狩3!I107+渡島・檜山3!I107+後志3!I107+空知3!I107+上川3!I107+留萌3!I107+宗谷3!I107+オホーツク3!I107+胆振3!I107+日高3!I107+十勝3!I107+釧路3!I107+根室3!I107</f>
        <v>133549.29999999999</v>
      </c>
      <c r="J120" s="12">
        <f>石狩3!J107+渡島・檜山3!J107+後志3!J107+空知3!J107+上川3!J107+留萌3!J107+宗谷3!J107+オホーツク3!J107+胆振3!J107+日高3!J107+十勝3!J107+釧路3!J107+根室3!J107</f>
        <v>12656.7</v>
      </c>
      <c r="K120" s="12">
        <f>石狩3!K107+渡島・檜山3!K107+後志3!K107+空知3!K107+上川3!K107+留萌3!K107+宗谷3!K107+オホーツク3!K107+胆振3!K107+日高3!K107+十勝3!K107+釧路3!K107+根室3!K107</f>
        <v>0</v>
      </c>
      <c r="L120" s="12">
        <f>石狩3!L107+渡島・檜山3!L107+後志3!L107+空知3!L107+上川3!L107+留萌3!L107+宗谷3!L107+オホーツク3!L107+胆振3!L107+日高3!L107+十勝3!L107+釧路3!L107+根室3!L107</f>
        <v>0</v>
      </c>
      <c r="M120" s="12">
        <f>石狩3!M107+渡島・檜山3!M107+後志3!M107+空知3!M107+上川3!M107+留萌3!M107+宗谷3!M107+オホーツク3!M107+胆振3!M107+日高3!M107+十勝3!M107+釧路3!M107+根室3!M107</f>
        <v>357012.9</v>
      </c>
      <c r="N120" s="12">
        <f>SUM(D120,M120)</f>
        <v>3911648.0999999992</v>
      </c>
      <c r="O120" s="29"/>
      <c r="P120" s="29"/>
    </row>
    <row r="121" spans="1:16" ht="16.05" customHeight="1" x14ac:dyDescent="0.2">
      <c r="A121" s="21"/>
      <c r="B121" s="14"/>
      <c r="C121" s="15" t="s">
        <v>19</v>
      </c>
      <c r="D121" s="16" t="s">
        <v>20</v>
      </c>
      <c r="E121" s="30" t="str">
        <f t="shared" ref="E121:M121" si="61">IF(E120&lt;=0,"",E120/$M120%)</f>
        <v/>
      </c>
      <c r="F121" s="16">
        <f t="shared" si="61"/>
        <v>1.603415450814242</v>
      </c>
      <c r="G121" s="16">
        <f t="shared" si="61"/>
        <v>50.149224299738187</v>
      </c>
      <c r="H121" s="16">
        <f t="shared" si="61"/>
        <v>7.2947784239729145</v>
      </c>
      <c r="I121" s="16">
        <f t="shared" si="61"/>
        <v>37.407415810465103</v>
      </c>
      <c r="J121" s="16">
        <f t="shared" si="61"/>
        <v>3.5451660150095416</v>
      </c>
      <c r="K121" s="16" t="str">
        <f t="shared" si="61"/>
        <v/>
      </c>
      <c r="L121" s="16" t="str">
        <f t="shared" si="61"/>
        <v/>
      </c>
      <c r="M121" s="16">
        <f t="shared" si="61"/>
        <v>100</v>
      </c>
      <c r="N121" s="16" t="s">
        <v>20</v>
      </c>
      <c r="P121" s="29"/>
    </row>
    <row r="122" spans="1:16" ht="16.05" customHeight="1" x14ac:dyDescent="0.2">
      <c r="A122" s="9" t="s">
        <v>71</v>
      </c>
      <c r="B122" s="10"/>
      <c r="C122" s="20" t="s">
        <v>110</v>
      </c>
      <c r="D122" s="12">
        <f>D124+D126+D128+D130+D132+D134+D136+D138+D140</f>
        <v>201745</v>
      </c>
      <c r="E122" s="28">
        <f t="shared" ref="E122:L122" si="62">E124+E126+E128+E130+E132+E134+E136+E138+E140</f>
        <v>32331.100000000002</v>
      </c>
      <c r="F122" s="12">
        <f t="shared" si="62"/>
        <v>4097.5</v>
      </c>
      <c r="G122" s="12">
        <f t="shared" si="62"/>
        <v>470254.3</v>
      </c>
      <c r="H122" s="12">
        <f t="shared" si="62"/>
        <v>45761.900000000009</v>
      </c>
      <c r="I122" s="12">
        <f t="shared" si="62"/>
        <v>147397.40000000002</v>
      </c>
      <c r="J122" s="12">
        <f t="shared" si="62"/>
        <v>8069.9999999999991</v>
      </c>
      <c r="K122" s="12">
        <f t="shared" si="62"/>
        <v>792.89999999999986</v>
      </c>
      <c r="L122" s="12">
        <f t="shared" si="62"/>
        <v>8315.7999999999993</v>
      </c>
      <c r="M122" s="12">
        <f>SUM(E122:L122)</f>
        <v>717020.90000000014</v>
      </c>
      <c r="N122" s="12">
        <f>SUM(D122,M122)</f>
        <v>918765.90000000014</v>
      </c>
      <c r="O122" s="29"/>
      <c r="P122" s="29"/>
    </row>
    <row r="123" spans="1:16" ht="16.05" customHeight="1" x14ac:dyDescent="0.2">
      <c r="A123" s="13"/>
      <c r="B123" s="14"/>
      <c r="C123" s="15" t="s">
        <v>19</v>
      </c>
      <c r="D123" s="16" t="s">
        <v>20</v>
      </c>
      <c r="E123" s="30">
        <f t="shared" ref="E123:M123" si="63">IF(E122&lt;=0,"",E122/$M122%)</f>
        <v>4.5090875314792074</v>
      </c>
      <c r="F123" s="16">
        <f t="shared" si="63"/>
        <v>0.57146172447692933</v>
      </c>
      <c r="G123" s="16">
        <f t="shared" si="63"/>
        <v>65.584462042877675</v>
      </c>
      <c r="H123" s="16">
        <f t="shared" si="63"/>
        <v>6.3822267942259421</v>
      </c>
      <c r="I123" s="16">
        <f t="shared" si="63"/>
        <v>20.556918215354671</v>
      </c>
      <c r="J123" s="16">
        <f t="shared" si="63"/>
        <v>1.1254902053761608</v>
      </c>
      <c r="K123" s="16">
        <f t="shared" si="63"/>
        <v>0.11058255066205179</v>
      </c>
      <c r="L123" s="16">
        <f t="shared" si="63"/>
        <v>1.1597709355473456</v>
      </c>
      <c r="M123" s="16">
        <f t="shared" si="63"/>
        <v>100</v>
      </c>
      <c r="N123" s="16" t="s">
        <v>20</v>
      </c>
      <c r="P123" s="29"/>
    </row>
    <row r="124" spans="1:16" ht="16.05" customHeight="1" x14ac:dyDescent="0.2">
      <c r="A124" s="17"/>
      <c r="B124" s="18" t="s">
        <v>108</v>
      </c>
      <c r="C124" s="11" t="s">
        <v>18</v>
      </c>
      <c r="D124" s="12">
        <f>石狩3!D111+渡島・檜山3!D111+後志3!D111+空知3!D111+上川3!D111+留萌3!D111+宗谷3!D111+オホーツク3!D111+胆振3!D111+日高3!D111+十勝3!D111+釧路3!D111+根室3!D111</f>
        <v>5107.5</v>
      </c>
      <c r="E124" s="12">
        <f>石狩3!E111+渡島・檜山3!E111+後志3!E111+空知3!E111+上川3!E111+留萌3!E111+宗谷3!E111+オホーツク3!E111+胆振3!E111+日高3!E111+十勝3!E111+釧路3!E111+根室3!E111</f>
        <v>4760.8999999999996</v>
      </c>
      <c r="F124" s="12">
        <f>石狩3!F111+渡島・檜山3!F111+後志3!F111+空知3!F111+上川3!F111+留萌3!F111+宗谷3!F111+オホーツク3!F111+胆振3!F111+日高3!F111+十勝3!F111+釧路3!F111+根室3!F111</f>
        <v>1114.5</v>
      </c>
      <c r="G124" s="12">
        <f>石狩3!G111+渡島・檜山3!G111+後志3!G111+空知3!G111+上川3!G111+留萌3!G111+宗谷3!G111+オホーツク3!G111+胆振3!G111+日高3!G111+十勝3!G111+釧路3!G111+根室3!G111</f>
        <v>96967.200000000012</v>
      </c>
      <c r="H124" s="12">
        <f>石狩3!H111+渡島・檜山3!H111+後志3!H111+空知3!H111+上川3!H111+留萌3!H111+宗谷3!H111+オホーツク3!H111+胆振3!H111+日高3!H111+十勝3!H111+釧路3!H111+根室3!H111</f>
        <v>14653</v>
      </c>
      <c r="I124" s="12">
        <f>石狩3!I111+渡島・檜山3!I111+後志3!I111+空知3!I111+上川3!I111+留萌3!I111+宗谷3!I111+オホーツク3!I111+胆振3!I111+日高3!I111+十勝3!I111+釧路3!I111+根室3!I111</f>
        <v>21812.400000000001</v>
      </c>
      <c r="J124" s="12">
        <f>石狩3!J111+渡島・檜山3!J111+後志3!J111+空知3!J111+上川3!J111+留萌3!J111+宗谷3!J111+オホーツク3!J111+胆振3!J111+日高3!J111+十勝3!J111+釧路3!J111+根室3!J111</f>
        <v>6012.7999999999993</v>
      </c>
      <c r="K124" s="12">
        <f>石狩3!K111+渡島・檜山3!K111+後志3!K111+空知3!K111+上川3!K111+留萌3!K111+宗谷3!K111+オホーツク3!K111+胆振3!K111+日高3!K111+十勝3!K111+釧路3!K111+根室3!K111</f>
        <v>0</v>
      </c>
      <c r="L124" s="12">
        <f>石狩3!L111+渡島・檜山3!L111+後志3!L111+空知3!L111+上川3!L111+留萌3!L111+宗谷3!L111+オホーツク3!L111+胆振3!L111+日高3!L111+十勝3!L111+釧路3!L111+根室3!L111</f>
        <v>1448</v>
      </c>
      <c r="M124" s="12">
        <f>石狩3!M111+渡島・檜山3!M111+後志3!M111+空知3!M111+上川3!M111+留萌3!M111+宗谷3!M111+オホーツク3!M111+胆振3!M111+日高3!M111+十勝3!M111+釧路3!M111+根室3!M111</f>
        <v>146768.79999999999</v>
      </c>
      <c r="N124" s="12">
        <f>SUM(D124,M124)</f>
        <v>151876.29999999999</v>
      </c>
      <c r="O124" s="29"/>
      <c r="P124" s="34"/>
    </row>
    <row r="125" spans="1:16" ht="16.05" customHeight="1" x14ac:dyDescent="0.2">
      <c r="A125" s="13"/>
      <c r="B125" s="19"/>
      <c r="C125" s="15" t="s">
        <v>19</v>
      </c>
      <c r="D125" s="16" t="s">
        <v>20</v>
      </c>
      <c r="E125" s="30">
        <f t="shared" ref="E125:M125" si="64">IF(E124&lt;=0,"",E124/$M124%)</f>
        <v>3.243809310970724</v>
      </c>
      <c r="F125" s="16">
        <f t="shared" si="64"/>
        <v>0.75935757463439102</v>
      </c>
      <c r="G125" s="16">
        <f t="shared" si="64"/>
        <v>66.06799265238935</v>
      </c>
      <c r="H125" s="16">
        <f t="shared" si="64"/>
        <v>9.9837295119943761</v>
      </c>
      <c r="I125" s="16">
        <f t="shared" si="64"/>
        <v>14.861741732575318</v>
      </c>
      <c r="J125" s="16">
        <f t="shared" si="64"/>
        <v>4.0967835125721539</v>
      </c>
      <c r="K125" s="16" t="str">
        <f t="shared" si="64"/>
        <v/>
      </c>
      <c r="L125" s="16">
        <f t="shared" si="64"/>
        <v>0.98658570486370412</v>
      </c>
      <c r="M125" s="16">
        <f t="shared" si="64"/>
        <v>100</v>
      </c>
      <c r="N125" s="16" t="s">
        <v>20</v>
      </c>
      <c r="P125" s="34"/>
    </row>
    <row r="126" spans="1:16" ht="16.05" customHeight="1" x14ac:dyDescent="0.2">
      <c r="A126" s="17"/>
      <c r="B126" s="18" t="s">
        <v>73</v>
      </c>
      <c r="C126" s="11" t="s">
        <v>18</v>
      </c>
      <c r="D126" s="12">
        <f>石狩3!D113+渡島・檜山3!D113+後志3!D113+空知3!D113+上川3!D113+留萌3!D113+宗谷3!D113+オホーツク3!D113+胆振3!D113+日高3!D113+十勝3!D113+釧路3!D113+根室3!D113</f>
        <v>112365.1</v>
      </c>
      <c r="E126" s="12">
        <f>石狩3!E113+渡島・檜山3!E113+後志3!E113+空知3!E113+上川3!E113+留萌3!E113+宗谷3!E113+オホーツク3!E113+胆振3!E113+日高3!E113+十勝3!E113+釧路3!E113+根室3!E113</f>
        <v>21790.600000000002</v>
      </c>
      <c r="F126" s="12">
        <f>石狩3!F113+渡島・檜山3!F113+後志3!F113+空知3!F113+上川3!F113+留萌3!F113+宗谷3!F113+オホーツク3!F113+胆振3!F113+日高3!F113+十勝3!F113+釧路3!F113+根室3!F113</f>
        <v>2121.6999999999998</v>
      </c>
      <c r="G126" s="12">
        <f>石狩3!G113+渡島・檜山3!G113+後志3!G113+空知3!G113+上川3!G113+留萌3!G113+宗谷3!G113+オホーツク3!G113+胆振3!G113+日高3!G113+十勝3!G113+釧路3!G113+根室3!G113</f>
        <v>192985.59999999998</v>
      </c>
      <c r="H126" s="12">
        <f>石狩3!H113+渡島・檜山3!H113+後志3!H113+空知3!H113+上川3!H113+留萌3!H113+宗谷3!H113+オホーツク3!H113+胆振3!H113+日高3!H113+十勝3!H113+釧路3!H113+根室3!H113</f>
        <v>13923.600000000002</v>
      </c>
      <c r="I126" s="12">
        <f>石狩3!I113+渡島・檜山3!I113+後志3!I113+空知3!I113+上川3!I113+留萌3!I113+宗谷3!I113+オホーツク3!I113+胆振3!I113+日高3!I113+十勝3!I113+釧路3!I113+根室3!I113</f>
        <v>80759.900000000009</v>
      </c>
      <c r="J126" s="12">
        <f>石狩3!J113+渡島・檜山3!J113+後志3!J113+空知3!J113+上川3!J113+留萌3!J113+宗谷3!J113+オホーツク3!J113+胆振3!J113+日高3!J113+十勝3!J113+釧路3!J113+根室3!J113</f>
        <v>768.2</v>
      </c>
      <c r="K126" s="12">
        <f>石狩3!K113+渡島・檜山3!K113+後志3!K113+空知3!K113+上川3!K113+留萌3!K113+宗谷3!K113+オホーツク3!K113+胆振3!K113+日高3!K113+十勝3!K113+釧路3!K113+根室3!K113</f>
        <v>131.1</v>
      </c>
      <c r="L126" s="12">
        <f>石狩3!L113+渡島・檜山3!L113+後志3!L113+空知3!L113+上川3!L113+留萌3!L113+宗谷3!L113+オホーツク3!L113+胆振3!L113+日高3!L113+十勝3!L113+釧路3!L113+根室3!L113</f>
        <v>1829.5</v>
      </c>
      <c r="M126" s="12">
        <f>石狩3!M113+渡島・檜山3!M113+後志3!M113+空知3!M113+上川3!M113+留萌3!M113+宗谷3!M113+オホーツク3!M113+胆振3!M113+日高3!M113+十勝3!M113+釧路3!M113+根室3!M113</f>
        <v>314310.20000000007</v>
      </c>
      <c r="N126" s="12">
        <f>SUM(D126,M126)</f>
        <v>426675.30000000005</v>
      </c>
      <c r="O126" s="29"/>
      <c r="P126" s="34"/>
    </row>
    <row r="127" spans="1:16" ht="16.05" customHeight="1" x14ac:dyDescent="0.2">
      <c r="A127" s="13"/>
      <c r="B127" s="19"/>
      <c r="C127" s="15" t="s">
        <v>19</v>
      </c>
      <c r="D127" s="16" t="s">
        <v>20</v>
      </c>
      <c r="E127" s="30">
        <f t="shared" ref="E127:M127" si="65">IF(E126&lt;=0,"",E126/$M126%)</f>
        <v>6.9328325965877013</v>
      </c>
      <c r="F127" s="16">
        <f t="shared" si="65"/>
        <v>0.67503377236882522</v>
      </c>
      <c r="G127" s="16">
        <f t="shared" si="65"/>
        <v>61.399725494113753</v>
      </c>
      <c r="H127" s="16">
        <f t="shared" si="65"/>
        <v>4.4298912348374309</v>
      </c>
      <c r="I127" s="16">
        <f t="shared" si="65"/>
        <v>25.694329996290286</v>
      </c>
      <c r="J127" s="16">
        <f t="shared" si="65"/>
        <v>0.24440823110417664</v>
      </c>
      <c r="K127" s="16">
        <f t="shared" si="65"/>
        <v>4.1710386745323555E-2</v>
      </c>
      <c r="L127" s="16">
        <f t="shared" si="65"/>
        <v>0.58206828795247478</v>
      </c>
      <c r="M127" s="16">
        <f t="shared" si="65"/>
        <v>100</v>
      </c>
      <c r="N127" s="16" t="s">
        <v>20</v>
      </c>
      <c r="P127" s="34"/>
    </row>
    <row r="128" spans="1:16" ht="16.05" customHeight="1" x14ac:dyDescent="0.2">
      <c r="A128" s="17"/>
      <c r="B128" s="18" t="s">
        <v>74</v>
      </c>
      <c r="C128" s="11" t="s">
        <v>18</v>
      </c>
      <c r="D128" s="12">
        <f>石狩3!D115+渡島・檜山3!D115+後志3!D115+空知3!D115+上川3!D115+留萌3!D115+宗谷3!D115+オホーツク3!D115+胆振3!D115+日高3!D115+十勝3!D115+釧路3!D115+根室3!D115</f>
        <v>577</v>
      </c>
      <c r="E128" s="12">
        <f>石狩3!E115+渡島・檜山3!E115+後志3!E115+空知3!E115+上川3!E115+留萌3!E115+宗谷3!E115+オホーツク3!E115+胆振3!E115+日高3!E115+十勝3!E115+釧路3!E115+根室3!E115</f>
        <v>763</v>
      </c>
      <c r="F128" s="12">
        <f>石狩3!F115+渡島・檜山3!F115+後志3!F115+空知3!F115+上川3!F115+留萌3!F115+宗谷3!F115+オホーツク3!F115+胆振3!F115+日高3!F115+十勝3!F115+釧路3!F115+根室3!F115</f>
        <v>327</v>
      </c>
      <c r="G128" s="12">
        <f>石狩3!G115+渡島・檜山3!G115+後志3!G115+空知3!G115+上川3!G115+留萌3!G115+宗谷3!G115+オホーツク3!G115+胆振3!G115+日高3!G115+十勝3!G115+釧路3!G115+根室3!G115</f>
        <v>6562.6</v>
      </c>
      <c r="H128" s="12">
        <f>石狩3!H115+渡島・檜山3!H115+後志3!H115+空知3!H115+上川3!H115+留萌3!H115+宗谷3!H115+オホーツク3!H115+胆振3!H115+日高3!H115+十勝3!H115+釧路3!H115+根室3!H115</f>
        <v>2182.3000000000002</v>
      </c>
      <c r="I128" s="12">
        <f>石狩3!I115+渡島・檜山3!I115+後志3!I115+空知3!I115+上川3!I115+留萌3!I115+宗谷3!I115+オホーツク3!I115+胆振3!I115+日高3!I115+十勝3!I115+釧路3!I115+根室3!I115</f>
        <v>1857.1</v>
      </c>
      <c r="J128" s="12">
        <f>石狩3!J115+渡島・檜山3!J115+後志3!J115+空知3!J115+上川3!J115+留萌3!J115+宗谷3!J115+オホーツク3!J115+胆振3!J115+日高3!J115+十勝3!J115+釧路3!J115+根室3!J115</f>
        <v>218</v>
      </c>
      <c r="K128" s="12">
        <f>石狩3!K115+渡島・檜山3!K115+後志3!K115+空知3!K115+上川3!K115+留萌3!K115+宗谷3!K115+オホーツク3!K115+胆振3!K115+日高3!K115+十勝3!K115+釧路3!K115+根室3!K115</f>
        <v>109</v>
      </c>
      <c r="L128" s="12">
        <f>石狩3!L115+渡島・檜山3!L115+後志3!L115+空知3!L115+上川3!L115+留萌3!L115+宗谷3!L115+オホーツク3!L115+胆振3!L115+日高3!L115+十勝3!L115+釧路3!L115+根室3!L115</f>
        <v>2243.1</v>
      </c>
      <c r="M128" s="12">
        <f>石狩3!M115+渡島・檜山3!M115+後志3!M115+空知3!M115+上川3!M115+留萌3!M115+宗谷3!M115+オホーツク3!M115+胆振3!M115+日高3!M115+十勝3!M115+釧路3!M115+根室3!M115</f>
        <v>14262.1</v>
      </c>
      <c r="N128" s="12">
        <f>SUM(D128,M128)</f>
        <v>14839.1</v>
      </c>
      <c r="O128" s="29"/>
      <c r="P128" s="34"/>
    </row>
    <row r="129" spans="1:16" ht="16.05" customHeight="1" x14ac:dyDescent="0.2">
      <c r="A129" s="13"/>
      <c r="B129" s="19"/>
      <c r="C129" s="15" t="s">
        <v>19</v>
      </c>
      <c r="D129" s="16" t="s">
        <v>20</v>
      </c>
      <c r="E129" s="30">
        <f t="shared" ref="E129:M129" si="66">IF(E128&lt;=0,"",E128/$M128%)</f>
        <v>5.3498432909599565</v>
      </c>
      <c r="F129" s="16">
        <f t="shared" si="66"/>
        <v>2.2927899818399813</v>
      </c>
      <c r="G129" s="16">
        <f t="shared" si="66"/>
        <v>46.014261574382452</v>
      </c>
      <c r="H129" s="16">
        <f t="shared" si="66"/>
        <v>15.301393202964501</v>
      </c>
      <c r="I129" s="16">
        <f t="shared" si="66"/>
        <v>13.021224083409875</v>
      </c>
      <c r="J129" s="16">
        <f t="shared" si="66"/>
        <v>1.5285266545599876</v>
      </c>
      <c r="K129" s="16">
        <f t="shared" si="66"/>
        <v>0.7642633272799938</v>
      </c>
      <c r="L129" s="16">
        <f t="shared" si="66"/>
        <v>15.727697884603247</v>
      </c>
      <c r="M129" s="16">
        <f t="shared" si="66"/>
        <v>100</v>
      </c>
      <c r="N129" s="16" t="s">
        <v>20</v>
      </c>
      <c r="P129" s="34"/>
    </row>
    <row r="130" spans="1:16" ht="16.05" customHeight="1" x14ac:dyDescent="0.2">
      <c r="A130" s="17"/>
      <c r="B130" s="18" t="s">
        <v>75</v>
      </c>
      <c r="C130" s="11" t="s">
        <v>18</v>
      </c>
      <c r="D130" s="12">
        <f>石狩3!D117+渡島・檜山3!D117+後志3!D117+空知3!D117+上川3!D117+留萌3!D117+宗谷3!D117+オホーツク3!D117+胆振3!D117+日高3!D117+十勝3!D117+釧路3!D117+根室3!D117</f>
        <v>3868.5</v>
      </c>
      <c r="E130" s="12">
        <f>石狩3!E117+渡島・檜山3!E117+後志3!E117+空知3!E117+上川3!E117+留萌3!E117+宗谷3!E117+オホーツク3!E117+胆振3!E117+日高3!E117+十勝3!E117+釧路3!E117+根室3!E117</f>
        <v>41.199999999999996</v>
      </c>
      <c r="F130" s="12">
        <f>石狩3!F117+渡島・檜山3!F117+後志3!F117+空知3!F117+上川3!F117+留萌3!F117+宗谷3!F117+オホーツク3!F117+胆振3!F117+日高3!F117+十勝3!F117+釧路3!F117+根室3!F117</f>
        <v>31.4</v>
      </c>
      <c r="G130" s="12">
        <f>石狩3!G117+渡島・檜山3!G117+後志3!G117+空知3!G117+上川3!G117+留萌3!G117+宗谷3!G117+オホーツク3!G117+胆振3!G117+日高3!G117+十勝3!G117+釧路3!G117+根室3!G117</f>
        <v>336.3</v>
      </c>
      <c r="H130" s="12">
        <f>石狩3!H117+渡島・檜山3!H117+後志3!H117+空知3!H117+上川3!H117+留萌3!H117+宗谷3!H117+オホーツク3!H117+胆振3!H117+日高3!H117+十勝3!H117+釧路3!H117+根室3!H117</f>
        <v>13.4</v>
      </c>
      <c r="I130" s="12">
        <f>石狩3!I117+渡島・檜山3!I117+後志3!I117+空知3!I117+上川3!I117+留萌3!I117+宗谷3!I117+オホーツク3!I117+胆振3!I117+日高3!I117+十勝3!I117+釧路3!I117+根室3!I117</f>
        <v>171.6</v>
      </c>
      <c r="J130" s="12">
        <f>石狩3!J117+渡島・檜山3!J117+後志3!J117+空知3!J117+上川3!J117+留萌3!J117+宗谷3!J117+オホーツク3!J117+胆振3!J117+日高3!J117+十勝3!J117+釧路3!J117+根室3!J117</f>
        <v>0</v>
      </c>
      <c r="K130" s="12">
        <f>石狩3!K117+渡島・檜山3!K117+後志3!K117+空知3!K117+上川3!K117+留萌3!K117+宗谷3!K117+オホーツク3!K117+胆振3!K117+日高3!K117+十勝3!K117+釧路3!K117+根室3!K117</f>
        <v>0</v>
      </c>
      <c r="L130" s="12">
        <f>石狩3!L117+渡島・檜山3!L117+後志3!L117+空知3!L117+上川3!L117+留萌3!L117+宗谷3!L117+オホーツク3!L117+胆振3!L117+日高3!L117+十勝3!L117+釧路3!L117+根室3!L117</f>
        <v>4.5</v>
      </c>
      <c r="M130" s="12">
        <f>石狩3!M117+渡島・檜山3!M117+後志3!M117+空知3!M117+上川3!M117+留萌3!M117+宗谷3!M117+オホーツク3!M117+胆振3!M117+日高3!M117+十勝3!M117+釧路3!M117+根室3!M117</f>
        <v>598.4</v>
      </c>
      <c r="N130" s="12">
        <f>SUM(D130,M130)</f>
        <v>4466.8999999999996</v>
      </c>
      <c r="O130" s="29"/>
      <c r="P130" s="34"/>
    </row>
    <row r="131" spans="1:16" ht="16.05" customHeight="1" x14ac:dyDescent="0.2">
      <c r="A131" s="13"/>
      <c r="B131" s="19"/>
      <c r="C131" s="15" t="s">
        <v>19</v>
      </c>
      <c r="D131" s="16" t="s">
        <v>20</v>
      </c>
      <c r="E131" s="30">
        <f t="shared" ref="E131:M131" si="67">IF(E130&lt;=0,"",E130/$M130%)</f>
        <v>6.8850267379679133</v>
      </c>
      <c r="F131" s="16">
        <f t="shared" si="67"/>
        <v>5.2473262032085559</v>
      </c>
      <c r="G131" s="16">
        <f t="shared" si="67"/>
        <v>56.199866310160431</v>
      </c>
      <c r="H131" s="16">
        <f t="shared" si="67"/>
        <v>2.2393048128342246</v>
      </c>
      <c r="I131" s="16">
        <f t="shared" si="67"/>
        <v>28.676470588235293</v>
      </c>
      <c r="J131" s="16" t="str">
        <f t="shared" si="67"/>
        <v/>
      </c>
      <c r="K131" s="16" t="str">
        <f t="shared" si="67"/>
        <v/>
      </c>
      <c r="L131" s="16">
        <f t="shared" si="67"/>
        <v>0.75200534759358284</v>
      </c>
      <c r="M131" s="16">
        <f t="shared" si="67"/>
        <v>100</v>
      </c>
      <c r="N131" s="16" t="s">
        <v>20</v>
      </c>
      <c r="P131" s="34"/>
    </row>
    <row r="132" spans="1:16" ht="16.05" customHeight="1" x14ac:dyDescent="0.2">
      <c r="A132" s="17"/>
      <c r="B132" s="18" t="s">
        <v>76</v>
      </c>
      <c r="C132" s="11" t="s">
        <v>18</v>
      </c>
      <c r="D132" s="12">
        <f>石狩3!D119+渡島・檜山3!D119+後志3!D119+空知3!D119+上川3!D119+留萌3!D119+宗谷3!D119+オホーツク3!D119+胆振3!D119+日高3!D119+十勝3!D119+釧路3!D119+根室3!D119</f>
        <v>45031.7</v>
      </c>
      <c r="E132" s="12">
        <f>石狩3!E119+渡島・檜山3!E119+後志3!E119+空知3!E119+上川3!E119+留萌3!E119+宗谷3!E119+オホーツク3!E119+胆振3!E119+日高3!E119+十勝3!E119+釧路3!E119+根室3!E119</f>
        <v>2932.4</v>
      </c>
      <c r="F132" s="12">
        <f>石狩3!F119+渡島・檜山3!F119+後志3!F119+空知3!F119+上川3!F119+留萌3!F119+宗谷3!F119+オホーツク3!F119+胆振3!F119+日高3!F119+十勝3!F119+釧路3!F119+根室3!F119</f>
        <v>362.5</v>
      </c>
      <c r="G132" s="12">
        <f>石狩3!G119+渡島・檜山3!G119+後志3!G119+空知3!G119+上川3!G119+留萌3!G119+宗谷3!G119+オホーツク3!G119+胆振3!G119+日高3!G119+十勝3!G119+釧路3!G119+根室3!G119</f>
        <v>44325.9</v>
      </c>
      <c r="H132" s="12">
        <f>石狩3!H119+渡島・檜山3!H119+後志3!H119+空知3!H119+上川3!H119+留萌3!H119+宗谷3!H119+オホーツク3!H119+胆振3!H119+日高3!H119+十勝3!H119+釧路3!H119+根室3!H119</f>
        <v>6957.8</v>
      </c>
      <c r="I132" s="12">
        <f>石狩3!I119+渡島・檜山3!I119+後志3!I119+空知3!I119+上川3!I119+留萌3!I119+宗谷3!I119+オホーツク3!I119+胆振3!I119+日高3!I119+十勝3!I119+釧路3!I119+根室3!I119</f>
        <v>14966.600000000002</v>
      </c>
      <c r="J132" s="12">
        <f>石狩3!J119+渡島・檜山3!J119+後志3!J119+空知3!J119+上川3!J119+留萌3!J119+宗谷3!J119+オホーツク3!J119+胆振3!J119+日高3!J119+十勝3!J119+釧路3!J119+根室3!J119</f>
        <v>875.8</v>
      </c>
      <c r="K132" s="12">
        <f>石狩3!K119+渡島・檜山3!K119+後志3!K119+空知3!K119+上川3!K119+留萌3!K119+宗谷3!K119+オホーツク3!K119+胆振3!K119+日高3!K119+十勝3!K119+釧路3!K119+根室3!K119</f>
        <v>330</v>
      </c>
      <c r="L132" s="12">
        <f>石狩3!L119+渡島・檜山3!L119+後志3!L119+空知3!L119+上川3!L119+留萌3!L119+宗谷3!L119+オホーツク3!L119+胆振3!L119+日高3!L119+十勝3!L119+釧路3!L119+根室3!L119</f>
        <v>2165</v>
      </c>
      <c r="M132" s="12">
        <f>石狩3!M119+渡島・檜山3!M119+後志3!M119+空知3!M119+上川3!M119+留萌3!M119+宗谷3!M119+オホーツク3!M119+胆振3!M119+日高3!M119+十勝3!M119+釧路3!M119+根室3!M119</f>
        <v>72916</v>
      </c>
      <c r="N132" s="12">
        <f>SUM(D132,M132)</f>
        <v>117947.7</v>
      </c>
      <c r="O132" s="29"/>
      <c r="P132" s="34"/>
    </row>
    <row r="133" spans="1:16" ht="16.05" customHeight="1" x14ac:dyDescent="0.2">
      <c r="A133" s="13"/>
      <c r="B133" s="19"/>
      <c r="C133" s="15" t="s">
        <v>19</v>
      </c>
      <c r="D133" s="16" t="s">
        <v>20</v>
      </c>
      <c r="E133" s="30">
        <f t="shared" ref="E133:M133" si="68">IF(E132&lt;=0,"",E132/$M132%)</f>
        <v>4.0216139118986236</v>
      </c>
      <c r="F133" s="16">
        <f t="shared" si="68"/>
        <v>0.49714740249053707</v>
      </c>
      <c r="G133" s="16">
        <f t="shared" si="68"/>
        <v>60.790361511876682</v>
      </c>
      <c r="H133" s="16">
        <f t="shared" si="68"/>
        <v>9.5422129573756109</v>
      </c>
      <c r="I133" s="16">
        <f t="shared" si="68"/>
        <v>20.525810521696201</v>
      </c>
      <c r="J133" s="16">
        <f t="shared" si="68"/>
        <v>1.2011081244171375</v>
      </c>
      <c r="K133" s="16">
        <f t="shared" si="68"/>
        <v>0.4525755664051786</v>
      </c>
      <c r="L133" s="16">
        <f t="shared" si="68"/>
        <v>2.969170003840035</v>
      </c>
      <c r="M133" s="16">
        <f t="shared" si="68"/>
        <v>100</v>
      </c>
      <c r="N133" s="16" t="s">
        <v>20</v>
      </c>
      <c r="P133" s="34"/>
    </row>
    <row r="134" spans="1:16" ht="16.05" customHeight="1" x14ac:dyDescent="0.2">
      <c r="A134" s="17"/>
      <c r="B134" s="18" t="s">
        <v>77</v>
      </c>
      <c r="C134" s="11" t="s">
        <v>18</v>
      </c>
      <c r="D134" s="12">
        <f>石狩3!D121+渡島・檜山3!D121+後志3!D121+空知3!D121+上川3!D121+留萌3!D121+宗谷3!D121+オホーツク3!D121+胆振3!D121+日高3!D121+十勝3!D121+釧路3!D121+根室3!D121</f>
        <v>9893</v>
      </c>
      <c r="E134" s="12">
        <f>石狩3!E121+渡島・檜山3!E121+後志3!E121+空知3!E121+上川3!E121+留萌3!E121+宗谷3!E121+オホーツク3!E121+胆振3!E121+日高3!E121+十勝3!E121+釧路3!E121+根室3!E121</f>
        <v>300</v>
      </c>
      <c r="F134" s="12">
        <f>石狩3!F121+渡島・檜山3!F121+後志3!F121+空知3!F121+上川3!F121+留萌3!F121+宗谷3!F121+オホーツク3!F121+胆振3!F121+日高3!F121+十勝3!F121+釧路3!F121+根室3!F121</f>
        <v>0</v>
      </c>
      <c r="G134" s="12">
        <f>石狩3!G121+渡島・檜山3!G121+後志3!G121+空知3!G121+上川3!G121+留萌3!G121+宗谷3!G121+オホーツク3!G121+胆振3!G121+日高3!G121+十勝3!G121+釧路3!G121+根室3!G121</f>
        <v>5790.6</v>
      </c>
      <c r="H134" s="12">
        <f>石狩3!H121+渡島・檜山3!H121+後志3!H121+空知3!H121+上川3!H121+留萌3!H121+宗谷3!H121+オホーツク3!H121+胆振3!H121+日高3!H121+十勝3!H121+釧路3!H121+根室3!H121</f>
        <v>451.1</v>
      </c>
      <c r="I134" s="12">
        <f>石狩3!I121+渡島・檜山3!I121+後志3!I121+空知3!I121+上川3!I121+留萌3!I121+宗谷3!I121+オホーツク3!I121+胆振3!I121+日高3!I121+十勝3!I121+釧路3!I121+根室3!I121</f>
        <v>1741.9</v>
      </c>
      <c r="J134" s="12">
        <f>石狩3!J121+渡島・檜山3!J121+後志3!J121+空知3!J121+上川3!J121+留萌3!J121+宗谷3!J121+オホーツク3!J121+胆振3!J121+日高3!J121+十勝3!J121+釧路3!J121+根室3!J121</f>
        <v>0</v>
      </c>
      <c r="K134" s="12">
        <f>石狩3!K121+渡島・檜山3!K121+後志3!K121+空知3!K121+上川3!K121+留萌3!K121+宗谷3!K121+オホーツク3!K121+胆振3!K121+日高3!K121+十勝3!K121+釧路3!K121+根室3!K121</f>
        <v>0</v>
      </c>
      <c r="L134" s="12">
        <f>石狩3!L121+渡島・檜山3!L121+後志3!L121+空知3!L121+上川3!L121+留萌3!L121+宗谷3!L121+オホーツク3!L121+胆振3!L121+日高3!L121+十勝3!L121+釧路3!L121+根室3!L121</f>
        <v>230</v>
      </c>
      <c r="M134" s="12">
        <f>石狩3!M121+渡島・檜山3!M121+後志3!M121+空知3!M121+上川3!M121+留萌3!M121+宗谷3!M121+オホーツク3!M121+胆振3!M121+日高3!M121+十勝3!M121+釧路3!M121+根室3!M121</f>
        <v>8513.6</v>
      </c>
      <c r="N134" s="12">
        <f>SUM(D134,M134)</f>
        <v>18406.599999999999</v>
      </c>
      <c r="O134" s="29"/>
      <c r="P134" s="34"/>
    </row>
    <row r="135" spans="1:16" ht="16.05" customHeight="1" x14ac:dyDescent="0.2">
      <c r="A135" s="13"/>
      <c r="B135" s="19"/>
      <c r="C135" s="15" t="s">
        <v>19</v>
      </c>
      <c r="D135" s="16" t="s">
        <v>20</v>
      </c>
      <c r="E135" s="30">
        <f t="shared" ref="E135:M135" si="69">IF(E134&lt;=0,"",E134/$M134%)</f>
        <v>3.5237737267430931</v>
      </c>
      <c r="F135" s="16" t="str">
        <f t="shared" si="69"/>
        <v/>
      </c>
      <c r="G135" s="16">
        <f t="shared" si="69"/>
        <v>68.015880473595189</v>
      </c>
      <c r="H135" s="16">
        <f t="shared" si="69"/>
        <v>5.2985810937793643</v>
      </c>
      <c r="I135" s="16">
        <f t="shared" si="69"/>
        <v>20.460204848712646</v>
      </c>
      <c r="J135" s="16" t="str">
        <f t="shared" si="69"/>
        <v/>
      </c>
      <c r="K135" s="16" t="str">
        <f t="shared" si="69"/>
        <v/>
      </c>
      <c r="L135" s="16">
        <f t="shared" si="69"/>
        <v>2.7015598571697046</v>
      </c>
      <c r="M135" s="16">
        <f t="shared" si="69"/>
        <v>99.999999999999986</v>
      </c>
      <c r="N135" s="16" t="s">
        <v>20</v>
      </c>
      <c r="P135" s="34"/>
    </row>
    <row r="136" spans="1:16" ht="16.05" customHeight="1" x14ac:dyDescent="0.2">
      <c r="A136" s="17"/>
      <c r="B136" s="18" t="s">
        <v>78</v>
      </c>
      <c r="C136" s="11" t="s">
        <v>18</v>
      </c>
      <c r="D136" s="12">
        <f>石狩3!D123+渡島・檜山3!D123+後志3!D123+空知3!D123+上川3!D123+留萌3!D123+宗谷3!D123+オホーツク3!D123+胆振3!D123+日高3!D123+十勝3!D123+釧路3!D123+根室3!D123</f>
        <v>12033.7</v>
      </c>
      <c r="E136" s="12">
        <f>石狩3!E123+渡島・檜山3!E123+後志3!E123+空知3!E123+上川3!E123+留萌3!E123+宗谷3!E123+オホーツク3!E123+胆振3!E123+日高3!E123+十勝3!E123+釧路3!E123+根室3!E123</f>
        <v>431.5</v>
      </c>
      <c r="F136" s="12">
        <f>石狩3!F123+渡島・檜山3!F123+後志3!F123+空知3!F123+上川3!F123+留萌3!F123+宗谷3!F123+オホーツク3!F123+胆振3!F123+日高3!F123+十勝3!F123+釧路3!F123+根室3!F123</f>
        <v>14.6</v>
      </c>
      <c r="G136" s="12">
        <f>石狩3!G123+渡島・檜山3!G123+後志3!G123+空知3!G123+上川3!G123+留萌3!G123+宗谷3!G123+オホーツク3!G123+胆振3!G123+日高3!G123+十勝3!G123+釧路3!G123+根室3!G123</f>
        <v>29011.200000000001</v>
      </c>
      <c r="H136" s="12">
        <f>石狩3!H123+渡島・檜山3!H123+後志3!H123+空知3!H123+上川3!H123+留萌3!H123+宗谷3!H123+オホーツク3!H123+胆振3!H123+日高3!H123+十勝3!H123+釧路3!H123+根室3!H123</f>
        <v>1889.8</v>
      </c>
      <c r="I136" s="12">
        <f>石狩3!I123+渡島・檜山3!I123+後志3!I123+空知3!I123+上川3!I123+留萌3!I123+宗谷3!I123+オホーツク3!I123+胆振3!I123+日高3!I123+十勝3!I123+釧路3!I123+根室3!I123</f>
        <v>10878.9</v>
      </c>
      <c r="J136" s="12">
        <f>石狩3!J123+渡島・檜山3!J123+後志3!J123+空知3!J123+上川3!J123+留萌3!J123+宗谷3!J123+オホーツク3!J123+胆振3!J123+日高3!J123+十勝3!J123+釧路3!J123+根室3!J123</f>
        <v>14.8</v>
      </c>
      <c r="K136" s="12">
        <f>石狩3!K123+渡島・檜山3!K123+後志3!K123+空知3!K123+上川3!K123+留萌3!K123+宗谷3!K123+オホーツク3!K123+胆振3!K123+日高3!K123+十勝3!K123+釧路3!K123+根室3!K123</f>
        <v>1.3</v>
      </c>
      <c r="L136" s="12">
        <f>石狩3!L123+渡島・檜山3!L123+後志3!L123+空知3!L123+上川3!L123+留萌3!L123+宗谷3!L123+オホーツク3!L123+胆振3!L123+日高3!L123+十勝3!L123+釧路3!L123+根室3!L123</f>
        <v>80.399999999999991</v>
      </c>
      <c r="M136" s="12">
        <f>石狩3!M123+渡島・檜山3!M123+後志3!M123+空知3!M123+上川3!M123+留萌3!M123+宗谷3!M123+オホーツク3!M123+胆振3!M123+日高3!M123+十勝3!M123+釧路3!M123+根室3!M123</f>
        <v>42322.5</v>
      </c>
      <c r="N136" s="12">
        <f>SUM(D136,M136)</f>
        <v>54356.2</v>
      </c>
      <c r="O136" s="29"/>
      <c r="P136" s="34"/>
    </row>
    <row r="137" spans="1:16" ht="16.05" customHeight="1" x14ac:dyDescent="0.2">
      <c r="A137" s="13"/>
      <c r="B137" s="19"/>
      <c r="C137" s="15" t="s">
        <v>19</v>
      </c>
      <c r="D137" s="16" t="s">
        <v>20</v>
      </c>
      <c r="E137" s="30">
        <f t="shared" ref="E137:M137" si="70">IF(E136&lt;=0,"",E136/$M136%)</f>
        <v>1.019552247622423</v>
      </c>
      <c r="F137" s="16">
        <f t="shared" si="70"/>
        <v>3.4497016953157301E-2</v>
      </c>
      <c r="G137" s="16">
        <f t="shared" si="70"/>
        <v>68.547935495303918</v>
      </c>
      <c r="H137" s="16">
        <f t="shared" si="70"/>
        <v>4.4652371669915523</v>
      </c>
      <c r="I137" s="16">
        <f t="shared" si="70"/>
        <v>25.704766967924861</v>
      </c>
      <c r="J137" s="16">
        <f t="shared" si="70"/>
        <v>3.4969578829227951E-2</v>
      </c>
      <c r="K137" s="16">
        <f t="shared" si="70"/>
        <v>3.071652194459212E-3</v>
      </c>
      <c r="L137" s="16">
        <f t="shared" si="70"/>
        <v>0.18996987418040046</v>
      </c>
      <c r="M137" s="16">
        <f t="shared" si="70"/>
        <v>100</v>
      </c>
      <c r="N137" s="16" t="s">
        <v>20</v>
      </c>
      <c r="P137" s="34"/>
    </row>
    <row r="138" spans="1:16" ht="16.05" customHeight="1" x14ac:dyDescent="0.2">
      <c r="A138" s="17"/>
      <c r="B138" s="18" t="s">
        <v>79</v>
      </c>
      <c r="C138" s="11" t="s">
        <v>18</v>
      </c>
      <c r="D138" s="12">
        <f>石狩3!D125+渡島・檜山3!D125+後志3!D125+空知3!D125+上川3!D125+留萌3!D125+宗谷3!D125+オホーツク3!D125+胆振3!D125+日高3!D125+十勝3!D125+釧路3!D125+根室3!D125</f>
        <v>2833.5</v>
      </c>
      <c r="E138" s="12">
        <f>石狩3!E125+渡島・檜山3!E125+後志3!E125+空知3!E125+上川3!E125+留萌3!E125+宗谷3!E125+オホーツク3!E125+胆振3!E125+日高3!E125+十勝3!E125+釧路3!E125+根室3!E125</f>
        <v>358.9</v>
      </c>
      <c r="F138" s="12">
        <f>石狩3!F125+渡島・檜山3!F125+後志3!F125+空知3!F125+上川3!F125+留萌3!F125+宗谷3!F125+オホーツク3!F125+胆振3!F125+日高3!F125+十勝3!F125+釧路3!F125+根室3!F125</f>
        <v>70.400000000000006</v>
      </c>
      <c r="G138" s="12">
        <f>石狩3!G125+渡島・檜山3!G125+後志3!G125+空知3!G125+上川3!G125+留萌3!G125+宗谷3!G125+オホーツク3!G125+胆振3!G125+日高3!G125+十勝3!G125+釧路3!G125+根室3!G125</f>
        <v>37339.700000000004</v>
      </c>
      <c r="H138" s="12">
        <f>石狩3!H125+渡島・檜山3!H125+後志3!H125+空知3!H125+上川3!H125+留萌3!H125+宗谷3!H125+オホーツク3!H125+胆振3!H125+日高3!H125+十勝3!H125+釧路3!H125+根室3!H125</f>
        <v>378.6</v>
      </c>
      <c r="I138" s="12">
        <f>石狩3!I125+渡島・檜山3!I125+後志3!I125+空知3!I125+上川3!I125+留萌3!I125+宗谷3!I125+オホーツク3!I125+胆振3!I125+日高3!I125+十勝3!I125+釧路3!I125+根室3!I125</f>
        <v>11535.7</v>
      </c>
      <c r="J138" s="12">
        <f>石狩3!J125+渡島・檜山3!J125+後志3!J125+空知3!J125+上川3!J125+留萌3!J125+宗谷3!J125+オホーツク3!J125+胆振3!J125+日高3!J125+十勝3!J125+釧路3!J125+根室3!J125</f>
        <v>95</v>
      </c>
      <c r="K138" s="12">
        <f>石狩3!K125+渡島・檜山3!K125+後志3!K125+空知3!K125+上川3!K125+留萌3!K125+宗谷3!K125+オホーツク3!K125+胆振3!K125+日高3!K125+十勝3!K125+釧路3!K125+根室3!K125</f>
        <v>36.299999999999997</v>
      </c>
      <c r="L138" s="12">
        <f>石狩3!L125+渡島・檜山3!L125+後志3!L125+空知3!L125+上川3!L125+留萌3!L125+宗谷3!L125+オホーツク3!L125+胆振3!L125+日高3!L125+十勝3!L125+釧路3!L125+根室3!L125</f>
        <v>184</v>
      </c>
      <c r="M138" s="12">
        <f>石狩3!M125+渡島・檜山3!M125+後志3!M125+空知3!M125+上川3!M125+留萌3!M125+宗谷3!M125+オホーツク3!M125+胆振3!M125+日高3!M125+十勝3!M125+釧路3!M125+根室3!M125</f>
        <v>49998.600000000006</v>
      </c>
      <c r="N138" s="12">
        <f>SUM(D138,M138)</f>
        <v>52832.100000000006</v>
      </c>
      <c r="O138" s="29"/>
      <c r="P138" s="34"/>
    </row>
    <row r="139" spans="1:16" ht="16.05" customHeight="1" x14ac:dyDescent="0.2">
      <c r="A139" s="13"/>
      <c r="B139" s="19"/>
      <c r="C139" s="15" t="s">
        <v>19</v>
      </c>
      <c r="D139" s="16" t="s">
        <v>20</v>
      </c>
      <c r="E139" s="30">
        <f t="shared" ref="E139:M139" si="71">IF(E138&lt;=0,"",E138/$M138%)</f>
        <v>0.71782009896277088</v>
      </c>
      <c r="F139" s="16">
        <f t="shared" si="71"/>
        <v>0.1408039425103903</v>
      </c>
      <c r="G139" s="16">
        <f t="shared" si="71"/>
        <v>74.681491081750295</v>
      </c>
      <c r="H139" s="16">
        <f t="shared" si="71"/>
        <v>0.7572212021936614</v>
      </c>
      <c r="I139" s="16">
        <f t="shared" si="71"/>
        <v>23.072046017288482</v>
      </c>
      <c r="J139" s="16">
        <f t="shared" si="71"/>
        <v>0.19000532014896415</v>
      </c>
      <c r="K139" s="16">
        <f t="shared" si="71"/>
        <v>7.2602032856919976E-2</v>
      </c>
      <c r="L139" s="16">
        <f t="shared" si="71"/>
        <v>0.36801030428852005</v>
      </c>
      <c r="M139" s="16">
        <f t="shared" si="71"/>
        <v>100</v>
      </c>
      <c r="N139" s="16" t="s">
        <v>20</v>
      </c>
      <c r="P139" s="34"/>
    </row>
    <row r="140" spans="1:16" ht="16.05" customHeight="1" x14ac:dyDescent="0.2">
      <c r="A140" s="17"/>
      <c r="B140" s="18" t="s">
        <v>80</v>
      </c>
      <c r="C140" s="11" t="s">
        <v>18</v>
      </c>
      <c r="D140" s="12">
        <f>石狩3!D127+渡島・檜山3!D127+後志3!D127+空知3!D127+上川3!D127+留萌3!D127+宗谷3!D127+オホーツク3!D127+胆振3!D127+日高3!D127+十勝3!D127+釧路3!D127+根室3!D127</f>
        <v>10035</v>
      </c>
      <c r="E140" s="12">
        <f>石狩3!E127+渡島・檜山3!E127+後志3!E127+空知3!E127+上川3!E127+留萌3!E127+宗谷3!E127+オホーツク3!E127+胆振3!E127+日高3!E127+十勝3!E127+釧路3!E127+根室3!E127</f>
        <v>952.59999999999991</v>
      </c>
      <c r="F140" s="12">
        <f>石狩3!F127+渡島・檜山3!F127+後志3!F127+空知3!F127+上川3!F127+留萌3!F127+宗谷3!F127+オホーツク3!F127+胆振3!F127+日高3!F127+十勝3!F127+釧路3!F127+根室3!F127</f>
        <v>55.4</v>
      </c>
      <c r="G140" s="12">
        <f>石狩3!G127+渡島・檜山3!G127+後志3!G127+空知3!G127+上川3!G127+留萌3!G127+宗谷3!G127+オホーツク3!G127+胆振3!G127+日高3!G127+十勝3!G127+釧路3!G127+根室3!G127</f>
        <v>56935.199999999997</v>
      </c>
      <c r="H140" s="12">
        <f>石狩3!H127+渡島・檜山3!H127+後志3!H127+空知3!H127+上川3!H127+留萌3!H127+宗谷3!H127+オホーツク3!H127+胆振3!H127+日高3!H127+十勝3!H127+釧路3!H127+根室3!H127</f>
        <v>5312.3</v>
      </c>
      <c r="I140" s="12">
        <f>石狩3!I127+渡島・檜山3!I127+後志3!I127+空知3!I127+上川3!I127+留萌3!I127+宗谷3!I127+オホーツク3!I127+胆振3!I127+日高3!I127+十勝3!I127+釧路3!I127+根室3!I127</f>
        <v>3673.2999999999997</v>
      </c>
      <c r="J140" s="12">
        <f>石狩3!J127+渡島・檜山3!J127+後志3!J127+空知3!J127+上川3!J127+留萌3!J127+宗谷3!J127+オホーツク3!J127+胆振3!J127+日高3!J127+十勝3!J127+釧路3!J127+根室3!J127</f>
        <v>85.399999999999991</v>
      </c>
      <c r="K140" s="12">
        <f>石狩3!K127+渡島・檜山3!K127+後志3!K127+空知3!K127+上川3!K127+留萌3!K127+宗谷3!K127+オホーツク3!K127+胆振3!K127+日高3!K127+十勝3!K127+釧路3!K127+根室3!K127</f>
        <v>185.2</v>
      </c>
      <c r="L140" s="12">
        <f>石狩3!L127+渡島・檜山3!L127+後志3!L127+空知3!L127+上川3!L127+留萌3!L127+宗谷3!L127+オホーツク3!L127+胆振3!L127+日高3!L127+十勝3!L127+釧路3!L127+根室3!L127</f>
        <v>131.30000000000001</v>
      </c>
      <c r="M140" s="12">
        <f>石狩3!M127+渡島・檜山3!M127+後志3!M127+空知3!M127+上川3!M127+留萌3!M127+宗谷3!M127+オホーツク3!M127+胆振3!M127+日高3!M127+十勝3!M127+釧路3!M127+根室3!M127</f>
        <v>67330.7</v>
      </c>
      <c r="N140" s="12">
        <f>SUM(D140,M140)</f>
        <v>77365.7</v>
      </c>
      <c r="O140" s="29"/>
      <c r="P140" s="34"/>
    </row>
    <row r="141" spans="1:16" ht="16.05" customHeight="1" x14ac:dyDescent="0.2">
      <c r="A141" s="13"/>
      <c r="B141" s="19"/>
      <c r="C141" s="15" t="s">
        <v>19</v>
      </c>
      <c r="D141" s="16" t="s">
        <v>20</v>
      </c>
      <c r="E141" s="30">
        <f t="shared" ref="E141:M141" si="72">IF(E140&lt;=0,"",E140/$M140%)</f>
        <v>1.4148078068399703</v>
      </c>
      <c r="F141" s="16">
        <f t="shared" si="72"/>
        <v>8.2280445621388157E-2</v>
      </c>
      <c r="G141" s="16">
        <f t="shared" si="72"/>
        <v>84.560534793192403</v>
      </c>
      <c r="H141" s="16">
        <f t="shared" si="72"/>
        <v>7.889863019395313</v>
      </c>
      <c r="I141" s="16">
        <f t="shared" si="72"/>
        <v>5.4556094025459405</v>
      </c>
      <c r="J141" s="16">
        <f t="shared" si="72"/>
        <v>0.12683664361130953</v>
      </c>
      <c r="K141" s="16">
        <f t="shared" si="72"/>
        <v>0.27506026225778135</v>
      </c>
      <c r="L141" s="16">
        <f t="shared" si="72"/>
        <v>0.19500762653588929</v>
      </c>
      <c r="M141" s="16">
        <f t="shared" si="72"/>
        <v>100</v>
      </c>
      <c r="N141" s="16" t="s">
        <v>20</v>
      </c>
      <c r="P141" s="34"/>
    </row>
    <row r="142" spans="1:16" ht="16.05" customHeight="1" x14ac:dyDescent="0.2">
      <c r="A142" s="9" t="s">
        <v>81</v>
      </c>
      <c r="B142" s="10"/>
      <c r="C142" s="11" t="s">
        <v>18</v>
      </c>
      <c r="D142" s="12">
        <f>石狩3!D129+渡島・檜山3!D129+後志3!D129+空知3!D129+上川3!D129+留萌3!D129+宗谷3!D129+オホーツク3!D129+胆振3!D129+日高3!D129+十勝3!D129+釧路3!D129+根室3!D129</f>
        <v>62615.299999999996</v>
      </c>
      <c r="E142" s="12">
        <f>石狩3!E129+渡島・檜山3!E129+後志3!E129+空知3!E129+上川3!E129+留萌3!E129+宗谷3!E129+オホーツク3!E129+胆振3!E129+日高3!E129+十勝3!E129+釧路3!E129+根室3!E129</f>
        <v>4385</v>
      </c>
      <c r="F142" s="12">
        <f>石狩3!F129+渡島・檜山3!F129+後志3!F129+空知3!F129+上川3!F129+留萌3!F129+宗谷3!F129+オホーツク3!F129+胆振3!F129+日高3!F129+十勝3!F129+釧路3!F129+根室3!F129</f>
        <v>4255</v>
      </c>
      <c r="G142" s="12">
        <f>石狩3!G129+渡島・檜山3!G129+後志3!G129+空知3!G129+上川3!G129+留萌3!G129+宗谷3!G129+オホーツク3!G129+胆振3!G129+日高3!G129+十勝3!G129+釧路3!G129+根室3!G129</f>
        <v>28224.699999999997</v>
      </c>
      <c r="H142" s="12">
        <f>石狩3!H129+渡島・檜山3!H129+後志3!H129+空知3!H129+上川3!H129+留萌3!H129+宗谷3!H129+オホーツク3!H129+胆振3!H129+日高3!H129+十勝3!H129+釧路3!H129+根室3!H129</f>
        <v>30041.100000000002</v>
      </c>
      <c r="I142" s="12">
        <f>石狩3!I129+渡島・檜山3!I129+後志3!I129+空知3!I129+上川3!I129+留萌3!I129+宗谷3!I129+オホーツク3!I129+胆振3!I129+日高3!I129+十勝3!I129+釧路3!I129+根室3!I129</f>
        <v>38602.899999999994</v>
      </c>
      <c r="J142" s="12">
        <f>石狩3!J129+渡島・檜山3!J129+後志3!J129+空知3!J129+上川3!J129+留萌3!J129+宗谷3!J129+オホーツク3!J129+胆振3!J129+日高3!J129+十勝3!J129+釧路3!J129+根室3!J129</f>
        <v>4240.1000000000004</v>
      </c>
      <c r="K142" s="12">
        <f>石狩3!K129+渡島・檜山3!K129+後志3!K129+空知3!K129+上川3!K129+留萌3!K129+宗谷3!K129+オホーツク3!K129+胆振3!K129+日高3!K129+十勝3!K129+釧路3!K129+根室3!K129</f>
        <v>2893</v>
      </c>
      <c r="L142" s="12">
        <f>石狩3!L129+渡島・檜山3!L129+後志3!L129+空知3!L129+上川3!L129+留萌3!L129+宗谷3!L129+オホーツク3!L129+胆振3!L129+日高3!L129+十勝3!L129+釧路3!L129+根室3!L129</f>
        <v>12936</v>
      </c>
      <c r="M142" s="12">
        <f>石狩3!M129+渡島・檜山3!M129+後志3!M129+空知3!M129+上川3!M129+留萌3!M129+宗谷3!M129+オホーツク3!M129+胆振3!M129+日高3!M129+十勝3!M129+釧路3!M129+根室3!M129</f>
        <v>125577.79999999999</v>
      </c>
      <c r="N142" s="12">
        <f>SUM(D142,M142)</f>
        <v>188193.09999999998</v>
      </c>
      <c r="O142" s="29"/>
      <c r="P142" s="29"/>
    </row>
    <row r="143" spans="1:16" ht="16.05" customHeight="1" x14ac:dyDescent="0.2">
      <c r="A143" s="21"/>
      <c r="B143" s="14"/>
      <c r="C143" s="15" t="s">
        <v>19</v>
      </c>
      <c r="D143" s="16" t="s">
        <v>20</v>
      </c>
      <c r="E143" s="30">
        <f t="shared" ref="E143:M145" si="73">IF(E142&lt;=0,"",E142/$M142%)</f>
        <v>3.4918592298957307</v>
      </c>
      <c r="F143" s="16">
        <f t="shared" si="73"/>
        <v>3.3883377475955152</v>
      </c>
      <c r="G143" s="16">
        <f t="shared" si="73"/>
        <v>22.475867549837631</v>
      </c>
      <c r="H143" s="16">
        <f t="shared" si="73"/>
        <v>23.922301553300031</v>
      </c>
      <c r="I143" s="16">
        <f t="shared" si="73"/>
        <v>30.740226377592219</v>
      </c>
      <c r="J143" s="16">
        <f t="shared" si="73"/>
        <v>3.3764725930857216</v>
      </c>
      <c r="K143" s="16">
        <f t="shared" si="73"/>
        <v>2.3037511407271034</v>
      </c>
      <c r="L143" s="16">
        <f t="shared" si="73"/>
        <v>10.30118380796606</v>
      </c>
      <c r="M143" s="16">
        <f t="shared" si="73"/>
        <v>100.00000000000001</v>
      </c>
      <c r="N143" s="16" t="s">
        <v>20</v>
      </c>
      <c r="P143" s="29"/>
    </row>
    <row r="144" spans="1:16" ht="16.05" customHeight="1" x14ac:dyDescent="0.2">
      <c r="A144" s="9" t="s">
        <v>82</v>
      </c>
      <c r="B144" s="10"/>
      <c r="C144" s="11" t="s">
        <v>18</v>
      </c>
      <c r="D144" s="12">
        <v>53313.599999999999</v>
      </c>
      <c r="E144" s="28">
        <v>19542.100000000002</v>
      </c>
      <c r="F144" s="12">
        <v>21130.3</v>
      </c>
      <c r="G144" s="12">
        <v>254683.3</v>
      </c>
      <c r="H144" s="12">
        <v>98055.1</v>
      </c>
      <c r="I144" s="12">
        <v>95315.200000000012</v>
      </c>
      <c r="J144" s="12">
        <v>20991.800000000003</v>
      </c>
      <c r="K144" s="12">
        <v>13330.499999999998</v>
      </c>
      <c r="L144" s="12">
        <v>43699.899999999994</v>
      </c>
      <c r="M144" s="12">
        <f>SUM(E144:L144)</f>
        <v>566748.20000000007</v>
      </c>
      <c r="N144" s="12">
        <f>SUM(D144,M144)</f>
        <v>620061.80000000005</v>
      </c>
      <c r="O144" s="29"/>
      <c r="P144" s="29"/>
    </row>
    <row r="145" spans="1:16" ht="16.05" customHeight="1" x14ac:dyDescent="0.2">
      <c r="A145" s="21"/>
      <c r="B145" s="14"/>
      <c r="C145" s="15" t="s">
        <v>19</v>
      </c>
      <c r="D145" s="16" t="s">
        <v>20</v>
      </c>
      <c r="E145" s="30">
        <f t="shared" si="73"/>
        <v>3.4481097602074429</v>
      </c>
      <c r="F145" s="16">
        <f t="shared" si="73"/>
        <v>3.7283400282524051</v>
      </c>
      <c r="G145" s="16">
        <f t="shared" si="73"/>
        <v>44.937646030459376</v>
      </c>
      <c r="H145" s="16">
        <f t="shared" si="73"/>
        <v>17.301351817262056</v>
      </c>
      <c r="I145" s="16">
        <f t="shared" si="73"/>
        <v>16.817909611358271</v>
      </c>
      <c r="J145" s="16">
        <f t="shared" si="73"/>
        <v>3.703902367929885</v>
      </c>
      <c r="K145" s="16">
        <f t="shared" si="73"/>
        <v>2.3521027503925018</v>
      </c>
      <c r="L145" s="16">
        <f t="shared" si="73"/>
        <v>7.7106376341380507</v>
      </c>
      <c r="M145" s="12">
        <f>SUM(E145:L145)</f>
        <v>100</v>
      </c>
      <c r="N145" s="16" t="s">
        <v>20</v>
      </c>
      <c r="P145" s="29"/>
    </row>
    <row r="146" spans="1:16" ht="16.05" customHeight="1" x14ac:dyDescent="0.2">
      <c r="A146" s="22" t="s">
        <v>83</v>
      </c>
      <c r="B146" s="23"/>
      <c r="C146" s="11" t="s">
        <v>18</v>
      </c>
      <c r="D146" s="12">
        <f ca="1">D6+D12+D14+D24+D26+D90+D112+D114+D120+D122+D142+D144</f>
        <v>4509626.0999999987</v>
      </c>
      <c r="E146" s="12">
        <f t="shared" ref="E146:N146" ca="1" si="74">E6+E12+E14+E24+E26+E90+E112+E114+E120+E122+E142+E144</f>
        <v>127966.8239766082</v>
      </c>
      <c r="F146" s="12">
        <f t="shared" ca="1" si="74"/>
        <v>108356.65400000001</v>
      </c>
      <c r="G146" s="12">
        <f t="shared" ca="1" si="74"/>
        <v>1793507.4112631581</v>
      </c>
      <c r="H146" s="12">
        <f t="shared" ca="1" si="74"/>
        <v>431883.6399999999</v>
      </c>
      <c r="I146" s="12">
        <f t="shared" ca="1" si="74"/>
        <v>794531.35614035092</v>
      </c>
      <c r="J146" s="12">
        <f t="shared" ca="1" si="74"/>
        <v>100174.03274853803</v>
      </c>
      <c r="K146" s="12">
        <f t="shared" ca="1" si="74"/>
        <v>65721.781871345025</v>
      </c>
      <c r="L146" s="12">
        <f t="shared" ca="1" si="74"/>
        <v>205675.6</v>
      </c>
      <c r="M146" s="12">
        <f t="shared" ca="1" si="74"/>
        <v>3627817.3</v>
      </c>
      <c r="N146" s="12">
        <f t="shared" ca="1" si="74"/>
        <v>8137443.3999999985</v>
      </c>
      <c r="O146" s="29"/>
      <c r="P146" s="34"/>
    </row>
    <row r="147" spans="1:16" ht="16.05" customHeight="1" x14ac:dyDescent="0.2">
      <c r="A147" s="21"/>
      <c r="B147" s="14"/>
      <c r="C147" s="15" t="s">
        <v>19</v>
      </c>
      <c r="D147" s="16" t="s">
        <v>20</v>
      </c>
      <c r="E147" s="16">
        <f t="shared" ref="E147:M147" ca="1" si="75">IF(E146&lt;=0,"",E146/$M146%)</f>
        <v>3.5273778526996993</v>
      </c>
      <c r="F147" s="16">
        <f t="shared" ca="1" si="75"/>
        <v>2.9868277545288739</v>
      </c>
      <c r="G147" s="16">
        <f t="shared" ca="1" si="75"/>
        <v>49.437644262382186</v>
      </c>
      <c r="H147" s="16">
        <f t="shared" ca="1" si="75"/>
        <v>11.904779218071427</v>
      </c>
      <c r="I147" s="16">
        <f t="shared" ca="1" si="75"/>
        <v>21.901085154987022</v>
      </c>
      <c r="J147" s="16">
        <f t="shared" ca="1" si="75"/>
        <v>2.7612755677784007</v>
      </c>
      <c r="K147" s="16">
        <f t="shared" ca="1" si="75"/>
        <v>1.8116067165605345</v>
      </c>
      <c r="L147" s="16">
        <f t="shared" ca="1" si="75"/>
        <v>5.6694034729918741</v>
      </c>
      <c r="M147" s="16">
        <f t="shared" ca="1" si="75"/>
        <v>100.00000000000001</v>
      </c>
      <c r="N147" s="16" t="s">
        <v>20</v>
      </c>
      <c r="P147" s="34"/>
    </row>
    <row r="148" spans="1:16" ht="16.05" customHeight="1" x14ac:dyDescent="0.2">
      <c r="A148" s="9" t="s">
        <v>84</v>
      </c>
      <c r="B148" s="10"/>
      <c r="C148" s="11" t="s">
        <v>18</v>
      </c>
      <c r="D148" s="12">
        <f>石狩3!D135+渡島・檜山3!D135+後志3!D135+空知3!D135+上川3!D135+留萌3!D135+宗谷3!D135+オホーツク3!D135+胆振3!D135+日高3!D135+十勝3!D135+釧路3!D135+根室3!D135</f>
        <v>14577.800000000001</v>
      </c>
      <c r="E148" s="12">
        <f>石狩3!E135+渡島・檜山3!E135+後志3!E135+空知3!E135+上川3!E135+留萌3!E135+宗谷3!E135+オホーツク3!E135+胆振3!E135+日高3!E135+十勝3!E135+釧路3!E135+根室3!E135</f>
        <v>900.49999999999989</v>
      </c>
      <c r="F148" s="12">
        <f>石狩3!F135+渡島・檜山3!F135+後志3!F135+空知3!F135+上川3!F135+留萌3!F135+宗谷3!F135+オホーツク3!F135+胆振3!F135+日高3!F135+十勝3!F135+釧路3!F135+根室3!F135</f>
        <v>79.900000000000006</v>
      </c>
      <c r="G148" s="12">
        <f>石狩3!G135+渡島・檜山3!G135+後志3!G135+空知3!G135+上川3!G135+留萌3!G135+宗谷3!G135+オホーツク3!G135+胆振3!G135+日高3!G135+十勝3!G135+釧路3!G135+根室3!G135</f>
        <v>26353.699999999997</v>
      </c>
      <c r="H148" s="12">
        <f>石狩3!H135+渡島・檜山3!H135+後志3!H135+空知3!H135+上川3!H135+留萌3!H135+宗谷3!H135+オホーツク3!H135+胆振3!H135+日高3!H135+十勝3!H135+釧路3!H135+根室3!H135</f>
        <v>3588.2000000000003</v>
      </c>
      <c r="I148" s="12">
        <f>石狩3!I135+渡島・檜山3!I135+後志3!I135+空知3!I135+上川3!I135+留萌3!I135+宗谷3!I135+オホーツク3!I135+胆振3!I135+日高3!I135+十勝3!I135+釧路3!I135+根室3!I135</f>
        <v>20327.399999999998</v>
      </c>
      <c r="J148" s="12">
        <f>石狩3!J135+渡島・檜山3!J135+後志3!J135+空知3!J135+上川3!J135+留萌3!J135+宗谷3!J135+オホーツク3!J135+胆振3!J135+日高3!J135+十勝3!J135+釧路3!J135+根室3!J135</f>
        <v>444.00000000000006</v>
      </c>
      <c r="K148" s="12">
        <f>石狩3!K135+渡島・檜山3!K135+後志3!K135+空知3!K135+上川3!K135+留萌3!K135+宗谷3!K135+オホーツク3!K135+胆振3!K135+日高3!K135+十勝3!K135+釧路3!K135+根室3!K135</f>
        <v>371.99999999999994</v>
      </c>
      <c r="L148" s="12">
        <f>石狩3!L135+渡島・檜山3!L135+後志3!L135+空知3!L135+上川3!L135+留萌3!L135+宗谷3!L135+オホーツク3!L135+胆振3!L135+日高3!L135+十勝3!L135+釧路3!L135+根室3!L135</f>
        <v>2624.7</v>
      </c>
      <c r="M148" s="12">
        <f>石狩3!M135+渡島・檜山3!M135+後志3!M135+空知3!M135+上川3!M135+留萌3!M135+宗谷3!M135+オホーツク3!M135+胆振3!M135+日高3!M135+十勝3!M135+釧路3!M135+根室3!M135</f>
        <v>54690.400000000001</v>
      </c>
      <c r="N148" s="12">
        <f>SUM(D148,M148)</f>
        <v>69268.2</v>
      </c>
      <c r="O148" s="29"/>
      <c r="P148" s="34"/>
    </row>
    <row r="149" spans="1:16" ht="15.75" customHeight="1" x14ac:dyDescent="0.2">
      <c r="A149" s="21" t="s">
        <v>85</v>
      </c>
      <c r="B149" s="24"/>
      <c r="C149" s="15" t="s">
        <v>19</v>
      </c>
      <c r="D149" s="16" t="s">
        <v>20</v>
      </c>
      <c r="E149" s="16">
        <f t="shared" ref="E149:M149" si="76">IF(E148&lt;=0,"",E148/$M148%)</f>
        <v>1.6465412576978773</v>
      </c>
      <c r="F149" s="16">
        <f t="shared" si="76"/>
        <v>0.14609510992788499</v>
      </c>
      <c r="G149" s="16">
        <f t="shared" si="76"/>
        <v>48.187067565788503</v>
      </c>
      <c r="H149" s="16">
        <f t="shared" si="76"/>
        <v>6.5609320831443911</v>
      </c>
      <c r="I149" s="16">
        <f t="shared" si="76"/>
        <v>37.168131884206367</v>
      </c>
      <c r="J149" s="16">
        <f t="shared" si="76"/>
        <v>0.81184266342904798</v>
      </c>
      <c r="K149" s="16">
        <f t="shared" si="76"/>
        <v>0.68019250179190482</v>
      </c>
      <c r="L149" s="16">
        <f t="shared" si="76"/>
        <v>4.799196934014013</v>
      </c>
      <c r="M149" s="16">
        <f t="shared" si="76"/>
        <v>100</v>
      </c>
      <c r="N149" s="16" t="s">
        <v>20</v>
      </c>
      <c r="P149" s="34"/>
    </row>
    <row r="319" spans="1:14" ht="16.05" customHeight="1" x14ac:dyDescent="0.2">
      <c r="A319" s="9"/>
      <c r="B319" s="10"/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</row>
    <row r="320" spans="1:14" ht="16.05" customHeight="1" x14ac:dyDescent="0.2">
      <c r="A320" s="13"/>
      <c r="B320" s="31"/>
    </row>
    <row r="321" spans="1:14" ht="16.05" customHeight="1" x14ac:dyDescent="0.2">
      <c r="A321" s="13"/>
      <c r="B321" s="31"/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</row>
    <row r="322" spans="1:14" ht="16.05" customHeight="1" x14ac:dyDescent="0.2">
      <c r="A322" s="13"/>
      <c r="B322" s="31"/>
    </row>
    <row r="323" spans="1:14" ht="16.05" customHeight="1" x14ac:dyDescent="0.2">
      <c r="A323" s="13"/>
      <c r="B323" s="31"/>
    </row>
    <row r="324" spans="1:14" ht="16.05" customHeight="1" x14ac:dyDescent="0.2">
      <c r="A324" s="21"/>
      <c r="B324" s="14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171" orientation="portrait" useFirstPageNumber="1" r:id="rId1"/>
  <headerFooter alignWithMargins="0"/>
  <rowBreaks count="1" manualBreakCount="1">
    <brk id="8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FF0000"/>
  </sheetPr>
  <dimension ref="A2:P140"/>
  <sheetViews>
    <sheetView showGridLines="0" showZeros="0" view="pageBreakPreview" zoomScale="80" zoomScaleNormal="55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4" ht="16.05" customHeight="1" x14ac:dyDescent="0.2">
      <c r="A2" s="1" t="s">
        <v>0</v>
      </c>
    </row>
    <row r="4" spans="1:14" ht="16.05" customHeight="1" x14ac:dyDescent="0.2">
      <c r="A4" s="3" t="s">
        <v>1</v>
      </c>
      <c r="B4" s="4" t="s">
        <v>92</v>
      </c>
    </row>
    <row r="5" spans="1:14" ht="16.05" customHeight="1" x14ac:dyDescent="0.2">
      <c r="N5" s="5" t="s">
        <v>3</v>
      </c>
    </row>
    <row r="6" spans="1:14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4" ht="16.05" customHeight="1" x14ac:dyDescent="0.2">
      <c r="A7" s="9" t="s">
        <v>17</v>
      </c>
      <c r="B7" s="10"/>
      <c r="C7" s="11" t="s">
        <v>18</v>
      </c>
      <c r="D7" s="35">
        <f>SUM(D9,D11,D13,D15)</f>
        <v>0</v>
      </c>
      <c r="E7" s="35">
        <f t="shared" ref="E7:L7" si="0">SUM(E9,E11,E13,E15)</f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>SUM(E7:L7)</f>
        <v>0</v>
      </c>
      <c r="N7" s="35">
        <f>SUM(M7,D7)</f>
        <v>0</v>
      </c>
    </row>
    <row r="8" spans="1:14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0</v>
      </c>
      <c r="F8" s="36">
        <f t="shared" ref="F8:L8" si="1">IF($M7=0,0,F7/$M7%)</f>
        <v>0</v>
      </c>
      <c r="G8" s="36">
        <f t="shared" si="1"/>
        <v>0</v>
      </c>
      <c r="H8" s="36">
        <f t="shared" si="1"/>
        <v>0</v>
      </c>
      <c r="I8" s="36">
        <f t="shared" si="1"/>
        <v>0</v>
      </c>
      <c r="J8" s="36">
        <f t="shared" si="1"/>
        <v>0</v>
      </c>
      <c r="K8" s="36">
        <f t="shared" si="1"/>
        <v>0</v>
      </c>
      <c r="L8" s="36">
        <f t="shared" si="1"/>
        <v>0</v>
      </c>
      <c r="M8" s="35">
        <f t="shared" ref="M8:M110" si="2">SUM(E8:L8)</f>
        <v>0</v>
      </c>
      <c r="N8" s="36" t="s">
        <v>20</v>
      </c>
    </row>
    <row r="9" spans="1:14" ht="16.05" customHeight="1" x14ac:dyDescent="0.2">
      <c r="A9" s="17"/>
      <c r="B9" s="18" t="s">
        <v>21</v>
      </c>
      <c r="C9" s="11" t="s">
        <v>18</v>
      </c>
      <c r="D9" s="35">
        <v>0</v>
      </c>
      <c r="E9" s="35"/>
      <c r="F9" s="35"/>
      <c r="G9" s="35"/>
      <c r="H9" s="35"/>
      <c r="I9" s="35"/>
      <c r="J9" s="35"/>
      <c r="K9" s="35"/>
      <c r="L9" s="35"/>
      <c r="M9" s="35">
        <f>SUM(E9:L9)</f>
        <v>0</v>
      </c>
      <c r="N9" s="35">
        <f>SUM(M9,D9)</f>
        <v>0</v>
      </c>
    </row>
    <row r="10" spans="1:14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3">IF($M9=0,0,E9/$M9%)</f>
        <v>0</v>
      </c>
      <c r="F10" s="36">
        <f t="shared" si="3"/>
        <v>0</v>
      </c>
      <c r="G10" s="36">
        <f t="shared" si="3"/>
        <v>0</v>
      </c>
      <c r="H10" s="36">
        <f t="shared" si="3"/>
        <v>0</v>
      </c>
      <c r="I10" s="36">
        <f t="shared" si="3"/>
        <v>0</v>
      </c>
      <c r="J10" s="36">
        <f t="shared" si="3"/>
        <v>0</v>
      </c>
      <c r="K10" s="36">
        <f t="shared" si="3"/>
        <v>0</v>
      </c>
      <c r="L10" s="36">
        <f t="shared" si="3"/>
        <v>0</v>
      </c>
      <c r="M10" s="35">
        <f>SUM(E10:L10)</f>
        <v>0</v>
      </c>
      <c r="N10" s="36" t="s">
        <v>20</v>
      </c>
    </row>
    <row r="11" spans="1:14" ht="16.05" customHeight="1" x14ac:dyDescent="0.2">
      <c r="A11" s="17"/>
      <c r="B11" s="18" t="s">
        <v>22</v>
      </c>
      <c r="C11" s="11" t="s">
        <v>18</v>
      </c>
      <c r="D11" s="35">
        <v>0</v>
      </c>
      <c r="E11" s="35"/>
      <c r="F11" s="35"/>
      <c r="G11" s="35"/>
      <c r="H11" s="35"/>
      <c r="I11" s="35"/>
      <c r="J11" s="35"/>
      <c r="K11" s="35"/>
      <c r="L11" s="35"/>
      <c r="M11" s="35">
        <f t="shared" ref="M11:M16" si="4">SUM(E11:L11)</f>
        <v>0</v>
      </c>
      <c r="N11" s="35">
        <f>SUM(M11,D11)</f>
        <v>0</v>
      </c>
    </row>
    <row r="12" spans="1:14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0</v>
      </c>
      <c r="F12" s="36">
        <f t="shared" si="5"/>
        <v>0</v>
      </c>
      <c r="G12" s="36">
        <f t="shared" si="5"/>
        <v>0</v>
      </c>
      <c r="H12" s="36">
        <f t="shared" si="5"/>
        <v>0</v>
      </c>
      <c r="I12" s="36">
        <f t="shared" si="5"/>
        <v>0</v>
      </c>
      <c r="J12" s="36">
        <f t="shared" si="5"/>
        <v>0</v>
      </c>
      <c r="K12" s="36">
        <f t="shared" si="5"/>
        <v>0</v>
      </c>
      <c r="L12" s="36">
        <f t="shared" si="5"/>
        <v>0</v>
      </c>
      <c r="M12" s="35">
        <f t="shared" si="4"/>
        <v>0</v>
      </c>
      <c r="N12" s="36" t="s">
        <v>20</v>
      </c>
    </row>
    <row r="13" spans="1:14" ht="16.05" customHeight="1" x14ac:dyDescent="0.2">
      <c r="A13" s="17"/>
      <c r="B13" s="18" t="s">
        <v>23</v>
      </c>
      <c r="C13" s="11" t="s">
        <v>18</v>
      </c>
      <c r="D13" s="35">
        <v>0</v>
      </c>
      <c r="E13" s="35"/>
      <c r="F13" s="35"/>
      <c r="G13" s="35"/>
      <c r="H13" s="35"/>
      <c r="I13" s="35"/>
      <c r="J13" s="35"/>
      <c r="K13" s="35"/>
      <c r="L13" s="35"/>
      <c r="M13" s="35">
        <f t="shared" si="4"/>
        <v>0</v>
      </c>
      <c r="N13" s="35">
        <f>SUM(M13,D13)</f>
        <v>0</v>
      </c>
    </row>
    <row r="14" spans="1:14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0</v>
      </c>
      <c r="F14" s="36">
        <f t="shared" si="6"/>
        <v>0</v>
      </c>
      <c r="G14" s="36">
        <f t="shared" si="6"/>
        <v>0</v>
      </c>
      <c r="H14" s="36">
        <f t="shared" si="6"/>
        <v>0</v>
      </c>
      <c r="I14" s="36">
        <f t="shared" si="6"/>
        <v>0</v>
      </c>
      <c r="J14" s="36">
        <f t="shared" si="6"/>
        <v>0</v>
      </c>
      <c r="K14" s="36">
        <f t="shared" si="6"/>
        <v>0</v>
      </c>
      <c r="L14" s="36">
        <f t="shared" si="6"/>
        <v>0</v>
      </c>
      <c r="M14" s="35">
        <f t="shared" si="4"/>
        <v>0</v>
      </c>
      <c r="N14" s="36" t="s">
        <v>20</v>
      </c>
    </row>
    <row r="15" spans="1:14" ht="16.05" customHeight="1" x14ac:dyDescent="0.2">
      <c r="A15" s="17"/>
      <c r="B15" s="18" t="s">
        <v>24</v>
      </c>
      <c r="C15" s="11" t="s">
        <v>18</v>
      </c>
      <c r="D15" s="35">
        <v>0</v>
      </c>
      <c r="E15" s="35"/>
      <c r="F15" s="35"/>
      <c r="G15" s="35"/>
      <c r="H15" s="35"/>
      <c r="I15" s="35"/>
      <c r="J15" s="35"/>
      <c r="K15" s="35"/>
      <c r="L15" s="35"/>
      <c r="M15" s="35">
        <f t="shared" si="4"/>
        <v>0</v>
      </c>
      <c r="N15" s="35">
        <f>SUM(M15,D15)</f>
        <v>0</v>
      </c>
    </row>
    <row r="16" spans="1:14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0</v>
      </c>
      <c r="F16" s="36">
        <f t="shared" si="7"/>
        <v>0</v>
      </c>
      <c r="G16" s="36">
        <f t="shared" si="7"/>
        <v>0</v>
      </c>
      <c r="H16" s="36">
        <f t="shared" si="7"/>
        <v>0</v>
      </c>
      <c r="I16" s="36">
        <f t="shared" si="7"/>
        <v>0</v>
      </c>
      <c r="J16" s="36">
        <f t="shared" si="7"/>
        <v>0</v>
      </c>
      <c r="K16" s="36">
        <f t="shared" si="7"/>
        <v>0</v>
      </c>
      <c r="L16" s="36">
        <f t="shared" si="7"/>
        <v>0</v>
      </c>
      <c r="M16" s="35">
        <f t="shared" si="4"/>
        <v>0</v>
      </c>
      <c r="N16" s="36" t="s">
        <v>20</v>
      </c>
    </row>
    <row r="17" spans="1:14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0</v>
      </c>
      <c r="E17" s="35">
        <f t="shared" ref="E17:M17" si="8">SUMIF($C$19:$C$80,"出荷量",E19:E80)</f>
        <v>0</v>
      </c>
      <c r="F17" s="35">
        <f t="shared" si="8"/>
        <v>0</v>
      </c>
      <c r="G17" s="35">
        <f t="shared" si="8"/>
        <v>0</v>
      </c>
      <c r="H17" s="35">
        <f t="shared" si="8"/>
        <v>0</v>
      </c>
      <c r="I17" s="35">
        <f t="shared" si="8"/>
        <v>0</v>
      </c>
      <c r="J17" s="35">
        <f t="shared" si="8"/>
        <v>0</v>
      </c>
      <c r="K17" s="35">
        <f t="shared" si="8"/>
        <v>0</v>
      </c>
      <c r="L17" s="35">
        <f t="shared" si="8"/>
        <v>0</v>
      </c>
      <c r="M17" s="35">
        <f t="shared" si="8"/>
        <v>0</v>
      </c>
      <c r="N17" s="35">
        <f>SUM(M17,D17)</f>
        <v>0</v>
      </c>
    </row>
    <row r="18" spans="1:14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0</v>
      </c>
      <c r="F18" s="36">
        <f t="shared" si="9"/>
        <v>0</v>
      </c>
      <c r="G18" s="36">
        <f t="shared" si="9"/>
        <v>0</v>
      </c>
      <c r="H18" s="36">
        <f t="shared" si="9"/>
        <v>0</v>
      </c>
      <c r="I18" s="36">
        <f t="shared" si="9"/>
        <v>0</v>
      </c>
      <c r="J18" s="36">
        <f t="shared" si="9"/>
        <v>0</v>
      </c>
      <c r="K18" s="36">
        <f t="shared" si="9"/>
        <v>0</v>
      </c>
      <c r="L18" s="36">
        <f t="shared" si="9"/>
        <v>0</v>
      </c>
      <c r="M18" s="35">
        <f>SUM(E18:L18)</f>
        <v>0</v>
      </c>
      <c r="N18" s="36" t="s">
        <v>20</v>
      </c>
    </row>
    <row r="19" spans="1:14" ht="16.05" customHeight="1" x14ac:dyDescent="0.2">
      <c r="A19" s="17"/>
      <c r="B19" s="18" t="s">
        <v>26</v>
      </c>
      <c r="C19" s="11" t="s">
        <v>18</v>
      </c>
      <c r="D19" s="35">
        <v>0</v>
      </c>
      <c r="E19" s="35"/>
      <c r="F19" s="35"/>
      <c r="G19" s="35"/>
      <c r="H19" s="35"/>
      <c r="I19" s="35"/>
      <c r="J19" s="35"/>
      <c r="K19" s="35"/>
      <c r="L19" s="35"/>
      <c r="M19" s="35">
        <f t="shared" si="2"/>
        <v>0</v>
      </c>
      <c r="N19" s="35">
        <f>SUM(M19,D19)</f>
        <v>0</v>
      </c>
    </row>
    <row r="20" spans="1:14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0</v>
      </c>
      <c r="F20" s="36">
        <f t="shared" si="10"/>
        <v>0</v>
      </c>
      <c r="G20" s="36">
        <f t="shared" si="10"/>
        <v>0</v>
      </c>
      <c r="H20" s="36">
        <f t="shared" si="10"/>
        <v>0</v>
      </c>
      <c r="I20" s="36">
        <f t="shared" si="10"/>
        <v>0</v>
      </c>
      <c r="J20" s="36">
        <f t="shared" si="10"/>
        <v>0</v>
      </c>
      <c r="K20" s="36">
        <f t="shared" si="10"/>
        <v>0</v>
      </c>
      <c r="L20" s="36">
        <f t="shared" si="10"/>
        <v>0</v>
      </c>
      <c r="M20" s="35">
        <f t="shared" si="2"/>
        <v>0</v>
      </c>
      <c r="N20" s="36" t="s">
        <v>20</v>
      </c>
    </row>
    <row r="21" spans="1:14" ht="16.05" customHeight="1" x14ac:dyDescent="0.2">
      <c r="A21" s="17"/>
      <c r="B21" s="18" t="s">
        <v>27</v>
      </c>
      <c r="C21" s="11" t="s">
        <v>18</v>
      </c>
      <c r="D21" s="35">
        <v>0</v>
      </c>
      <c r="E21" s="35"/>
      <c r="F21" s="35"/>
      <c r="G21" s="35"/>
      <c r="H21" s="35"/>
      <c r="I21" s="35"/>
      <c r="J21" s="35"/>
      <c r="K21" s="35"/>
      <c r="L21" s="35"/>
      <c r="M21" s="35">
        <f t="shared" si="2"/>
        <v>0</v>
      </c>
      <c r="N21" s="35">
        <f>SUM(M21,D21)</f>
        <v>0</v>
      </c>
    </row>
    <row r="22" spans="1:14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0</v>
      </c>
      <c r="F22" s="36">
        <f t="shared" si="11"/>
        <v>0</v>
      </c>
      <c r="G22" s="36">
        <f t="shared" si="11"/>
        <v>0</v>
      </c>
      <c r="H22" s="36">
        <f t="shared" si="11"/>
        <v>0</v>
      </c>
      <c r="I22" s="36">
        <f t="shared" si="11"/>
        <v>0</v>
      </c>
      <c r="J22" s="36">
        <f t="shared" si="11"/>
        <v>0</v>
      </c>
      <c r="K22" s="36">
        <f t="shared" si="11"/>
        <v>0</v>
      </c>
      <c r="L22" s="36">
        <f t="shared" si="11"/>
        <v>0</v>
      </c>
      <c r="M22" s="35">
        <f t="shared" si="2"/>
        <v>0</v>
      </c>
      <c r="N22" s="36" t="s">
        <v>20</v>
      </c>
    </row>
    <row r="23" spans="1:14" ht="16.05" customHeight="1" x14ac:dyDescent="0.2">
      <c r="A23" s="17"/>
      <c r="B23" s="18" t="s">
        <v>28</v>
      </c>
      <c r="C23" s="11" t="s">
        <v>18</v>
      </c>
      <c r="D23" s="35">
        <v>0</v>
      </c>
      <c r="E23" s="35"/>
      <c r="F23" s="35"/>
      <c r="G23" s="35"/>
      <c r="H23" s="35"/>
      <c r="I23" s="35"/>
      <c r="J23" s="35"/>
      <c r="K23" s="35"/>
      <c r="L23" s="35"/>
      <c r="M23" s="35">
        <f t="shared" si="2"/>
        <v>0</v>
      </c>
      <c r="N23" s="35">
        <f>SUM(M23,D23)</f>
        <v>0</v>
      </c>
    </row>
    <row r="24" spans="1:14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0</v>
      </c>
      <c r="F24" s="36">
        <f t="shared" si="12"/>
        <v>0</v>
      </c>
      <c r="G24" s="36">
        <f t="shared" si="12"/>
        <v>0</v>
      </c>
      <c r="H24" s="36">
        <f t="shared" si="12"/>
        <v>0</v>
      </c>
      <c r="I24" s="36">
        <f t="shared" si="12"/>
        <v>0</v>
      </c>
      <c r="J24" s="36">
        <f t="shared" si="12"/>
        <v>0</v>
      </c>
      <c r="K24" s="36">
        <f t="shared" si="12"/>
        <v>0</v>
      </c>
      <c r="L24" s="36">
        <f t="shared" si="12"/>
        <v>0</v>
      </c>
      <c r="M24" s="35">
        <f t="shared" si="2"/>
        <v>0</v>
      </c>
      <c r="N24" s="36" t="s">
        <v>20</v>
      </c>
    </row>
    <row r="25" spans="1:14" ht="16.05" customHeight="1" x14ac:dyDescent="0.2">
      <c r="A25" s="17"/>
      <c r="B25" s="18" t="s">
        <v>29</v>
      </c>
      <c r="C25" s="11" t="s">
        <v>18</v>
      </c>
      <c r="D25" s="35">
        <v>0</v>
      </c>
      <c r="E25" s="35"/>
      <c r="F25" s="35"/>
      <c r="G25" s="35"/>
      <c r="H25" s="35"/>
      <c r="I25" s="35"/>
      <c r="J25" s="35"/>
      <c r="K25" s="35"/>
      <c r="L25" s="35"/>
      <c r="M25" s="35">
        <f t="shared" si="2"/>
        <v>0</v>
      </c>
      <c r="N25" s="35">
        <f>SUM(M25,D25)</f>
        <v>0</v>
      </c>
    </row>
    <row r="26" spans="1:14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0</v>
      </c>
      <c r="F26" s="36">
        <f t="shared" si="13"/>
        <v>0</v>
      </c>
      <c r="G26" s="36">
        <f t="shared" si="13"/>
        <v>0</v>
      </c>
      <c r="H26" s="36">
        <f t="shared" si="13"/>
        <v>0</v>
      </c>
      <c r="I26" s="36">
        <f t="shared" si="13"/>
        <v>0</v>
      </c>
      <c r="J26" s="36">
        <f t="shared" si="13"/>
        <v>0</v>
      </c>
      <c r="K26" s="36">
        <f t="shared" si="13"/>
        <v>0</v>
      </c>
      <c r="L26" s="36">
        <f t="shared" si="13"/>
        <v>0</v>
      </c>
      <c r="M26" s="35">
        <f t="shared" si="2"/>
        <v>0</v>
      </c>
      <c r="N26" s="36" t="s">
        <v>20</v>
      </c>
    </row>
    <row r="27" spans="1:14" ht="16.05" customHeight="1" x14ac:dyDescent="0.2">
      <c r="A27" s="17"/>
      <c r="B27" s="18" t="s">
        <v>30</v>
      </c>
      <c r="C27" s="11" t="s">
        <v>18</v>
      </c>
      <c r="D27" s="35">
        <v>0</v>
      </c>
      <c r="E27" s="35"/>
      <c r="F27" s="35"/>
      <c r="G27" s="35"/>
      <c r="H27" s="35"/>
      <c r="I27" s="35"/>
      <c r="J27" s="35"/>
      <c r="K27" s="35"/>
      <c r="L27" s="35"/>
      <c r="M27" s="35">
        <f t="shared" si="2"/>
        <v>0</v>
      </c>
      <c r="N27" s="35">
        <f>SUM(M27,D27)</f>
        <v>0</v>
      </c>
    </row>
    <row r="28" spans="1:14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0</v>
      </c>
      <c r="F28" s="36">
        <f t="shared" si="14"/>
        <v>0</v>
      </c>
      <c r="G28" s="36">
        <f t="shared" si="14"/>
        <v>0</v>
      </c>
      <c r="H28" s="36">
        <f t="shared" si="14"/>
        <v>0</v>
      </c>
      <c r="I28" s="36">
        <f t="shared" si="14"/>
        <v>0</v>
      </c>
      <c r="J28" s="36">
        <f t="shared" si="14"/>
        <v>0</v>
      </c>
      <c r="K28" s="36">
        <f t="shared" si="14"/>
        <v>0</v>
      </c>
      <c r="L28" s="36">
        <f t="shared" si="14"/>
        <v>0</v>
      </c>
      <c r="M28" s="35">
        <f t="shared" si="2"/>
        <v>0</v>
      </c>
      <c r="N28" s="36" t="s">
        <v>20</v>
      </c>
    </row>
    <row r="29" spans="1:14" ht="16.05" customHeight="1" x14ac:dyDescent="0.2">
      <c r="A29" s="17"/>
      <c r="B29" s="18" t="s">
        <v>31</v>
      </c>
      <c r="C29" s="11" t="s">
        <v>18</v>
      </c>
      <c r="D29" s="35">
        <v>0</v>
      </c>
      <c r="E29" s="35"/>
      <c r="F29" s="35"/>
      <c r="G29" s="35"/>
      <c r="H29" s="35"/>
      <c r="I29" s="35"/>
      <c r="J29" s="35"/>
      <c r="K29" s="35"/>
      <c r="L29" s="35"/>
      <c r="M29" s="35">
        <f t="shared" si="2"/>
        <v>0</v>
      </c>
      <c r="N29" s="35">
        <f>SUM(M29,D29)</f>
        <v>0</v>
      </c>
    </row>
    <row r="30" spans="1:14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0</v>
      </c>
      <c r="F30" s="36">
        <f t="shared" si="15"/>
        <v>0</v>
      </c>
      <c r="G30" s="36">
        <f t="shared" si="15"/>
        <v>0</v>
      </c>
      <c r="H30" s="36">
        <f t="shared" si="15"/>
        <v>0</v>
      </c>
      <c r="I30" s="36">
        <f t="shared" si="15"/>
        <v>0</v>
      </c>
      <c r="J30" s="36">
        <f t="shared" si="15"/>
        <v>0</v>
      </c>
      <c r="K30" s="36">
        <f t="shared" si="15"/>
        <v>0</v>
      </c>
      <c r="L30" s="36">
        <f t="shared" si="15"/>
        <v>0</v>
      </c>
      <c r="M30" s="35">
        <f t="shared" si="2"/>
        <v>0</v>
      </c>
      <c r="N30" s="36" t="s">
        <v>20</v>
      </c>
    </row>
    <row r="31" spans="1:14" ht="16.05" customHeight="1" x14ac:dyDescent="0.2">
      <c r="A31" s="17"/>
      <c r="B31" s="18" t="s">
        <v>32</v>
      </c>
      <c r="C31" s="11" t="s">
        <v>18</v>
      </c>
      <c r="D31" s="35">
        <v>0</v>
      </c>
      <c r="E31" s="35"/>
      <c r="F31" s="35"/>
      <c r="G31" s="35"/>
      <c r="H31" s="35"/>
      <c r="I31" s="35"/>
      <c r="J31" s="35"/>
      <c r="K31" s="35"/>
      <c r="L31" s="35"/>
      <c r="M31" s="35">
        <f t="shared" si="2"/>
        <v>0</v>
      </c>
      <c r="N31" s="35">
        <f>SUM(M31,D31)</f>
        <v>0</v>
      </c>
    </row>
    <row r="32" spans="1:14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0</v>
      </c>
      <c r="F32" s="36">
        <f t="shared" si="16"/>
        <v>0</v>
      </c>
      <c r="G32" s="36">
        <f t="shared" si="16"/>
        <v>0</v>
      </c>
      <c r="H32" s="36">
        <f t="shared" si="16"/>
        <v>0</v>
      </c>
      <c r="I32" s="36">
        <f t="shared" si="16"/>
        <v>0</v>
      </c>
      <c r="J32" s="36">
        <f t="shared" si="16"/>
        <v>0</v>
      </c>
      <c r="K32" s="36">
        <f t="shared" si="16"/>
        <v>0</v>
      </c>
      <c r="L32" s="36">
        <f t="shared" si="16"/>
        <v>0</v>
      </c>
      <c r="M32" s="35">
        <f t="shared" si="2"/>
        <v>0</v>
      </c>
      <c r="N32" s="36" t="s">
        <v>20</v>
      </c>
    </row>
    <row r="33" spans="1:14" ht="16.05" customHeight="1" x14ac:dyDescent="0.2">
      <c r="A33" s="17"/>
      <c r="B33" s="18" t="s">
        <v>33</v>
      </c>
      <c r="C33" s="11" t="s">
        <v>18</v>
      </c>
      <c r="D33" s="35">
        <v>0</v>
      </c>
      <c r="E33" s="35"/>
      <c r="F33" s="35"/>
      <c r="G33" s="35"/>
      <c r="H33" s="35"/>
      <c r="I33" s="35"/>
      <c r="J33" s="35"/>
      <c r="K33" s="35"/>
      <c r="L33" s="35"/>
      <c r="M33" s="35">
        <f t="shared" si="2"/>
        <v>0</v>
      </c>
      <c r="N33" s="35">
        <f>SUM(M33,D33)</f>
        <v>0</v>
      </c>
    </row>
    <row r="34" spans="1:14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0</v>
      </c>
      <c r="F34" s="36">
        <f t="shared" si="17"/>
        <v>0</v>
      </c>
      <c r="G34" s="36">
        <f t="shared" si="17"/>
        <v>0</v>
      </c>
      <c r="H34" s="36">
        <f t="shared" si="17"/>
        <v>0</v>
      </c>
      <c r="I34" s="36">
        <f t="shared" si="17"/>
        <v>0</v>
      </c>
      <c r="J34" s="36">
        <f t="shared" si="17"/>
        <v>0</v>
      </c>
      <c r="K34" s="36">
        <f t="shared" si="17"/>
        <v>0</v>
      </c>
      <c r="L34" s="36">
        <f t="shared" si="17"/>
        <v>0</v>
      </c>
      <c r="M34" s="35">
        <f t="shared" si="2"/>
        <v>0</v>
      </c>
      <c r="N34" s="36" t="s">
        <v>20</v>
      </c>
    </row>
    <row r="35" spans="1:14" ht="16.05" customHeight="1" x14ac:dyDescent="0.2">
      <c r="A35" s="17"/>
      <c r="B35" s="18" t="s">
        <v>34</v>
      </c>
      <c r="C35" s="11" t="s">
        <v>18</v>
      </c>
      <c r="D35" s="35">
        <v>0</v>
      </c>
      <c r="E35" s="35"/>
      <c r="F35" s="35"/>
      <c r="G35" s="35"/>
      <c r="H35" s="35"/>
      <c r="I35" s="35"/>
      <c r="J35" s="35"/>
      <c r="K35" s="35"/>
      <c r="L35" s="35"/>
      <c r="M35" s="35">
        <f t="shared" si="2"/>
        <v>0</v>
      </c>
      <c r="N35" s="35">
        <f>SUM(M35,D35)</f>
        <v>0</v>
      </c>
    </row>
    <row r="36" spans="1:14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0</v>
      </c>
      <c r="F36" s="36">
        <f t="shared" si="18"/>
        <v>0</v>
      </c>
      <c r="G36" s="36">
        <f t="shared" si="18"/>
        <v>0</v>
      </c>
      <c r="H36" s="36">
        <f t="shared" si="18"/>
        <v>0</v>
      </c>
      <c r="I36" s="36">
        <f t="shared" si="18"/>
        <v>0</v>
      </c>
      <c r="J36" s="36">
        <f t="shared" si="18"/>
        <v>0</v>
      </c>
      <c r="K36" s="36">
        <f t="shared" si="18"/>
        <v>0</v>
      </c>
      <c r="L36" s="36">
        <f t="shared" si="18"/>
        <v>0</v>
      </c>
      <c r="M36" s="35">
        <f t="shared" si="2"/>
        <v>0</v>
      </c>
      <c r="N36" s="36" t="s">
        <v>20</v>
      </c>
    </row>
    <row r="37" spans="1:14" ht="16.05" customHeight="1" x14ac:dyDescent="0.2">
      <c r="A37" s="17"/>
      <c r="B37" s="18" t="s">
        <v>35</v>
      </c>
      <c r="C37" s="11" t="s">
        <v>18</v>
      </c>
      <c r="D37" s="35">
        <v>0</v>
      </c>
      <c r="E37" s="35"/>
      <c r="F37" s="35"/>
      <c r="G37" s="35"/>
      <c r="H37" s="35"/>
      <c r="I37" s="35"/>
      <c r="J37" s="35"/>
      <c r="K37" s="35"/>
      <c r="L37" s="35"/>
      <c r="M37" s="35">
        <f t="shared" si="2"/>
        <v>0</v>
      </c>
      <c r="N37" s="35">
        <f>SUM(M37,D37)</f>
        <v>0</v>
      </c>
    </row>
    <row r="38" spans="1:14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0</v>
      </c>
      <c r="F38" s="36">
        <f t="shared" si="19"/>
        <v>0</v>
      </c>
      <c r="G38" s="36">
        <f t="shared" si="19"/>
        <v>0</v>
      </c>
      <c r="H38" s="36">
        <f t="shared" si="19"/>
        <v>0</v>
      </c>
      <c r="I38" s="36">
        <f t="shared" si="19"/>
        <v>0</v>
      </c>
      <c r="J38" s="36">
        <f t="shared" si="19"/>
        <v>0</v>
      </c>
      <c r="K38" s="36">
        <f t="shared" si="19"/>
        <v>0</v>
      </c>
      <c r="L38" s="36">
        <f t="shared" si="19"/>
        <v>0</v>
      </c>
      <c r="M38" s="35">
        <f t="shared" si="2"/>
        <v>0</v>
      </c>
      <c r="N38" s="36" t="s">
        <v>20</v>
      </c>
    </row>
    <row r="39" spans="1:14" ht="16.05" customHeight="1" x14ac:dyDescent="0.2">
      <c r="A39" s="17"/>
      <c r="B39" s="18" t="s">
        <v>36</v>
      </c>
      <c r="C39" s="11" t="s">
        <v>18</v>
      </c>
      <c r="D39" s="35">
        <v>0</v>
      </c>
      <c r="E39" s="35"/>
      <c r="F39" s="35"/>
      <c r="G39" s="35"/>
      <c r="H39" s="35"/>
      <c r="I39" s="35"/>
      <c r="J39" s="35"/>
      <c r="K39" s="35"/>
      <c r="L39" s="35"/>
      <c r="M39" s="35">
        <f t="shared" si="2"/>
        <v>0</v>
      </c>
      <c r="N39" s="35">
        <f>SUM(M39,D39)</f>
        <v>0</v>
      </c>
    </row>
    <row r="40" spans="1:14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0</v>
      </c>
      <c r="F40" s="36">
        <f t="shared" si="20"/>
        <v>0</v>
      </c>
      <c r="G40" s="36">
        <f t="shared" si="20"/>
        <v>0</v>
      </c>
      <c r="H40" s="36">
        <f t="shared" si="20"/>
        <v>0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0</v>
      </c>
      <c r="N40" s="36" t="s">
        <v>20</v>
      </c>
    </row>
    <row r="41" spans="1:14" ht="16.05" customHeight="1" x14ac:dyDescent="0.2">
      <c r="A41" s="17"/>
      <c r="B41" s="18" t="s">
        <v>37</v>
      </c>
      <c r="C41" s="11" t="s">
        <v>18</v>
      </c>
      <c r="D41" s="35">
        <v>0</v>
      </c>
      <c r="E41" s="35"/>
      <c r="F41" s="35"/>
      <c r="G41" s="35"/>
      <c r="H41" s="35"/>
      <c r="I41" s="35"/>
      <c r="J41" s="35"/>
      <c r="K41" s="35"/>
      <c r="L41" s="35"/>
      <c r="M41" s="35">
        <f t="shared" si="2"/>
        <v>0</v>
      </c>
      <c r="N41" s="35">
        <f>SUM(M41,D41)</f>
        <v>0</v>
      </c>
    </row>
    <row r="42" spans="1:14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5">
        <f t="shared" si="2"/>
        <v>0</v>
      </c>
      <c r="N42" s="36" t="s">
        <v>20</v>
      </c>
    </row>
    <row r="43" spans="1:14" ht="16.05" customHeight="1" x14ac:dyDescent="0.2">
      <c r="A43" s="17"/>
      <c r="B43" s="18" t="s">
        <v>38</v>
      </c>
      <c r="C43" s="11" t="s">
        <v>18</v>
      </c>
      <c r="D43" s="35">
        <v>0</v>
      </c>
      <c r="E43" s="35"/>
      <c r="F43" s="35"/>
      <c r="G43" s="35"/>
      <c r="H43" s="35"/>
      <c r="I43" s="35"/>
      <c r="J43" s="35"/>
      <c r="K43" s="35"/>
      <c r="L43" s="35"/>
      <c r="M43" s="35">
        <f t="shared" si="2"/>
        <v>0</v>
      </c>
      <c r="N43" s="35">
        <f>SUM(M43,D43)</f>
        <v>0</v>
      </c>
    </row>
    <row r="44" spans="1:14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0</v>
      </c>
      <c r="F44" s="36">
        <f t="shared" si="22"/>
        <v>0</v>
      </c>
      <c r="G44" s="36">
        <f t="shared" si="22"/>
        <v>0</v>
      </c>
      <c r="H44" s="36">
        <f t="shared" si="22"/>
        <v>0</v>
      </c>
      <c r="I44" s="36">
        <f t="shared" si="22"/>
        <v>0</v>
      </c>
      <c r="J44" s="36">
        <f t="shared" si="22"/>
        <v>0</v>
      </c>
      <c r="K44" s="36">
        <f t="shared" si="22"/>
        <v>0</v>
      </c>
      <c r="L44" s="36">
        <f t="shared" si="22"/>
        <v>0</v>
      </c>
      <c r="M44" s="35">
        <f t="shared" si="2"/>
        <v>0</v>
      </c>
      <c r="N44" s="36" t="s">
        <v>20</v>
      </c>
    </row>
    <row r="45" spans="1:14" ht="16.05" customHeight="1" x14ac:dyDescent="0.2">
      <c r="A45" s="17"/>
      <c r="B45" s="18" t="s">
        <v>39</v>
      </c>
      <c r="C45" s="11" t="s">
        <v>18</v>
      </c>
      <c r="D45" s="35">
        <v>0</v>
      </c>
      <c r="E45" s="35"/>
      <c r="F45" s="35"/>
      <c r="G45" s="35"/>
      <c r="H45" s="35"/>
      <c r="I45" s="35"/>
      <c r="J45" s="35"/>
      <c r="K45" s="35"/>
      <c r="L45" s="35"/>
      <c r="M45" s="35">
        <f t="shared" si="2"/>
        <v>0</v>
      </c>
      <c r="N45" s="35">
        <f>SUM(M45,D45)</f>
        <v>0</v>
      </c>
    </row>
    <row r="46" spans="1:14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0</v>
      </c>
      <c r="H46" s="36">
        <f t="shared" si="23"/>
        <v>0</v>
      </c>
      <c r="I46" s="36">
        <f t="shared" si="23"/>
        <v>0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0</v>
      </c>
      <c r="N46" s="36" t="s">
        <v>20</v>
      </c>
    </row>
    <row r="47" spans="1:14" ht="16.05" customHeight="1" x14ac:dyDescent="0.2">
      <c r="A47" s="17"/>
      <c r="B47" s="18" t="s">
        <v>40</v>
      </c>
      <c r="C47" s="11" t="s">
        <v>18</v>
      </c>
      <c r="D47" s="35">
        <v>0</v>
      </c>
      <c r="E47" s="35"/>
      <c r="F47" s="35"/>
      <c r="G47" s="35"/>
      <c r="H47" s="35"/>
      <c r="I47" s="35"/>
      <c r="J47" s="35"/>
      <c r="K47" s="35"/>
      <c r="L47" s="35"/>
      <c r="M47" s="35">
        <f t="shared" si="2"/>
        <v>0</v>
      </c>
      <c r="N47" s="35">
        <f>SUM(M47,D47)</f>
        <v>0</v>
      </c>
    </row>
    <row r="48" spans="1:14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0</v>
      </c>
      <c r="F48" s="36">
        <f t="shared" si="24"/>
        <v>0</v>
      </c>
      <c r="G48" s="36">
        <f t="shared" si="24"/>
        <v>0</v>
      </c>
      <c r="H48" s="36">
        <f t="shared" si="24"/>
        <v>0</v>
      </c>
      <c r="I48" s="36">
        <f t="shared" si="24"/>
        <v>0</v>
      </c>
      <c r="J48" s="36">
        <f t="shared" si="24"/>
        <v>0</v>
      </c>
      <c r="K48" s="36">
        <f t="shared" si="24"/>
        <v>0</v>
      </c>
      <c r="L48" s="36">
        <f t="shared" si="24"/>
        <v>0</v>
      </c>
      <c r="M48" s="35">
        <f t="shared" si="2"/>
        <v>0</v>
      </c>
      <c r="N48" s="36" t="s">
        <v>20</v>
      </c>
    </row>
    <row r="49" spans="1:14" ht="16.05" customHeight="1" x14ac:dyDescent="0.2">
      <c r="A49" s="17"/>
      <c r="B49" s="18" t="s">
        <v>41</v>
      </c>
      <c r="C49" s="11" t="s">
        <v>18</v>
      </c>
      <c r="D49" s="35">
        <v>0</v>
      </c>
      <c r="E49" s="35"/>
      <c r="F49" s="35"/>
      <c r="G49" s="35"/>
      <c r="H49" s="35"/>
      <c r="I49" s="35"/>
      <c r="J49" s="35"/>
      <c r="K49" s="35"/>
      <c r="L49" s="35"/>
      <c r="M49" s="35">
        <f t="shared" si="2"/>
        <v>0</v>
      </c>
      <c r="N49" s="35">
        <f>SUM(M49,D49)</f>
        <v>0</v>
      </c>
    </row>
    <row r="50" spans="1:14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0</v>
      </c>
      <c r="F50" s="36">
        <f t="shared" si="25"/>
        <v>0</v>
      </c>
      <c r="G50" s="36">
        <f t="shared" si="25"/>
        <v>0</v>
      </c>
      <c r="H50" s="36">
        <f t="shared" si="25"/>
        <v>0</v>
      </c>
      <c r="I50" s="36">
        <f t="shared" si="25"/>
        <v>0</v>
      </c>
      <c r="J50" s="36">
        <f t="shared" si="25"/>
        <v>0</v>
      </c>
      <c r="K50" s="36">
        <f t="shared" si="25"/>
        <v>0</v>
      </c>
      <c r="L50" s="36">
        <f t="shared" si="25"/>
        <v>0</v>
      </c>
      <c r="M50" s="35">
        <f t="shared" si="2"/>
        <v>0</v>
      </c>
      <c r="N50" s="36" t="s">
        <v>20</v>
      </c>
    </row>
    <row r="51" spans="1:14" ht="16.05" customHeight="1" x14ac:dyDescent="0.2">
      <c r="A51" s="17"/>
      <c r="B51" s="18" t="s">
        <v>42</v>
      </c>
      <c r="C51" s="11" t="s">
        <v>18</v>
      </c>
      <c r="D51" s="35">
        <v>0</v>
      </c>
      <c r="E51" s="35"/>
      <c r="F51" s="35"/>
      <c r="G51" s="35"/>
      <c r="H51" s="35"/>
      <c r="I51" s="35"/>
      <c r="J51" s="35"/>
      <c r="K51" s="35"/>
      <c r="L51" s="35"/>
      <c r="M51" s="35">
        <f t="shared" si="2"/>
        <v>0</v>
      </c>
      <c r="N51" s="35">
        <f>SUM(M51,D51)</f>
        <v>0</v>
      </c>
    </row>
    <row r="52" spans="1:14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0</v>
      </c>
      <c r="F52" s="36">
        <f t="shared" si="26"/>
        <v>0</v>
      </c>
      <c r="G52" s="36">
        <f t="shared" si="26"/>
        <v>0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</v>
      </c>
      <c r="L52" s="36">
        <f t="shared" si="26"/>
        <v>0</v>
      </c>
      <c r="M52" s="35">
        <f t="shared" si="2"/>
        <v>0</v>
      </c>
      <c r="N52" s="36" t="s">
        <v>20</v>
      </c>
    </row>
    <row r="53" spans="1:14" ht="16.05" customHeight="1" x14ac:dyDescent="0.2">
      <c r="A53" s="17"/>
      <c r="B53" s="18" t="s">
        <v>43</v>
      </c>
      <c r="C53" s="11" t="s">
        <v>18</v>
      </c>
      <c r="D53" s="35">
        <v>0</v>
      </c>
      <c r="E53" s="35"/>
      <c r="F53" s="35"/>
      <c r="G53" s="35"/>
      <c r="H53" s="35"/>
      <c r="I53" s="35"/>
      <c r="J53" s="35"/>
      <c r="K53" s="35"/>
      <c r="L53" s="35"/>
      <c r="M53" s="35">
        <f t="shared" si="2"/>
        <v>0</v>
      </c>
      <c r="N53" s="35">
        <f>SUM(M53,D53)</f>
        <v>0</v>
      </c>
    </row>
    <row r="54" spans="1:14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0</v>
      </c>
      <c r="F54" s="36">
        <f t="shared" si="27"/>
        <v>0</v>
      </c>
      <c r="G54" s="36">
        <f t="shared" si="27"/>
        <v>0</v>
      </c>
      <c r="H54" s="36">
        <f t="shared" si="27"/>
        <v>0</v>
      </c>
      <c r="I54" s="36">
        <f t="shared" si="27"/>
        <v>0</v>
      </c>
      <c r="J54" s="36">
        <f t="shared" si="27"/>
        <v>0</v>
      </c>
      <c r="K54" s="36">
        <f t="shared" si="27"/>
        <v>0</v>
      </c>
      <c r="L54" s="36">
        <f t="shared" si="27"/>
        <v>0</v>
      </c>
      <c r="M54" s="35">
        <f t="shared" si="2"/>
        <v>0</v>
      </c>
      <c r="N54" s="36" t="s">
        <v>20</v>
      </c>
    </row>
    <row r="55" spans="1:14" ht="16.05" customHeight="1" x14ac:dyDescent="0.2">
      <c r="A55" s="17"/>
      <c r="B55" s="18" t="s">
        <v>44</v>
      </c>
      <c r="C55" s="11" t="s">
        <v>18</v>
      </c>
      <c r="D55" s="35">
        <v>0</v>
      </c>
      <c r="E55" s="35"/>
      <c r="F55" s="35"/>
      <c r="G55" s="35"/>
      <c r="H55" s="35"/>
      <c r="I55" s="35"/>
      <c r="J55" s="35"/>
      <c r="K55" s="35"/>
      <c r="L55" s="35"/>
      <c r="M55" s="35">
        <f t="shared" si="2"/>
        <v>0</v>
      </c>
      <c r="N55" s="35">
        <f>SUM(M55,D55)</f>
        <v>0</v>
      </c>
    </row>
    <row r="56" spans="1:14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0</v>
      </c>
      <c r="F56" s="36">
        <f t="shared" si="28"/>
        <v>0</v>
      </c>
      <c r="G56" s="36">
        <f t="shared" si="28"/>
        <v>0</v>
      </c>
      <c r="H56" s="36">
        <f t="shared" si="28"/>
        <v>0</v>
      </c>
      <c r="I56" s="36">
        <f t="shared" si="28"/>
        <v>0</v>
      </c>
      <c r="J56" s="36">
        <f t="shared" si="28"/>
        <v>0</v>
      </c>
      <c r="K56" s="36">
        <f t="shared" si="28"/>
        <v>0</v>
      </c>
      <c r="L56" s="36">
        <f t="shared" si="28"/>
        <v>0</v>
      </c>
      <c r="M56" s="35">
        <f t="shared" si="2"/>
        <v>0</v>
      </c>
      <c r="N56" s="36" t="s">
        <v>20</v>
      </c>
    </row>
    <row r="57" spans="1:14" ht="16.05" customHeight="1" x14ac:dyDescent="0.2">
      <c r="A57" s="17"/>
      <c r="B57" s="18" t="s">
        <v>45</v>
      </c>
      <c r="C57" s="11" t="s">
        <v>18</v>
      </c>
      <c r="D57" s="35">
        <v>0</v>
      </c>
      <c r="E57" s="35"/>
      <c r="F57" s="35"/>
      <c r="G57" s="35"/>
      <c r="H57" s="35"/>
      <c r="I57" s="35"/>
      <c r="J57" s="35"/>
      <c r="K57" s="35"/>
      <c r="L57" s="35"/>
      <c r="M57" s="35">
        <f t="shared" si="2"/>
        <v>0</v>
      </c>
      <c r="N57" s="35">
        <f>SUM(M57,D57)</f>
        <v>0</v>
      </c>
    </row>
    <row r="58" spans="1:14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5">
        <f t="shared" si="2"/>
        <v>0</v>
      </c>
      <c r="N58" s="36" t="s">
        <v>20</v>
      </c>
    </row>
    <row r="59" spans="1:14" ht="16.05" customHeight="1" x14ac:dyDescent="0.2">
      <c r="A59" s="17"/>
      <c r="B59" s="18" t="s">
        <v>46</v>
      </c>
      <c r="C59" s="11" t="s">
        <v>18</v>
      </c>
      <c r="D59" s="35">
        <v>0</v>
      </c>
      <c r="E59" s="35"/>
      <c r="F59" s="35"/>
      <c r="G59" s="35"/>
      <c r="H59" s="35"/>
      <c r="I59" s="35"/>
      <c r="J59" s="35"/>
      <c r="K59" s="35"/>
      <c r="L59" s="35"/>
      <c r="M59" s="35">
        <f t="shared" si="2"/>
        <v>0</v>
      </c>
      <c r="N59" s="35">
        <f>SUM(M59,D59)</f>
        <v>0</v>
      </c>
    </row>
    <row r="60" spans="1:14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5">
        <f t="shared" si="2"/>
        <v>0</v>
      </c>
      <c r="N60" s="36" t="s">
        <v>20</v>
      </c>
    </row>
    <row r="61" spans="1:14" ht="16.05" customHeight="1" x14ac:dyDescent="0.2">
      <c r="A61" s="17"/>
      <c r="B61" s="18" t="s">
        <v>47</v>
      </c>
      <c r="C61" s="11" t="s">
        <v>18</v>
      </c>
      <c r="D61" s="35">
        <v>0</v>
      </c>
      <c r="E61" s="35"/>
      <c r="F61" s="35"/>
      <c r="G61" s="35"/>
      <c r="H61" s="35"/>
      <c r="I61" s="35"/>
      <c r="J61" s="35"/>
      <c r="K61" s="35"/>
      <c r="L61" s="35"/>
      <c r="M61" s="35">
        <f t="shared" si="2"/>
        <v>0</v>
      </c>
      <c r="N61" s="35">
        <f>SUM(M61,D61)</f>
        <v>0</v>
      </c>
    </row>
    <row r="62" spans="1:14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0</v>
      </c>
      <c r="F62" s="36">
        <f t="shared" si="31"/>
        <v>0</v>
      </c>
      <c r="G62" s="36">
        <f t="shared" si="31"/>
        <v>0</v>
      </c>
      <c r="H62" s="36">
        <f t="shared" si="31"/>
        <v>0</v>
      </c>
      <c r="I62" s="36">
        <f t="shared" si="31"/>
        <v>0</v>
      </c>
      <c r="J62" s="36">
        <f t="shared" si="31"/>
        <v>0</v>
      </c>
      <c r="K62" s="36">
        <f t="shared" si="31"/>
        <v>0</v>
      </c>
      <c r="L62" s="36">
        <f t="shared" si="31"/>
        <v>0</v>
      </c>
      <c r="M62" s="35">
        <f t="shared" si="2"/>
        <v>0</v>
      </c>
      <c r="N62" s="36" t="s">
        <v>20</v>
      </c>
    </row>
    <row r="63" spans="1:14" ht="16.05" customHeight="1" x14ac:dyDescent="0.2">
      <c r="A63" s="17"/>
      <c r="B63" s="18" t="s">
        <v>48</v>
      </c>
      <c r="C63" s="11" t="s">
        <v>18</v>
      </c>
      <c r="D63" s="35">
        <v>0</v>
      </c>
      <c r="E63" s="35"/>
      <c r="F63" s="35"/>
      <c r="G63" s="35"/>
      <c r="H63" s="35"/>
      <c r="I63" s="35"/>
      <c r="J63" s="35"/>
      <c r="K63" s="35"/>
      <c r="L63" s="35"/>
      <c r="M63" s="35">
        <f t="shared" si="2"/>
        <v>0</v>
      </c>
      <c r="N63" s="35">
        <f>SUM(M63,D63)</f>
        <v>0</v>
      </c>
    </row>
    <row r="64" spans="1:14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0</v>
      </c>
      <c r="H64" s="36">
        <f t="shared" si="32"/>
        <v>0</v>
      </c>
      <c r="I64" s="36">
        <f t="shared" si="32"/>
        <v>0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0</v>
      </c>
      <c r="N64" s="36" t="s">
        <v>20</v>
      </c>
    </row>
    <row r="65" spans="1:14" ht="16.05" customHeight="1" x14ac:dyDescent="0.2">
      <c r="A65" s="17"/>
      <c r="B65" s="18" t="s">
        <v>49</v>
      </c>
      <c r="C65" s="11" t="s">
        <v>18</v>
      </c>
      <c r="D65" s="35">
        <v>0</v>
      </c>
      <c r="E65" s="35"/>
      <c r="F65" s="35"/>
      <c r="G65" s="35"/>
      <c r="H65" s="35"/>
      <c r="I65" s="35"/>
      <c r="J65" s="35"/>
      <c r="K65" s="35"/>
      <c r="L65" s="35"/>
      <c r="M65" s="35">
        <f t="shared" si="2"/>
        <v>0</v>
      </c>
      <c r="N65" s="35">
        <f>SUM(M65,D65)</f>
        <v>0</v>
      </c>
    </row>
    <row r="66" spans="1:14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0</v>
      </c>
      <c r="J66" s="36">
        <f t="shared" si="33"/>
        <v>0</v>
      </c>
      <c r="K66" s="36">
        <f t="shared" si="33"/>
        <v>0</v>
      </c>
      <c r="L66" s="36">
        <f t="shared" si="33"/>
        <v>0</v>
      </c>
      <c r="M66" s="35">
        <f t="shared" si="2"/>
        <v>0</v>
      </c>
      <c r="N66" s="36" t="s">
        <v>20</v>
      </c>
    </row>
    <row r="67" spans="1:14" ht="16.05" customHeight="1" x14ac:dyDescent="0.2">
      <c r="A67" s="17"/>
      <c r="B67" s="18" t="s">
        <v>50</v>
      </c>
      <c r="C67" s="11" t="s">
        <v>18</v>
      </c>
      <c r="D67" s="35">
        <v>0</v>
      </c>
      <c r="E67" s="35"/>
      <c r="F67" s="35"/>
      <c r="G67" s="35"/>
      <c r="H67" s="35"/>
      <c r="I67" s="35"/>
      <c r="J67" s="35"/>
      <c r="K67" s="35"/>
      <c r="L67" s="35"/>
      <c r="M67" s="35">
        <f t="shared" si="2"/>
        <v>0</v>
      </c>
      <c r="N67" s="35">
        <f>SUM(M67,D67)</f>
        <v>0</v>
      </c>
    </row>
    <row r="68" spans="1:14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0</v>
      </c>
      <c r="N68" s="36" t="s">
        <v>20</v>
      </c>
    </row>
    <row r="69" spans="1:14" ht="16.05" customHeight="1" x14ac:dyDescent="0.2">
      <c r="A69" s="17"/>
      <c r="B69" s="18" t="s">
        <v>51</v>
      </c>
      <c r="C69" s="11" t="s">
        <v>18</v>
      </c>
      <c r="D69" s="35">
        <v>0</v>
      </c>
      <c r="E69" s="35"/>
      <c r="F69" s="35"/>
      <c r="G69" s="35"/>
      <c r="H69" s="35"/>
      <c r="I69" s="35"/>
      <c r="J69" s="35"/>
      <c r="K69" s="35"/>
      <c r="L69" s="35"/>
      <c r="M69" s="35">
        <f t="shared" si="2"/>
        <v>0</v>
      </c>
      <c r="N69" s="35">
        <f>SUM(M69,D69)</f>
        <v>0</v>
      </c>
    </row>
    <row r="70" spans="1:14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0</v>
      </c>
      <c r="F70" s="36">
        <f t="shared" si="35"/>
        <v>0</v>
      </c>
      <c r="G70" s="36">
        <f t="shared" si="35"/>
        <v>0</v>
      </c>
      <c r="H70" s="36">
        <f t="shared" si="35"/>
        <v>0</v>
      </c>
      <c r="I70" s="36">
        <f t="shared" si="35"/>
        <v>0</v>
      </c>
      <c r="J70" s="36">
        <f t="shared" si="35"/>
        <v>0</v>
      </c>
      <c r="K70" s="36">
        <f t="shared" si="35"/>
        <v>0</v>
      </c>
      <c r="L70" s="36">
        <f t="shared" si="35"/>
        <v>0</v>
      </c>
      <c r="M70" s="35">
        <f t="shared" si="2"/>
        <v>0</v>
      </c>
      <c r="N70" s="36" t="s">
        <v>20</v>
      </c>
    </row>
    <row r="71" spans="1:14" ht="16.05" customHeight="1" x14ac:dyDescent="0.2">
      <c r="A71" s="17"/>
      <c r="B71" s="18" t="s">
        <v>52</v>
      </c>
      <c r="C71" s="11" t="s">
        <v>18</v>
      </c>
      <c r="D71" s="35">
        <v>0</v>
      </c>
      <c r="E71" s="35"/>
      <c r="F71" s="35"/>
      <c r="G71" s="35"/>
      <c r="H71" s="35"/>
      <c r="I71" s="35"/>
      <c r="J71" s="35"/>
      <c r="K71" s="35"/>
      <c r="L71" s="35"/>
      <c r="M71" s="35">
        <f t="shared" si="2"/>
        <v>0</v>
      </c>
      <c r="N71" s="35">
        <f>SUM(M71,D71)</f>
        <v>0</v>
      </c>
    </row>
    <row r="72" spans="1:14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0</v>
      </c>
      <c r="F72" s="36">
        <f t="shared" si="36"/>
        <v>0</v>
      </c>
      <c r="G72" s="36">
        <f t="shared" si="36"/>
        <v>0</v>
      </c>
      <c r="H72" s="36">
        <f t="shared" si="36"/>
        <v>0</v>
      </c>
      <c r="I72" s="36">
        <f t="shared" si="36"/>
        <v>0</v>
      </c>
      <c r="J72" s="36">
        <f t="shared" si="36"/>
        <v>0</v>
      </c>
      <c r="K72" s="36">
        <f t="shared" si="36"/>
        <v>0</v>
      </c>
      <c r="L72" s="36">
        <f t="shared" si="36"/>
        <v>0</v>
      </c>
      <c r="M72" s="35">
        <f t="shared" si="2"/>
        <v>0</v>
      </c>
      <c r="N72" s="36" t="s">
        <v>20</v>
      </c>
    </row>
    <row r="73" spans="1:14" ht="16.05" customHeight="1" x14ac:dyDescent="0.2">
      <c r="A73" s="17"/>
      <c r="B73" s="18" t="s">
        <v>53</v>
      </c>
      <c r="C73" s="11" t="s">
        <v>18</v>
      </c>
      <c r="D73" s="35">
        <v>0</v>
      </c>
      <c r="E73" s="35"/>
      <c r="F73" s="35"/>
      <c r="G73" s="35"/>
      <c r="H73" s="35"/>
      <c r="I73" s="35"/>
      <c r="J73" s="35"/>
      <c r="K73" s="35"/>
      <c r="L73" s="35"/>
      <c r="M73" s="35">
        <f t="shared" si="2"/>
        <v>0</v>
      </c>
      <c r="N73" s="35">
        <f>SUM(M73,D73)</f>
        <v>0</v>
      </c>
    </row>
    <row r="74" spans="1:14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0</v>
      </c>
      <c r="L74" s="36">
        <f t="shared" si="37"/>
        <v>0</v>
      </c>
      <c r="M74" s="35">
        <f t="shared" si="2"/>
        <v>0</v>
      </c>
      <c r="N74" s="36" t="s">
        <v>20</v>
      </c>
    </row>
    <row r="75" spans="1:14" ht="16.05" customHeight="1" x14ac:dyDescent="0.2">
      <c r="A75" s="17"/>
      <c r="B75" s="18" t="s">
        <v>54</v>
      </c>
      <c r="C75" s="11" t="s">
        <v>18</v>
      </c>
      <c r="D75" s="35">
        <v>0</v>
      </c>
      <c r="E75" s="35"/>
      <c r="F75" s="35"/>
      <c r="G75" s="35"/>
      <c r="H75" s="35"/>
      <c r="I75" s="35"/>
      <c r="J75" s="35"/>
      <c r="K75" s="35"/>
      <c r="L75" s="35"/>
      <c r="M75" s="35">
        <f t="shared" si="2"/>
        <v>0</v>
      </c>
      <c r="N75" s="35">
        <f>SUM(M75,D75)</f>
        <v>0</v>
      </c>
    </row>
    <row r="76" spans="1:14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</row>
    <row r="77" spans="1:14" ht="16.05" customHeight="1" x14ac:dyDescent="0.2">
      <c r="A77" s="17"/>
      <c r="B77" s="18" t="s">
        <v>55</v>
      </c>
      <c r="C77" s="11" t="s">
        <v>18</v>
      </c>
      <c r="D77" s="35">
        <v>0</v>
      </c>
      <c r="E77" s="35"/>
      <c r="F77" s="35"/>
      <c r="G77" s="35"/>
      <c r="H77" s="35"/>
      <c r="I77" s="35"/>
      <c r="J77" s="35"/>
      <c r="K77" s="35"/>
      <c r="L77" s="35"/>
      <c r="M77" s="35">
        <f t="shared" si="2"/>
        <v>0</v>
      </c>
      <c r="N77" s="35">
        <f>SUM(M77,D77)</f>
        <v>0</v>
      </c>
    </row>
    <row r="78" spans="1:14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0</v>
      </c>
      <c r="F78" s="36">
        <f t="shared" si="39"/>
        <v>0</v>
      </c>
      <c r="G78" s="36">
        <f t="shared" si="39"/>
        <v>0</v>
      </c>
      <c r="H78" s="36">
        <f t="shared" si="39"/>
        <v>0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0</v>
      </c>
      <c r="N78" s="36" t="s">
        <v>20</v>
      </c>
    </row>
    <row r="79" spans="1:14" ht="15.75" customHeight="1" x14ac:dyDescent="0.2">
      <c r="A79" s="17"/>
      <c r="B79" s="18" t="s">
        <v>56</v>
      </c>
      <c r="C79" s="11" t="s">
        <v>18</v>
      </c>
      <c r="D79" s="35"/>
      <c r="E79" s="35"/>
      <c r="F79" s="35"/>
      <c r="G79" s="35"/>
      <c r="H79" s="35"/>
      <c r="I79" s="35"/>
      <c r="J79" s="35"/>
      <c r="K79" s="35"/>
      <c r="L79" s="35"/>
      <c r="M79" s="35">
        <f t="shared" si="2"/>
        <v>0</v>
      </c>
      <c r="N79" s="35">
        <f>SUM(M79,D79)</f>
        <v>0</v>
      </c>
    </row>
    <row r="80" spans="1:14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0</v>
      </c>
      <c r="F80" s="36">
        <f t="shared" si="40"/>
        <v>0</v>
      </c>
      <c r="G80" s="36">
        <f t="shared" si="40"/>
        <v>0</v>
      </c>
      <c r="H80" s="36">
        <f t="shared" si="40"/>
        <v>0</v>
      </c>
      <c r="I80" s="36">
        <f t="shared" si="40"/>
        <v>0</v>
      </c>
      <c r="J80" s="36">
        <f t="shared" si="40"/>
        <v>0</v>
      </c>
      <c r="K80" s="36">
        <f t="shared" si="40"/>
        <v>0</v>
      </c>
      <c r="L80" s="36">
        <f t="shared" si="40"/>
        <v>0</v>
      </c>
      <c r="M80" s="35">
        <f t="shared" si="2"/>
        <v>0</v>
      </c>
      <c r="N80" s="36" t="s">
        <v>20</v>
      </c>
    </row>
    <row r="81" spans="1:14" ht="15.75" customHeight="1" x14ac:dyDescent="0.2">
      <c r="A81" s="9" t="s">
        <v>57</v>
      </c>
      <c r="B81" s="10"/>
      <c r="C81" s="11" t="s">
        <v>18</v>
      </c>
      <c r="D81" s="35">
        <f>SUMIF($C$83:$C$102,"出荷量",D83:D102)</f>
        <v>0</v>
      </c>
      <c r="E81" s="35">
        <f t="shared" ref="E81:M81" si="41">SUMIF($C$83:$C$102,"出荷量",E83:E102)</f>
        <v>0</v>
      </c>
      <c r="F81" s="35">
        <f t="shared" si="41"/>
        <v>0</v>
      </c>
      <c r="G81" s="35">
        <f t="shared" si="41"/>
        <v>0</v>
      </c>
      <c r="H81" s="35">
        <f t="shared" si="41"/>
        <v>0</v>
      </c>
      <c r="I81" s="35">
        <f t="shared" si="41"/>
        <v>0</v>
      </c>
      <c r="J81" s="35">
        <f t="shared" si="41"/>
        <v>0</v>
      </c>
      <c r="K81" s="35">
        <f t="shared" si="41"/>
        <v>0</v>
      </c>
      <c r="L81" s="35">
        <f t="shared" si="41"/>
        <v>0</v>
      </c>
      <c r="M81" s="35">
        <f t="shared" si="41"/>
        <v>0</v>
      </c>
      <c r="N81" s="35">
        <f>SUM(M81,D81)</f>
        <v>0</v>
      </c>
    </row>
    <row r="82" spans="1:14" ht="15.75" customHeight="1" x14ac:dyDescent="0.2">
      <c r="A82" s="13"/>
      <c r="B82" s="14"/>
      <c r="C82" s="15" t="s">
        <v>19</v>
      </c>
      <c r="D82" s="36" t="s">
        <v>20</v>
      </c>
      <c r="E82" s="36">
        <f t="shared" ref="E82:L82" si="42">IF($M81=0,0,E81/$M81%)</f>
        <v>0</v>
      </c>
      <c r="F82" s="36">
        <f t="shared" si="42"/>
        <v>0</v>
      </c>
      <c r="G82" s="36">
        <f t="shared" si="42"/>
        <v>0</v>
      </c>
      <c r="H82" s="36">
        <f t="shared" si="42"/>
        <v>0</v>
      </c>
      <c r="I82" s="36">
        <f t="shared" si="42"/>
        <v>0</v>
      </c>
      <c r="J82" s="36">
        <f t="shared" si="42"/>
        <v>0</v>
      </c>
      <c r="K82" s="36">
        <f t="shared" si="42"/>
        <v>0</v>
      </c>
      <c r="L82" s="36">
        <f t="shared" si="42"/>
        <v>0</v>
      </c>
      <c r="M82" s="35">
        <f>SUM(E82:L82)</f>
        <v>0</v>
      </c>
      <c r="N82" s="36" t="s">
        <v>20</v>
      </c>
    </row>
    <row r="83" spans="1:14" ht="16.05" customHeight="1" x14ac:dyDescent="0.2">
      <c r="A83" s="17"/>
      <c r="B83" s="18" t="s">
        <v>60</v>
      </c>
      <c r="C83" s="11" t="s">
        <v>18</v>
      </c>
      <c r="D83" s="35">
        <v>0</v>
      </c>
      <c r="E83" s="35"/>
      <c r="F83" s="35"/>
      <c r="G83" s="35"/>
      <c r="H83" s="35"/>
      <c r="I83" s="35"/>
      <c r="J83" s="35"/>
      <c r="K83" s="35"/>
      <c r="L83" s="35"/>
      <c r="M83" s="35">
        <f t="shared" si="2"/>
        <v>0</v>
      </c>
      <c r="N83" s="35">
        <f>SUM(M83,D83)</f>
        <v>0</v>
      </c>
    </row>
    <row r="84" spans="1:14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0</v>
      </c>
      <c r="J84" s="36">
        <f t="shared" si="43"/>
        <v>0</v>
      </c>
      <c r="K84" s="36">
        <f t="shared" si="43"/>
        <v>0</v>
      </c>
      <c r="L84" s="36">
        <f t="shared" si="43"/>
        <v>0</v>
      </c>
      <c r="M84" s="35">
        <f t="shared" si="2"/>
        <v>0</v>
      </c>
      <c r="N84" s="36" t="s">
        <v>20</v>
      </c>
    </row>
    <row r="85" spans="1:14" ht="16.05" customHeight="1" x14ac:dyDescent="0.2">
      <c r="A85" s="17"/>
      <c r="B85" s="18" t="s">
        <v>61</v>
      </c>
      <c r="C85" s="11" t="s">
        <v>18</v>
      </c>
      <c r="D85" s="35">
        <v>0</v>
      </c>
      <c r="E85" s="35"/>
      <c r="F85" s="35"/>
      <c r="G85" s="35"/>
      <c r="H85" s="35"/>
      <c r="I85" s="35"/>
      <c r="J85" s="35"/>
      <c r="K85" s="35"/>
      <c r="L85" s="35"/>
      <c r="M85" s="35">
        <f t="shared" si="2"/>
        <v>0</v>
      </c>
      <c r="N85" s="35">
        <f>SUM(M85,D85)</f>
        <v>0</v>
      </c>
    </row>
    <row r="86" spans="1:14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</row>
    <row r="87" spans="1:14" ht="16.05" customHeight="1" x14ac:dyDescent="0.2">
      <c r="A87" s="17"/>
      <c r="B87" s="18" t="s">
        <v>62</v>
      </c>
      <c r="C87" s="11" t="s">
        <v>18</v>
      </c>
      <c r="D87" s="35">
        <v>0</v>
      </c>
      <c r="E87" s="35"/>
      <c r="F87" s="35"/>
      <c r="G87" s="35"/>
      <c r="H87" s="35"/>
      <c r="I87" s="35"/>
      <c r="J87" s="35"/>
      <c r="K87" s="35"/>
      <c r="L87" s="35"/>
      <c r="M87" s="35">
        <f t="shared" si="2"/>
        <v>0</v>
      </c>
      <c r="N87" s="35">
        <f>SUM(M87,D87)</f>
        <v>0</v>
      </c>
    </row>
    <row r="88" spans="1:14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0</v>
      </c>
      <c r="N88" s="36" t="s">
        <v>20</v>
      </c>
    </row>
    <row r="89" spans="1:14" ht="16.05" customHeight="1" x14ac:dyDescent="0.2">
      <c r="A89" s="17"/>
      <c r="B89" s="18" t="s">
        <v>63</v>
      </c>
      <c r="C89" s="11" t="s">
        <v>18</v>
      </c>
      <c r="D89" s="35">
        <v>0</v>
      </c>
      <c r="E89" s="35"/>
      <c r="F89" s="35"/>
      <c r="G89" s="35"/>
      <c r="H89" s="35"/>
      <c r="I89" s="35"/>
      <c r="J89" s="35"/>
      <c r="K89" s="35"/>
      <c r="L89" s="35"/>
      <c r="M89" s="35">
        <f t="shared" si="2"/>
        <v>0</v>
      </c>
      <c r="N89" s="35">
        <f>SUM(M89,D89)</f>
        <v>0</v>
      </c>
    </row>
    <row r="90" spans="1:14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0</v>
      </c>
      <c r="H90" s="36">
        <f t="shared" si="46"/>
        <v>0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5">
        <f t="shared" si="2"/>
        <v>0</v>
      </c>
      <c r="N90" s="36" t="s">
        <v>20</v>
      </c>
    </row>
    <row r="91" spans="1:14" ht="16.05" customHeight="1" x14ac:dyDescent="0.2">
      <c r="A91" s="17"/>
      <c r="B91" s="18" t="s">
        <v>64</v>
      </c>
      <c r="C91" s="11" t="s">
        <v>18</v>
      </c>
      <c r="D91" s="35">
        <v>0</v>
      </c>
      <c r="E91" s="35"/>
      <c r="F91" s="35"/>
      <c r="G91" s="35"/>
      <c r="H91" s="35"/>
      <c r="I91" s="35"/>
      <c r="J91" s="35"/>
      <c r="K91" s="35"/>
      <c r="L91" s="35"/>
      <c r="M91" s="35">
        <f t="shared" si="2"/>
        <v>0</v>
      </c>
      <c r="N91" s="35">
        <f>SUM(M91,D91)</f>
        <v>0</v>
      </c>
    </row>
    <row r="92" spans="1:14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0</v>
      </c>
      <c r="H92" s="36">
        <f t="shared" si="47"/>
        <v>0</v>
      </c>
      <c r="I92" s="36">
        <f t="shared" si="47"/>
        <v>0</v>
      </c>
      <c r="J92" s="36">
        <f t="shared" si="47"/>
        <v>0</v>
      </c>
      <c r="K92" s="36">
        <f t="shared" si="47"/>
        <v>0</v>
      </c>
      <c r="L92" s="36">
        <f t="shared" si="47"/>
        <v>0</v>
      </c>
      <c r="M92" s="35">
        <f t="shared" si="2"/>
        <v>0</v>
      </c>
      <c r="N92" s="36" t="s">
        <v>20</v>
      </c>
    </row>
    <row r="93" spans="1:14" ht="16.05" customHeight="1" x14ac:dyDescent="0.2">
      <c r="A93" s="17"/>
      <c r="B93" s="18" t="s">
        <v>65</v>
      </c>
      <c r="C93" s="11" t="s">
        <v>18</v>
      </c>
      <c r="D93" s="35">
        <v>0</v>
      </c>
      <c r="E93" s="35"/>
      <c r="F93" s="35"/>
      <c r="G93" s="35"/>
      <c r="H93" s="35"/>
      <c r="I93" s="35"/>
      <c r="J93" s="35"/>
      <c r="K93" s="35"/>
      <c r="L93" s="35"/>
      <c r="M93" s="35">
        <f t="shared" si="2"/>
        <v>0</v>
      </c>
      <c r="N93" s="35">
        <f>SUM(M93,D93)</f>
        <v>0</v>
      </c>
    </row>
    <row r="94" spans="1:14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</row>
    <row r="95" spans="1:14" ht="16.05" customHeight="1" x14ac:dyDescent="0.2">
      <c r="A95" s="17"/>
      <c r="B95" s="18" t="s">
        <v>66</v>
      </c>
      <c r="C95" s="11" t="s">
        <v>18</v>
      </c>
      <c r="D95" s="35">
        <v>0</v>
      </c>
      <c r="E95" s="35"/>
      <c r="F95" s="35"/>
      <c r="G95" s="35"/>
      <c r="H95" s="35"/>
      <c r="I95" s="35"/>
      <c r="J95" s="35"/>
      <c r="K95" s="35"/>
      <c r="L95" s="35"/>
      <c r="M95" s="35">
        <f t="shared" si="2"/>
        <v>0</v>
      </c>
      <c r="N95" s="35">
        <f>SUM(M95,D95)</f>
        <v>0</v>
      </c>
    </row>
    <row r="96" spans="1:14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0</v>
      </c>
      <c r="H96" s="36">
        <f t="shared" si="49"/>
        <v>0</v>
      </c>
      <c r="I96" s="36">
        <f t="shared" si="49"/>
        <v>0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0</v>
      </c>
      <c r="N96" s="36" t="s">
        <v>20</v>
      </c>
    </row>
    <row r="97" spans="1:16" ht="16.05" customHeight="1" x14ac:dyDescent="0.2">
      <c r="A97" s="17"/>
      <c r="B97" s="18" t="s">
        <v>67</v>
      </c>
      <c r="C97" s="11" t="s">
        <v>18</v>
      </c>
      <c r="D97" s="35">
        <v>0</v>
      </c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0</v>
      </c>
    </row>
    <row r="98" spans="1:16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</row>
    <row r="99" spans="1:16" ht="16.05" customHeight="1" x14ac:dyDescent="0.2">
      <c r="A99" s="17"/>
      <c r="B99" s="18" t="s">
        <v>68</v>
      </c>
      <c r="C99" s="11" t="s">
        <v>18</v>
      </c>
      <c r="D99" s="35">
        <v>0</v>
      </c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0</v>
      </c>
    </row>
    <row r="100" spans="1:16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</row>
    <row r="101" spans="1:16" ht="16.05" customHeight="1" x14ac:dyDescent="0.2">
      <c r="A101" s="17"/>
      <c r="B101" s="18" t="s">
        <v>69</v>
      </c>
      <c r="C101" s="11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</row>
    <row r="102" spans="1:16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</row>
    <row r="103" spans="1:16" ht="15.75" hidden="1" customHeight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</row>
    <row r="104" spans="1:16" ht="15.75" hidden="1" customHeight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</row>
    <row r="105" spans="1:16" ht="15.75" hidden="1" customHeight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</row>
    <row r="106" spans="1:16" ht="15.75" hidden="1" customHeight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</row>
    <row r="107" spans="1:16" ht="16.05" customHeight="1" x14ac:dyDescent="0.2">
      <c r="A107" s="9" t="s">
        <v>70</v>
      </c>
      <c r="B107" s="10"/>
      <c r="C107" s="11" t="s">
        <v>18</v>
      </c>
      <c r="D107" s="35">
        <v>304188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f t="shared" si="53"/>
        <v>0</v>
      </c>
      <c r="N107" s="35">
        <f>SUM(M107,D107)</f>
        <v>304188</v>
      </c>
      <c r="P107" s="33"/>
    </row>
    <row r="108" spans="1:16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0</v>
      </c>
      <c r="G108" s="36">
        <f t="shared" si="54"/>
        <v>0</v>
      </c>
      <c r="H108" s="36">
        <f t="shared" si="54"/>
        <v>0</v>
      </c>
      <c r="I108" s="36">
        <f t="shared" si="54"/>
        <v>0</v>
      </c>
      <c r="J108" s="36">
        <f t="shared" si="54"/>
        <v>0</v>
      </c>
      <c r="K108" s="36">
        <f t="shared" si="54"/>
        <v>0</v>
      </c>
      <c r="L108" s="36">
        <f t="shared" si="54"/>
        <v>0</v>
      </c>
      <c r="M108" s="35">
        <f t="shared" si="53"/>
        <v>0</v>
      </c>
      <c r="N108" s="36" t="s">
        <v>20</v>
      </c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16590.8</v>
      </c>
      <c r="E109" s="35">
        <f t="shared" ref="E109:L109" si="55">SUM(E111,E113,E115,E117,E119,E121,E123,E125,E127)</f>
        <v>0</v>
      </c>
      <c r="F109" s="35">
        <f t="shared" si="55"/>
        <v>0</v>
      </c>
      <c r="G109" s="35">
        <f t="shared" si="55"/>
        <v>3142.5</v>
      </c>
      <c r="H109" s="35">
        <f t="shared" si="55"/>
        <v>0</v>
      </c>
      <c r="I109" s="35">
        <f t="shared" si="55"/>
        <v>1807.2</v>
      </c>
      <c r="J109" s="35">
        <f t="shared" si="55"/>
        <v>0</v>
      </c>
      <c r="K109" s="35">
        <f t="shared" si="55"/>
        <v>0</v>
      </c>
      <c r="L109" s="35">
        <f t="shared" si="55"/>
        <v>0</v>
      </c>
      <c r="M109" s="35">
        <f t="shared" si="2"/>
        <v>4949.7</v>
      </c>
      <c r="N109" s="35">
        <f>SUM(M109,D109)</f>
        <v>21540.5</v>
      </c>
      <c r="P109" s="33"/>
    </row>
    <row r="110" spans="1:16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0</v>
      </c>
      <c r="F110" s="36">
        <f t="shared" si="56"/>
        <v>0</v>
      </c>
      <c r="G110" s="36">
        <f t="shared" si="56"/>
        <v>63.488696284623309</v>
      </c>
      <c r="H110" s="36">
        <f t="shared" si="56"/>
        <v>0</v>
      </c>
      <c r="I110" s="36">
        <f t="shared" si="56"/>
        <v>36.511303715376691</v>
      </c>
      <c r="J110" s="36">
        <f t="shared" si="56"/>
        <v>0</v>
      </c>
      <c r="K110" s="36">
        <f t="shared" si="56"/>
        <v>0</v>
      </c>
      <c r="L110" s="36">
        <f t="shared" si="56"/>
        <v>0</v>
      </c>
      <c r="M110" s="35">
        <f t="shared" si="2"/>
        <v>100</v>
      </c>
      <c r="N110" s="36" t="s">
        <v>20</v>
      </c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35"/>
      <c r="E111" s="35"/>
      <c r="F111" s="35"/>
      <c r="G111" s="35"/>
      <c r="H111" s="35"/>
      <c r="I111" s="35"/>
      <c r="J111" s="35"/>
      <c r="K111" s="35"/>
      <c r="L111" s="35"/>
      <c r="M111" s="35">
        <f t="shared" ref="M111:M136" si="57">SUM(E111:L111)</f>
        <v>0</v>
      </c>
      <c r="N111" s="35">
        <f>SUM(M111,D111)</f>
        <v>0</v>
      </c>
      <c r="P111" s="33"/>
    </row>
    <row r="112" spans="1:16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8">IF($M111=0,0,E111/$M111%)</f>
        <v>0</v>
      </c>
      <c r="F112" s="36">
        <f t="shared" si="58"/>
        <v>0</v>
      </c>
      <c r="G112" s="36">
        <f t="shared" si="58"/>
        <v>0</v>
      </c>
      <c r="H112" s="36">
        <f t="shared" si="58"/>
        <v>0</v>
      </c>
      <c r="I112" s="36">
        <f t="shared" si="58"/>
        <v>0</v>
      </c>
      <c r="J112" s="36">
        <f t="shared" si="58"/>
        <v>0</v>
      </c>
      <c r="K112" s="36">
        <f t="shared" si="58"/>
        <v>0</v>
      </c>
      <c r="L112" s="36">
        <f t="shared" si="58"/>
        <v>0</v>
      </c>
      <c r="M112" s="35">
        <f t="shared" si="57"/>
        <v>0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>
        <f t="shared" si="57"/>
        <v>0</v>
      </c>
      <c r="N113" s="35">
        <f>SUM(M113,D113)</f>
        <v>0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0</v>
      </c>
      <c r="F114" s="36">
        <f t="shared" si="59"/>
        <v>0</v>
      </c>
      <c r="G114" s="36">
        <f t="shared" si="59"/>
        <v>0</v>
      </c>
      <c r="H114" s="36">
        <f t="shared" si="59"/>
        <v>0</v>
      </c>
      <c r="I114" s="36">
        <f t="shared" si="59"/>
        <v>0</v>
      </c>
      <c r="J114" s="36">
        <f t="shared" si="59"/>
        <v>0</v>
      </c>
      <c r="K114" s="36">
        <f t="shared" si="59"/>
        <v>0</v>
      </c>
      <c r="L114" s="36">
        <f t="shared" si="59"/>
        <v>0</v>
      </c>
      <c r="M114" s="35">
        <f t="shared" si="57"/>
        <v>0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>
        <f t="shared" si="57"/>
        <v>0</v>
      </c>
      <c r="N115" s="35">
        <f>SUM(M115,D115)</f>
        <v>0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0">IF($M115=0,0,E115/$M115%)</f>
        <v>0</v>
      </c>
      <c r="F116" s="36">
        <f t="shared" si="60"/>
        <v>0</v>
      </c>
      <c r="G116" s="36">
        <f t="shared" si="60"/>
        <v>0</v>
      </c>
      <c r="H116" s="36">
        <f t="shared" si="60"/>
        <v>0</v>
      </c>
      <c r="I116" s="36">
        <f t="shared" si="60"/>
        <v>0</v>
      </c>
      <c r="J116" s="36">
        <f t="shared" si="60"/>
        <v>0</v>
      </c>
      <c r="K116" s="36">
        <f t="shared" si="60"/>
        <v>0</v>
      </c>
      <c r="L116" s="36">
        <f t="shared" si="60"/>
        <v>0</v>
      </c>
      <c r="M116" s="35">
        <f t="shared" si="57"/>
        <v>0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>
        <v>3856.6</v>
      </c>
      <c r="E117" s="35">
        <v>0</v>
      </c>
      <c r="F117" s="35">
        <v>0</v>
      </c>
      <c r="G117" s="35">
        <v>117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f t="shared" si="57"/>
        <v>117</v>
      </c>
      <c r="N117" s="35">
        <f>SUM(M117,D117)</f>
        <v>3973.6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1">IF($M117=0,0,E117/$M117%)</f>
        <v>0</v>
      </c>
      <c r="F118" s="36">
        <f t="shared" si="61"/>
        <v>0</v>
      </c>
      <c r="G118" s="36">
        <f t="shared" si="61"/>
        <v>100</v>
      </c>
      <c r="H118" s="36">
        <f t="shared" si="61"/>
        <v>0</v>
      </c>
      <c r="I118" s="36">
        <f t="shared" si="61"/>
        <v>0</v>
      </c>
      <c r="J118" s="36">
        <f t="shared" si="61"/>
        <v>0</v>
      </c>
      <c r="K118" s="36">
        <f t="shared" si="61"/>
        <v>0</v>
      </c>
      <c r="L118" s="36">
        <f t="shared" si="61"/>
        <v>0</v>
      </c>
      <c r="M118" s="35">
        <f t="shared" si="57"/>
        <v>100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>
        <v>10887</v>
      </c>
      <c r="E119" s="35">
        <v>0</v>
      </c>
      <c r="F119" s="35">
        <v>0</v>
      </c>
      <c r="G119" s="35">
        <v>4.9000000000000004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f t="shared" si="57"/>
        <v>4.9000000000000004</v>
      </c>
      <c r="N119" s="35">
        <f>SUM(M119,D119)</f>
        <v>10891.9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2">IF($M119=0,0,E119/$M119%)</f>
        <v>0</v>
      </c>
      <c r="F120" s="36">
        <f t="shared" si="62"/>
        <v>0</v>
      </c>
      <c r="G120" s="36">
        <f t="shared" si="62"/>
        <v>100</v>
      </c>
      <c r="H120" s="36">
        <f t="shared" si="62"/>
        <v>0</v>
      </c>
      <c r="I120" s="36">
        <f t="shared" si="62"/>
        <v>0</v>
      </c>
      <c r="J120" s="36">
        <f t="shared" si="62"/>
        <v>0</v>
      </c>
      <c r="K120" s="36">
        <f t="shared" si="62"/>
        <v>0</v>
      </c>
      <c r="L120" s="36">
        <f t="shared" si="62"/>
        <v>0</v>
      </c>
      <c r="M120" s="35">
        <f t="shared" si="57"/>
        <v>100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>
        <v>334.3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f t="shared" si="57"/>
        <v>0</v>
      </c>
      <c r="N121" s="35">
        <f>SUM(M121,D121)</f>
        <v>334.3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3">IF($M121=0,0,E121/$M121%)</f>
        <v>0</v>
      </c>
      <c r="F122" s="36">
        <f t="shared" si="63"/>
        <v>0</v>
      </c>
      <c r="G122" s="36">
        <f t="shared" si="63"/>
        <v>0</v>
      </c>
      <c r="H122" s="36">
        <f t="shared" si="63"/>
        <v>0</v>
      </c>
      <c r="I122" s="36">
        <f t="shared" si="63"/>
        <v>0</v>
      </c>
      <c r="J122" s="36">
        <f t="shared" si="63"/>
        <v>0</v>
      </c>
      <c r="K122" s="36">
        <f t="shared" si="63"/>
        <v>0</v>
      </c>
      <c r="L122" s="36">
        <f t="shared" si="63"/>
        <v>0</v>
      </c>
      <c r="M122" s="35">
        <f t="shared" si="57"/>
        <v>0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>
        <v>1512.9</v>
      </c>
      <c r="E123" s="35">
        <v>0</v>
      </c>
      <c r="F123" s="35">
        <v>0</v>
      </c>
      <c r="G123" s="35">
        <v>3020.6</v>
      </c>
      <c r="H123" s="35">
        <v>0</v>
      </c>
      <c r="I123" s="35">
        <v>1807.2</v>
      </c>
      <c r="J123" s="35">
        <v>0</v>
      </c>
      <c r="K123" s="35">
        <v>0</v>
      </c>
      <c r="L123" s="35">
        <v>0</v>
      </c>
      <c r="M123" s="35">
        <f t="shared" si="57"/>
        <v>4827.8</v>
      </c>
      <c r="N123" s="35">
        <f>SUM(M123,D123)</f>
        <v>6340.7000000000007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4">IF($M123=0,0,E123/$M123%)</f>
        <v>0</v>
      </c>
      <c r="F124" s="36">
        <f t="shared" si="64"/>
        <v>0</v>
      </c>
      <c r="G124" s="36">
        <f t="shared" si="64"/>
        <v>62.566800613115703</v>
      </c>
      <c r="H124" s="36">
        <f t="shared" si="64"/>
        <v>0</v>
      </c>
      <c r="I124" s="36">
        <f t="shared" si="64"/>
        <v>37.433199386884297</v>
      </c>
      <c r="J124" s="36">
        <f t="shared" si="64"/>
        <v>0</v>
      </c>
      <c r="K124" s="36">
        <f t="shared" si="64"/>
        <v>0</v>
      </c>
      <c r="L124" s="36">
        <f t="shared" si="64"/>
        <v>0</v>
      </c>
      <c r="M124" s="35">
        <f t="shared" si="57"/>
        <v>100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/>
      <c r="E125" s="35"/>
      <c r="F125" s="35"/>
      <c r="G125" s="35"/>
      <c r="H125" s="35"/>
      <c r="I125" s="35"/>
      <c r="J125" s="35"/>
      <c r="K125" s="35"/>
      <c r="L125" s="35"/>
      <c r="M125" s="35">
        <f t="shared" si="57"/>
        <v>0</v>
      </c>
      <c r="N125" s="35">
        <f>SUM(M125,D125)</f>
        <v>0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5">IF($M125=0,0,E125/$M125%)</f>
        <v>0</v>
      </c>
      <c r="F126" s="36">
        <f t="shared" si="65"/>
        <v>0</v>
      </c>
      <c r="G126" s="36">
        <f t="shared" si="65"/>
        <v>0</v>
      </c>
      <c r="H126" s="36">
        <f t="shared" si="65"/>
        <v>0</v>
      </c>
      <c r="I126" s="36">
        <f t="shared" si="65"/>
        <v>0</v>
      </c>
      <c r="J126" s="36">
        <f t="shared" si="65"/>
        <v>0</v>
      </c>
      <c r="K126" s="36">
        <f t="shared" si="65"/>
        <v>0</v>
      </c>
      <c r="L126" s="36">
        <f t="shared" si="65"/>
        <v>0</v>
      </c>
      <c r="M126" s="35">
        <f t="shared" si="57"/>
        <v>0</v>
      </c>
      <c r="N126" s="36" t="s">
        <v>20</v>
      </c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35"/>
      <c r="E127" s="35"/>
      <c r="F127" s="35"/>
      <c r="G127" s="35"/>
      <c r="H127" s="35"/>
      <c r="I127" s="35"/>
      <c r="J127" s="35"/>
      <c r="K127" s="35"/>
      <c r="L127" s="35"/>
      <c r="M127" s="35">
        <f t="shared" si="57"/>
        <v>0</v>
      </c>
      <c r="N127" s="35">
        <f>SUM(M127,D127)</f>
        <v>0</v>
      </c>
      <c r="P127" s="33"/>
    </row>
    <row r="128" spans="1:16" ht="15.75" customHeight="1" x14ac:dyDescent="0.2">
      <c r="A128" s="13"/>
      <c r="B128" s="19"/>
      <c r="C128" s="15" t="s">
        <v>19</v>
      </c>
      <c r="D128" s="36" t="s">
        <v>20</v>
      </c>
      <c r="E128" s="36">
        <f t="shared" ref="E128:L128" si="66">IF($M127=0,0,E127/$M127%)</f>
        <v>0</v>
      </c>
      <c r="F128" s="36">
        <f t="shared" si="66"/>
        <v>0</v>
      </c>
      <c r="G128" s="36">
        <f t="shared" si="66"/>
        <v>0</v>
      </c>
      <c r="H128" s="36">
        <f t="shared" si="66"/>
        <v>0</v>
      </c>
      <c r="I128" s="36">
        <f t="shared" si="66"/>
        <v>0</v>
      </c>
      <c r="J128" s="36">
        <f t="shared" si="66"/>
        <v>0</v>
      </c>
      <c r="K128" s="36">
        <f t="shared" si="66"/>
        <v>0</v>
      </c>
      <c r="L128" s="36">
        <f t="shared" si="66"/>
        <v>0</v>
      </c>
      <c r="M128" s="35">
        <f t="shared" si="57"/>
        <v>0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>
        <f t="shared" si="57"/>
        <v>0</v>
      </c>
      <c r="N129" s="35">
        <f>SUM(M129,D129)</f>
        <v>0</v>
      </c>
      <c r="P129" s="33"/>
    </row>
    <row r="130" spans="1:16" ht="15.75" customHeight="1" x14ac:dyDescent="0.2">
      <c r="A130" s="21"/>
      <c r="B130" s="14"/>
      <c r="C130" s="15" t="s">
        <v>19</v>
      </c>
      <c r="D130" s="36" t="s">
        <v>20</v>
      </c>
      <c r="E130" s="36">
        <f t="shared" ref="E130:L130" si="67">IF($M129=0,0,E129/$M129%)</f>
        <v>0</v>
      </c>
      <c r="F130" s="36">
        <f t="shared" si="67"/>
        <v>0</v>
      </c>
      <c r="G130" s="36">
        <f t="shared" si="67"/>
        <v>0</v>
      </c>
      <c r="H130" s="36">
        <f t="shared" si="67"/>
        <v>0</v>
      </c>
      <c r="I130" s="36">
        <f t="shared" si="67"/>
        <v>0</v>
      </c>
      <c r="J130" s="36">
        <f t="shared" si="67"/>
        <v>0</v>
      </c>
      <c r="K130" s="36">
        <f t="shared" si="67"/>
        <v>0</v>
      </c>
      <c r="L130" s="36">
        <f t="shared" si="67"/>
        <v>0</v>
      </c>
      <c r="M130" s="35">
        <f t="shared" si="57"/>
        <v>0</v>
      </c>
      <c r="N130" s="36" t="s">
        <v>20</v>
      </c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>
        <f t="shared" si="57"/>
        <v>0</v>
      </c>
      <c r="N131" s="35">
        <f>SUM(M131,D131)</f>
        <v>0</v>
      </c>
      <c r="P131" s="33"/>
    </row>
    <row r="132" spans="1:16" ht="15.75" customHeight="1" x14ac:dyDescent="0.2">
      <c r="A132" s="21"/>
      <c r="B132" s="14"/>
      <c r="C132" s="15" t="s">
        <v>19</v>
      </c>
      <c r="D132" s="35"/>
      <c r="E132" s="36"/>
      <c r="F132" s="36"/>
      <c r="G132" s="36"/>
      <c r="H132" s="36"/>
      <c r="I132" s="36"/>
      <c r="J132" s="36"/>
      <c r="K132" s="36"/>
      <c r="L132" s="36"/>
      <c r="M132" s="35">
        <f t="shared" si="57"/>
        <v>0</v>
      </c>
      <c r="N132" s="35">
        <f>SUM(M132,D132)</f>
        <v>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8">SUM(D129,D109,D107,D81,D17,D7)</f>
        <v>320778.8</v>
      </c>
      <c r="E133" s="35">
        <f t="shared" si="68"/>
        <v>0</v>
      </c>
      <c r="F133" s="35">
        <f t="shared" si="68"/>
        <v>0</v>
      </c>
      <c r="G133" s="35">
        <f t="shared" si="68"/>
        <v>3142.5</v>
      </c>
      <c r="H133" s="35">
        <f t="shared" si="68"/>
        <v>0</v>
      </c>
      <c r="I133" s="35">
        <f t="shared" si="68"/>
        <v>1807.2</v>
      </c>
      <c r="J133" s="35">
        <f t="shared" si="68"/>
        <v>0</v>
      </c>
      <c r="K133" s="35">
        <f t="shared" si="68"/>
        <v>0</v>
      </c>
      <c r="L133" s="35">
        <f t="shared" si="68"/>
        <v>0</v>
      </c>
      <c r="M133" s="35">
        <f t="shared" si="57"/>
        <v>4949.7</v>
      </c>
      <c r="N133" s="35">
        <f>SUM(M133,D133)</f>
        <v>325728.5</v>
      </c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69">IF($M133=0,0,E133/$M133%)</f>
        <v>0</v>
      </c>
      <c r="F134" s="36">
        <f t="shared" si="69"/>
        <v>0</v>
      </c>
      <c r="G134" s="36">
        <f t="shared" si="69"/>
        <v>63.488696284623309</v>
      </c>
      <c r="H134" s="36">
        <f t="shared" si="69"/>
        <v>0</v>
      </c>
      <c r="I134" s="36">
        <f t="shared" si="69"/>
        <v>36.511303715376691</v>
      </c>
      <c r="J134" s="36">
        <f t="shared" si="69"/>
        <v>0</v>
      </c>
      <c r="K134" s="36">
        <f t="shared" si="69"/>
        <v>0</v>
      </c>
      <c r="L134" s="36">
        <f t="shared" si="69"/>
        <v>0</v>
      </c>
      <c r="M134" s="35">
        <f t="shared" si="57"/>
        <v>100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>
        <f t="shared" si="57"/>
        <v>0</v>
      </c>
      <c r="N135" s="35">
        <f>SUM(M135,D135)</f>
        <v>0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0</v>
      </c>
      <c r="F136" s="36">
        <f t="shared" si="70"/>
        <v>0</v>
      </c>
      <c r="G136" s="36">
        <f t="shared" si="70"/>
        <v>0</v>
      </c>
      <c r="H136" s="36">
        <f t="shared" si="70"/>
        <v>0</v>
      </c>
      <c r="I136" s="36">
        <f t="shared" si="70"/>
        <v>0</v>
      </c>
      <c r="J136" s="36">
        <f t="shared" si="70"/>
        <v>0</v>
      </c>
      <c r="K136" s="36">
        <f t="shared" si="70"/>
        <v>0</v>
      </c>
      <c r="L136" s="36">
        <f t="shared" si="70"/>
        <v>0</v>
      </c>
      <c r="M136" s="35">
        <f t="shared" si="57"/>
        <v>0</v>
      </c>
      <c r="N136" s="36" t="s">
        <v>20</v>
      </c>
      <c r="P136" s="33"/>
    </row>
    <row r="140" spans="1:16" ht="16.05" customHeight="1" x14ac:dyDescent="0.2">
      <c r="J140" s="25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207" orientation="portrait" useFirstPageNumber="1" r:id="rId1"/>
  <headerFooter alignWithMargins="0"/>
  <rowBreaks count="1" manualBreakCount="1">
    <brk id="96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FF0000"/>
  </sheetPr>
  <dimension ref="A2:R140"/>
  <sheetViews>
    <sheetView showGridLines="0" showZeros="0" view="pageBreakPreview" zoomScale="80" zoomScaleNormal="55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15" width="9" style="1"/>
    <col min="16" max="16" width="9.6640625" style="1" bestFit="1" customWidth="1"/>
    <col min="17" max="17" width="9" style="1"/>
    <col min="18" max="18" width="19.109375" style="1" bestFit="1" customWidth="1"/>
    <col min="19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6" ht="16.05" customHeight="1" x14ac:dyDescent="0.2">
      <c r="A2" s="1" t="s">
        <v>0</v>
      </c>
    </row>
    <row r="4" spans="1:16" ht="16.05" customHeight="1" x14ac:dyDescent="0.2">
      <c r="A4" s="3" t="s">
        <v>1</v>
      </c>
      <c r="B4" s="4" t="s">
        <v>93</v>
      </c>
    </row>
    <row r="5" spans="1:16" ht="16.05" customHeight="1" x14ac:dyDescent="0.2">
      <c r="N5" s="5" t="s">
        <v>3</v>
      </c>
    </row>
    <row r="6" spans="1:16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6" ht="16.05" customHeight="1" x14ac:dyDescent="0.2">
      <c r="A7" s="9" t="s">
        <v>17</v>
      </c>
      <c r="B7" s="10"/>
      <c r="C7" s="11" t="s">
        <v>18</v>
      </c>
      <c r="D7" s="35">
        <f>SUM(D9,D11,D13,D15)</f>
        <v>16</v>
      </c>
      <c r="E7" s="35">
        <f t="shared" ref="E7:L7" si="0">SUM(E9,E11,E13,E15)</f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214</v>
      </c>
      <c r="K7" s="35">
        <f t="shared" si="0"/>
        <v>0</v>
      </c>
      <c r="L7" s="35">
        <f t="shared" si="0"/>
        <v>0</v>
      </c>
      <c r="M7" s="35">
        <f>SUM(E7:L7)</f>
        <v>214</v>
      </c>
      <c r="N7" s="35">
        <f>SUM(M7,D7)</f>
        <v>230</v>
      </c>
    </row>
    <row r="8" spans="1:16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0</v>
      </c>
      <c r="F8" s="36">
        <f t="shared" ref="F8:L8" si="1">IF($M7=0,0,F7/$M7%)</f>
        <v>0</v>
      </c>
      <c r="G8" s="36">
        <f t="shared" si="1"/>
        <v>0</v>
      </c>
      <c r="H8" s="36">
        <f t="shared" si="1"/>
        <v>0</v>
      </c>
      <c r="I8" s="36">
        <f t="shared" si="1"/>
        <v>0</v>
      </c>
      <c r="J8" s="36">
        <f t="shared" si="1"/>
        <v>100</v>
      </c>
      <c r="K8" s="36">
        <f t="shared" si="1"/>
        <v>0</v>
      </c>
      <c r="L8" s="36">
        <f t="shared" si="1"/>
        <v>0</v>
      </c>
      <c r="M8" s="35">
        <f t="shared" ref="M8:M110" si="2">SUM(E8:L8)</f>
        <v>100</v>
      </c>
      <c r="N8" s="36" t="s">
        <v>20</v>
      </c>
    </row>
    <row r="9" spans="1:16" ht="16.05" customHeight="1" x14ac:dyDescent="0.2">
      <c r="A9" s="17"/>
      <c r="B9" s="18" t="s">
        <v>21</v>
      </c>
      <c r="C9" s="11" t="s">
        <v>18</v>
      </c>
      <c r="D9" s="35">
        <v>16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f>SUM(E9:L9)</f>
        <v>0</v>
      </c>
      <c r="N9" s="35">
        <f>SUM(M9,D9)</f>
        <v>16</v>
      </c>
      <c r="P9" s="33"/>
    </row>
    <row r="10" spans="1:16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3">IF($M9=0,0,E9/$M9%)</f>
        <v>0</v>
      </c>
      <c r="F10" s="36">
        <f t="shared" si="3"/>
        <v>0</v>
      </c>
      <c r="G10" s="36">
        <f t="shared" si="3"/>
        <v>0</v>
      </c>
      <c r="H10" s="36">
        <f t="shared" si="3"/>
        <v>0</v>
      </c>
      <c r="I10" s="36">
        <f t="shared" si="3"/>
        <v>0</v>
      </c>
      <c r="J10" s="36">
        <f t="shared" si="3"/>
        <v>0</v>
      </c>
      <c r="K10" s="36">
        <f t="shared" si="3"/>
        <v>0</v>
      </c>
      <c r="L10" s="36">
        <f t="shared" si="3"/>
        <v>0</v>
      </c>
      <c r="M10" s="35">
        <f>SUM(E10:L10)</f>
        <v>0</v>
      </c>
      <c r="N10" s="36" t="s">
        <v>20</v>
      </c>
      <c r="P10" s="33"/>
    </row>
    <row r="11" spans="1:16" ht="16.05" customHeight="1" x14ac:dyDescent="0.2">
      <c r="A11" s="17"/>
      <c r="B11" s="18" t="s">
        <v>22</v>
      </c>
      <c r="C11" s="11" t="s">
        <v>18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214</v>
      </c>
      <c r="K11" s="35">
        <v>0</v>
      </c>
      <c r="L11" s="35">
        <v>0</v>
      </c>
      <c r="M11" s="35">
        <f t="shared" ref="M11:M16" si="4">SUM(E11:L11)</f>
        <v>214</v>
      </c>
      <c r="N11" s="35">
        <f>SUM(M11,D11)</f>
        <v>214</v>
      </c>
      <c r="P11" s="33"/>
    </row>
    <row r="12" spans="1:16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0</v>
      </c>
      <c r="F12" s="36">
        <f t="shared" si="5"/>
        <v>0</v>
      </c>
      <c r="G12" s="36">
        <f t="shared" si="5"/>
        <v>0</v>
      </c>
      <c r="H12" s="36">
        <f t="shared" si="5"/>
        <v>0</v>
      </c>
      <c r="I12" s="36">
        <f t="shared" si="5"/>
        <v>0</v>
      </c>
      <c r="J12" s="36">
        <f t="shared" si="5"/>
        <v>100</v>
      </c>
      <c r="K12" s="36">
        <f t="shared" si="5"/>
        <v>0</v>
      </c>
      <c r="L12" s="36">
        <f t="shared" si="5"/>
        <v>0</v>
      </c>
      <c r="M12" s="35">
        <f t="shared" si="4"/>
        <v>100</v>
      </c>
      <c r="N12" s="36" t="s">
        <v>20</v>
      </c>
      <c r="P12" s="33"/>
    </row>
    <row r="13" spans="1:16" ht="16.05" customHeight="1" x14ac:dyDescent="0.2">
      <c r="A13" s="17"/>
      <c r="B13" s="18" t="s">
        <v>23</v>
      </c>
      <c r="C13" s="11" t="s">
        <v>18</v>
      </c>
      <c r="D13" s="35">
        <v>0</v>
      </c>
      <c r="E13" s="35"/>
      <c r="F13" s="35"/>
      <c r="G13" s="35"/>
      <c r="H13" s="35"/>
      <c r="I13" s="35"/>
      <c r="J13" s="35"/>
      <c r="K13" s="35"/>
      <c r="L13" s="35"/>
      <c r="M13" s="35">
        <f t="shared" si="4"/>
        <v>0</v>
      </c>
      <c r="N13" s="35">
        <f>SUM(M13,D13)</f>
        <v>0</v>
      </c>
      <c r="P13" s="33"/>
    </row>
    <row r="14" spans="1:16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0</v>
      </c>
      <c r="F14" s="36">
        <f t="shared" si="6"/>
        <v>0</v>
      </c>
      <c r="G14" s="36">
        <f t="shared" si="6"/>
        <v>0</v>
      </c>
      <c r="H14" s="36">
        <f t="shared" si="6"/>
        <v>0</v>
      </c>
      <c r="I14" s="36">
        <f t="shared" si="6"/>
        <v>0</v>
      </c>
      <c r="J14" s="36">
        <f t="shared" si="6"/>
        <v>0</v>
      </c>
      <c r="K14" s="36">
        <f t="shared" si="6"/>
        <v>0</v>
      </c>
      <c r="L14" s="36">
        <f t="shared" si="6"/>
        <v>0</v>
      </c>
      <c r="M14" s="35">
        <f t="shared" si="4"/>
        <v>0</v>
      </c>
      <c r="N14" s="36" t="s">
        <v>20</v>
      </c>
      <c r="P14" s="33"/>
    </row>
    <row r="15" spans="1:16" ht="16.05" customHeight="1" x14ac:dyDescent="0.2">
      <c r="A15" s="17"/>
      <c r="B15" s="18" t="s">
        <v>24</v>
      </c>
      <c r="C15" s="11" t="s">
        <v>18</v>
      </c>
      <c r="D15" s="35">
        <v>0</v>
      </c>
      <c r="E15" s="35"/>
      <c r="F15" s="35"/>
      <c r="G15" s="35"/>
      <c r="H15" s="35"/>
      <c r="I15" s="35"/>
      <c r="J15" s="35"/>
      <c r="K15" s="35"/>
      <c r="L15" s="35"/>
      <c r="M15" s="35">
        <f t="shared" si="4"/>
        <v>0</v>
      </c>
      <c r="N15" s="35">
        <f>SUM(M15,D15)</f>
        <v>0</v>
      </c>
      <c r="P15" s="33"/>
    </row>
    <row r="16" spans="1:16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0</v>
      </c>
      <c r="F16" s="36">
        <f t="shared" si="7"/>
        <v>0</v>
      </c>
      <c r="G16" s="36">
        <f t="shared" si="7"/>
        <v>0</v>
      </c>
      <c r="H16" s="36">
        <f t="shared" si="7"/>
        <v>0</v>
      </c>
      <c r="I16" s="36">
        <f t="shared" si="7"/>
        <v>0</v>
      </c>
      <c r="J16" s="36">
        <f t="shared" si="7"/>
        <v>0</v>
      </c>
      <c r="K16" s="36">
        <f t="shared" si="7"/>
        <v>0</v>
      </c>
      <c r="L16" s="36">
        <f t="shared" si="7"/>
        <v>0</v>
      </c>
      <c r="M16" s="35">
        <f t="shared" si="4"/>
        <v>0</v>
      </c>
      <c r="N16" s="36" t="s">
        <v>20</v>
      </c>
      <c r="P16" s="33"/>
    </row>
    <row r="17" spans="1:18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103030.79999999999</v>
      </c>
      <c r="E17" s="35">
        <f t="shared" ref="E17:M17" si="8">SUMIF($C$19:$C$80,"出荷量",E19:E80)</f>
        <v>18973</v>
      </c>
      <c r="F17" s="35">
        <f t="shared" si="8"/>
        <v>38717.053999999996</v>
      </c>
      <c r="G17" s="35">
        <f t="shared" si="8"/>
        <v>120451.30600000001</v>
      </c>
      <c r="H17" s="35">
        <f t="shared" si="8"/>
        <v>71853.940000000031</v>
      </c>
      <c r="I17" s="35">
        <f t="shared" si="8"/>
        <v>43970.9</v>
      </c>
      <c r="J17" s="35">
        <f t="shared" si="8"/>
        <v>9831.5</v>
      </c>
      <c r="K17" s="35">
        <f t="shared" si="8"/>
        <v>14792.899999999998</v>
      </c>
      <c r="L17" s="35">
        <f t="shared" si="8"/>
        <v>28930.499999999993</v>
      </c>
      <c r="M17" s="35">
        <f t="shared" si="8"/>
        <v>347521.10000000003</v>
      </c>
      <c r="N17" s="35">
        <f>SUM(M17,D17)</f>
        <v>450551.9</v>
      </c>
      <c r="P17" s="33"/>
      <c r="Q17" s="39"/>
      <c r="R17" s="40"/>
    </row>
    <row r="18" spans="1:18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5.4595246159154076</v>
      </c>
      <c r="F18" s="36">
        <f t="shared" si="9"/>
        <v>11.140921803021454</v>
      </c>
      <c r="G18" s="36">
        <f t="shared" si="9"/>
        <v>34.660141787074224</v>
      </c>
      <c r="H18" s="36">
        <f t="shared" si="9"/>
        <v>20.67613736259468</v>
      </c>
      <c r="I18" s="36">
        <f t="shared" si="9"/>
        <v>12.652728136507394</v>
      </c>
      <c r="J18" s="36">
        <f t="shared" si="9"/>
        <v>2.8290368556038752</v>
      </c>
      <c r="K18" s="36">
        <f t="shared" si="9"/>
        <v>4.2566911764494293</v>
      </c>
      <c r="L18" s="36">
        <f t="shared" si="9"/>
        <v>8.324818262833535</v>
      </c>
      <c r="M18" s="35">
        <f>SUM(E18:L18)</f>
        <v>100</v>
      </c>
      <c r="N18" s="36" t="s">
        <v>20</v>
      </c>
      <c r="P18" s="33"/>
    </row>
    <row r="19" spans="1:18" ht="16.05" customHeight="1" x14ac:dyDescent="0.2">
      <c r="A19" s="17"/>
      <c r="B19" s="18" t="s">
        <v>26</v>
      </c>
      <c r="C19" s="11" t="s">
        <v>18</v>
      </c>
      <c r="D19" s="35">
        <v>37541.699999999997</v>
      </c>
      <c r="E19" s="35">
        <v>1491.3</v>
      </c>
      <c r="F19" s="35">
        <v>597.70000000000005</v>
      </c>
      <c r="G19" s="35">
        <v>21582.1</v>
      </c>
      <c r="H19" s="35">
        <v>7582.6</v>
      </c>
      <c r="I19" s="35">
        <v>3680.7</v>
      </c>
      <c r="J19" s="35">
        <v>207.39999999999986</v>
      </c>
      <c r="K19" s="35">
        <v>1489.4</v>
      </c>
      <c r="L19" s="35">
        <v>915.8</v>
      </c>
      <c r="M19" s="35">
        <f t="shared" si="2"/>
        <v>37547</v>
      </c>
      <c r="N19" s="35">
        <f>SUM(M19,D19)</f>
        <v>75088.7</v>
      </c>
      <c r="P19" s="33"/>
    </row>
    <row r="20" spans="1:18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3.9718219831144963</v>
      </c>
      <c r="F20" s="36">
        <f t="shared" si="10"/>
        <v>1.5918715210269796</v>
      </c>
      <c r="G20" s="36">
        <f t="shared" si="10"/>
        <v>57.480224784936205</v>
      </c>
      <c r="H20" s="36">
        <f t="shared" si="10"/>
        <v>20.19495565557834</v>
      </c>
      <c r="I20" s="36">
        <f t="shared" si="10"/>
        <v>9.8029136815191613</v>
      </c>
      <c r="J20" s="36">
        <f t="shared" si="10"/>
        <v>0.55237435747196806</v>
      </c>
      <c r="K20" s="36">
        <f t="shared" si="10"/>
        <v>3.9667616587210697</v>
      </c>
      <c r="L20" s="36">
        <f t="shared" si="10"/>
        <v>2.4390763576317678</v>
      </c>
      <c r="M20" s="35">
        <f t="shared" si="2"/>
        <v>99.999999999999972</v>
      </c>
      <c r="N20" s="36" t="s">
        <v>20</v>
      </c>
      <c r="P20" s="33"/>
    </row>
    <row r="21" spans="1:18" ht="16.05" customHeight="1" x14ac:dyDescent="0.2">
      <c r="A21" s="17"/>
      <c r="B21" s="18" t="s">
        <v>27</v>
      </c>
      <c r="C21" s="11" t="s">
        <v>18</v>
      </c>
      <c r="D21" s="35">
        <v>56380.700000000004</v>
      </c>
      <c r="E21" s="35">
        <v>16648</v>
      </c>
      <c r="F21" s="35">
        <v>37876.954000000005</v>
      </c>
      <c r="G21" s="35">
        <v>91012.505999999994</v>
      </c>
      <c r="H21" s="35">
        <v>59161.04</v>
      </c>
      <c r="I21" s="35">
        <v>37659.199999999997</v>
      </c>
      <c r="J21" s="35">
        <v>9450</v>
      </c>
      <c r="K21" s="35">
        <v>12323.099999999999</v>
      </c>
      <c r="L21" s="35">
        <v>26913.499999999996</v>
      </c>
      <c r="M21" s="35">
        <f t="shared" si="2"/>
        <v>291044.3</v>
      </c>
      <c r="N21" s="35">
        <f>SUM(M21,D21)</f>
        <v>347425</v>
      </c>
      <c r="P21" s="33"/>
    </row>
    <row r="22" spans="1:18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5.7200914087649206</v>
      </c>
      <c r="F22" s="36">
        <f t="shared" si="11"/>
        <v>13.014154202642006</v>
      </c>
      <c r="G22" s="36">
        <f t="shared" si="11"/>
        <v>31.271014756172857</v>
      </c>
      <c r="H22" s="36">
        <f t="shared" si="11"/>
        <v>20.327159817251189</v>
      </c>
      <c r="I22" s="36">
        <f t="shared" si="11"/>
        <v>12.939336039221521</v>
      </c>
      <c r="J22" s="36">
        <f t="shared" si="11"/>
        <v>3.2469283885649025</v>
      </c>
      <c r="K22" s="36">
        <f t="shared" si="11"/>
        <v>4.2340976957803331</v>
      </c>
      <c r="L22" s="36">
        <f t="shared" si="11"/>
        <v>9.247217691602275</v>
      </c>
      <c r="M22" s="35">
        <f t="shared" si="2"/>
        <v>99.999999999999986</v>
      </c>
      <c r="N22" s="36" t="s">
        <v>20</v>
      </c>
      <c r="P22" s="33"/>
    </row>
    <row r="23" spans="1:18" ht="16.05" customHeight="1" x14ac:dyDescent="0.2">
      <c r="A23" s="17"/>
      <c r="B23" s="18" t="s">
        <v>28</v>
      </c>
      <c r="C23" s="11" t="s">
        <v>18</v>
      </c>
      <c r="D23" s="35">
        <v>4244.2000000000007</v>
      </c>
      <c r="E23" s="35">
        <v>631.6</v>
      </c>
      <c r="F23" s="35">
        <v>100.7</v>
      </c>
      <c r="G23" s="35">
        <v>6383.9</v>
      </c>
      <c r="H23" s="35">
        <v>4095.6000000000004</v>
      </c>
      <c r="I23" s="35">
        <v>1361.6999999999998</v>
      </c>
      <c r="J23" s="35">
        <v>10.199999999999999</v>
      </c>
      <c r="K23" s="35">
        <v>370.9</v>
      </c>
      <c r="L23" s="35">
        <v>1016.8</v>
      </c>
      <c r="M23" s="35">
        <f t="shared" si="2"/>
        <v>13971.4</v>
      </c>
      <c r="N23" s="35">
        <f>SUM(M23,D23)</f>
        <v>18215.599999999999</v>
      </c>
      <c r="P23" s="33"/>
    </row>
    <row r="24" spans="1:18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4.5206636414389401</v>
      </c>
      <c r="F24" s="36">
        <f t="shared" si="12"/>
        <v>0.72075812015975493</v>
      </c>
      <c r="G24" s="36">
        <f t="shared" si="12"/>
        <v>45.69262922828063</v>
      </c>
      <c r="H24" s="36">
        <f t="shared" si="12"/>
        <v>29.314170376626539</v>
      </c>
      <c r="I24" s="36">
        <f t="shared" si="12"/>
        <v>9.7463389495684023</v>
      </c>
      <c r="J24" s="36">
        <f t="shared" si="12"/>
        <v>7.3006284266429994E-2</v>
      </c>
      <c r="K24" s="36">
        <f t="shared" si="12"/>
        <v>2.6547089053351844</v>
      </c>
      <c r="L24" s="36">
        <f t="shared" si="12"/>
        <v>7.2777244943241186</v>
      </c>
      <c r="M24" s="35">
        <f t="shared" si="2"/>
        <v>99.999999999999986</v>
      </c>
      <c r="N24" s="36" t="s">
        <v>20</v>
      </c>
      <c r="P24" s="33"/>
    </row>
    <row r="25" spans="1:18" ht="16.05" customHeight="1" x14ac:dyDescent="0.2">
      <c r="A25" s="17"/>
      <c r="B25" s="18" t="s">
        <v>29</v>
      </c>
      <c r="C25" s="11" t="s">
        <v>18</v>
      </c>
      <c r="D25" s="35">
        <v>1563.6000000000001</v>
      </c>
      <c r="E25" s="35">
        <v>8.4</v>
      </c>
      <c r="F25" s="35">
        <v>107.8</v>
      </c>
      <c r="G25" s="35">
        <v>88.7</v>
      </c>
      <c r="H25" s="35">
        <v>355.6</v>
      </c>
      <c r="I25" s="35">
        <v>25.4</v>
      </c>
      <c r="J25" s="35">
        <v>10.4</v>
      </c>
      <c r="K25" s="35">
        <v>4.8</v>
      </c>
      <c r="L25" s="35">
        <v>6.1</v>
      </c>
      <c r="M25" s="35">
        <f t="shared" si="2"/>
        <v>607.19999999999993</v>
      </c>
      <c r="N25" s="35">
        <f>SUM(M25,D25)</f>
        <v>2170.8000000000002</v>
      </c>
      <c r="P25" s="33"/>
    </row>
    <row r="26" spans="1:18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1.3833992094861662</v>
      </c>
      <c r="F26" s="36">
        <f t="shared" si="13"/>
        <v>17.7536231884058</v>
      </c>
      <c r="G26" s="36">
        <f t="shared" si="13"/>
        <v>14.60803689064559</v>
      </c>
      <c r="H26" s="36">
        <f t="shared" si="13"/>
        <v>58.563899868247709</v>
      </c>
      <c r="I26" s="36">
        <f t="shared" si="13"/>
        <v>4.1831357048748359</v>
      </c>
      <c r="J26" s="36">
        <f t="shared" si="13"/>
        <v>1.7127799736495393</v>
      </c>
      <c r="K26" s="36">
        <f t="shared" si="13"/>
        <v>0.79051383399209496</v>
      </c>
      <c r="L26" s="36">
        <f t="shared" si="13"/>
        <v>1.0046113306982873</v>
      </c>
      <c r="M26" s="35">
        <f t="shared" si="2"/>
        <v>100.00000000000004</v>
      </c>
      <c r="N26" s="36" t="s">
        <v>20</v>
      </c>
      <c r="P26" s="33"/>
    </row>
    <row r="27" spans="1:18" ht="16.05" customHeight="1" x14ac:dyDescent="0.2">
      <c r="A27" s="17"/>
      <c r="B27" s="18" t="s">
        <v>30</v>
      </c>
      <c r="C27" s="11" t="s">
        <v>18</v>
      </c>
      <c r="D27" s="35"/>
      <c r="E27" s="35"/>
      <c r="F27" s="35"/>
      <c r="G27" s="35"/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f t="shared" si="2"/>
        <v>0</v>
      </c>
      <c r="N27" s="35">
        <f>SUM(M27,D27)</f>
        <v>0</v>
      </c>
      <c r="P27" s="33"/>
    </row>
    <row r="28" spans="1:18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0</v>
      </c>
      <c r="F28" s="36">
        <f t="shared" si="14"/>
        <v>0</v>
      </c>
      <c r="G28" s="36">
        <f t="shared" si="14"/>
        <v>0</v>
      </c>
      <c r="H28" s="36">
        <f t="shared" si="14"/>
        <v>0</v>
      </c>
      <c r="I28" s="36">
        <f t="shared" si="14"/>
        <v>0</v>
      </c>
      <c r="J28" s="36">
        <f t="shared" si="14"/>
        <v>0</v>
      </c>
      <c r="K28" s="36">
        <f t="shared" si="14"/>
        <v>0</v>
      </c>
      <c r="L28" s="36">
        <f t="shared" si="14"/>
        <v>0</v>
      </c>
      <c r="M28" s="35">
        <f t="shared" si="2"/>
        <v>0</v>
      </c>
      <c r="N28" s="36" t="s">
        <v>20</v>
      </c>
      <c r="P28" s="33"/>
    </row>
    <row r="29" spans="1:18" ht="16.05" customHeight="1" x14ac:dyDescent="0.2">
      <c r="A29" s="17"/>
      <c r="B29" s="18" t="s">
        <v>31</v>
      </c>
      <c r="C29" s="11" t="s">
        <v>18</v>
      </c>
      <c r="D29" s="35">
        <v>829.5</v>
      </c>
      <c r="E29" s="35">
        <v>0</v>
      </c>
      <c r="F29" s="35">
        <v>3.6</v>
      </c>
      <c r="G29" s="35">
        <v>172.1</v>
      </c>
      <c r="H29" s="35">
        <v>286.3</v>
      </c>
      <c r="I29" s="35">
        <v>1005.4</v>
      </c>
      <c r="J29" s="35">
        <v>128.30000000000001</v>
      </c>
      <c r="K29" s="35">
        <v>172</v>
      </c>
      <c r="L29" s="35">
        <v>78.3</v>
      </c>
      <c r="M29" s="35">
        <f t="shared" si="2"/>
        <v>1846</v>
      </c>
      <c r="N29" s="35">
        <f>SUM(M29,D29)</f>
        <v>2675.5</v>
      </c>
      <c r="P29" s="33"/>
    </row>
    <row r="30" spans="1:18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0</v>
      </c>
      <c r="F30" s="36">
        <f t="shared" si="15"/>
        <v>0.19501625135427952</v>
      </c>
      <c r="G30" s="36">
        <f t="shared" si="15"/>
        <v>9.3228602383531953</v>
      </c>
      <c r="H30" s="36">
        <f t="shared" si="15"/>
        <v>15.509209100758396</v>
      </c>
      <c r="I30" s="36">
        <f t="shared" si="15"/>
        <v>54.463705308775729</v>
      </c>
      <c r="J30" s="36">
        <f t="shared" si="15"/>
        <v>6.9501625135427956</v>
      </c>
      <c r="K30" s="36">
        <f t="shared" si="15"/>
        <v>9.3174431202600214</v>
      </c>
      <c r="L30" s="36">
        <f t="shared" si="15"/>
        <v>4.2416034669555795</v>
      </c>
      <c r="M30" s="35">
        <f t="shared" si="2"/>
        <v>100</v>
      </c>
      <c r="N30" s="36" t="s">
        <v>20</v>
      </c>
      <c r="P30" s="33"/>
    </row>
    <row r="31" spans="1:18" ht="16.05" customHeight="1" x14ac:dyDescent="0.2">
      <c r="A31" s="17"/>
      <c r="B31" s="18" t="s">
        <v>32</v>
      </c>
      <c r="C31" s="11" t="s">
        <v>18</v>
      </c>
      <c r="D31" s="35">
        <v>347.3</v>
      </c>
      <c r="E31" s="35">
        <v>67.7</v>
      </c>
      <c r="F31" s="35">
        <v>30</v>
      </c>
      <c r="G31" s="35">
        <v>593.4</v>
      </c>
      <c r="H31" s="35">
        <v>232.3</v>
      </c>
      <c r="I31" s="35">
        <v>167.1</v>
      </c>
      <c r="J31" s="35">
        <v>0</v>
      </c>
      <c r="K31" s="35">
        <v>340</v>
      </c>
      <c r="L31" s="35">
        <v>0</v>
      </c>
      <c r="M31" s="35">
        <f t="shared" si="2"/>
        <v>1430.5</v>
      </c>
      <c r="N31" s="35">
        <f>SUM(M31,D31)</f>
        <v>1777.8</v>
      </c>
      <c r="P31" s="33"/>
    </row>
    <row r="32" spans="1:18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4.7326109751835022</v>
      </c>
      <c r="F32" s="36">
        <f t="shared" si="16"/>
        <v>2.0971688220901785</v>
      </c>
      <c r="G32" s="36">
        <f t="shared" si="16"/>
        <v>41.481999300943727</v>
      </c>
      <c r="H32" s="36">
        <f t="shared" si="16"/>
        <v>16.239077245718281</v>
      </c>
      <c r="I32" s="36">
        <f t="shared" si="16"/>
        <v>11.681230339042292</v>
      </c>
      <c r="J32" s="36">
        <f t="shared" si="16"/>
        <v>0</v>
      </c>
      <c r="K32" s="36">
        <f t="shared" si="16"/>
        <v>23.767913317022021</v>
      </c>
      <c r="L32" s="36">
        <f t="shared" si="16"/>
        <v>0</v>
      </c>
      <c r="M32" s="35">
        <f t="shared" si="2"/>
        <v>100</v>
      </c>
      <c r="N32" s="36" t="s">
        <v>20</v>
      </c>
      <c r="P32" s="33"/>
    </row>
    <row r="33" spans="1:16" ht="16.05" customHeight="1" x14ac:dyDescent="0.2">
      <c r="A33" s="17"/>
      <c r="B33" s="18" t="s">
        <v>33</v>
      </c>
      <c r="C33" s="11" t="s">
        <v>18</v>
      </c>
      <c r="D33" s="35">
        <v>126.2</v>
      </c>
      <c r="E33" s="35">
        <v>0</v>
      </c>
      <c r="F33" s="35">
        <v>0</v>
      </c>
      <c r="G33" s="35">
        <v>408.1</v>
      </c>
      <c r="H33" s="35">
        <v>26.5</v>
      </c>
      <c r="I33" s="35">
        <v>70.300000000000011</v>
      </c>
      <c r="J33" s="35">
        <v>24.5</v>
      </c>
      <c r="K33" s="35">
        <v>0</v>
      </c>
      <c r="L33" s="35"/>
      <c r="M33" s="35">
        <f t="shared" si="2"/>
        <v>529.40000000000009</v>
      </c>
      <c r="N33" s="35">
        <f>SUM(M33,D33)</f>
        <v>655.60000000000014</v>
      </c>
      <c r="P33" s="33"/>
    </row>
    <row r="34" spans="1:16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0</v>
      </c>
      <c r="F34" s="36">
        <f t="shared" si="17"/>
        <v>0</v>
      </c>
      <c r="G34" s="36">
        <f t="shared" si="17"/>
        <v>77.087268605969015</v>
      </c>
      <c r="H34" s="36">
        <f t="shared" si="17"/>
        <v>5.0056667925953908</v>
      </c>
      <c r="I34" s="36">
        <f t="shared" si="17"/>
        <v>13.279183981866264</v>
      </c>
      <c r="J34" s="36">
        <f t="shared" si="17"/>
        <v>4.6278806195693232</v>
      </c>
      <c r="K34" s="36">
        <f t="shared" si="17"/>
        <v>0</v>
      </c>
      <c r="L34" s="36">
        <f t="shared" si="17"/>
        <v>0</v>
      </c>
      <c r="M34" s="35">
        <f t="shared" si="2"/>
        <v>100</v>
      </c>
      <c r="N34" s="36" t="s">
        <v>20</v>
      </c>
      <c r="P34" s="33"/>
    </row>
    <row r="35" spans="1:16" ht="16.05" customHeight="1" x14ac:dyDescent="0.2">
      <c r="A35" s="17"/>
      <c r="B35" s="18" t="s">
        <v>34</v>
      </c>
      <c r="C35" s="11" t="s">
        <v>18</v>
      </c>
      <c r="D35" s="35">
        <v>971.4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f t="shared" si="2"/>
        <v>0</v>
      </c>
      <c r="N35" s="35">
        <f>SUM(M35,D35)</f>
        <v>971.4</v>
      </c>
      <c r="P35" s="33"/>
    </row>
    <row r="36" spans="1:16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0</v>
      </c>
      <c r="F36" s="36">
        <f t="shared" si="18"/>
        <v>0</v>
      </c>
      <c r="G36" s="36">
        <f t="shared" si="18"/>
        <v>0</v>
      </c>
      <c r="H36" s="36">
        <f t="shared" si="18"/>
        <v>0</v>
      </c>
      <c r="I36" s="36">
        <f t="shared" si="18"/>
        <v>0</v>
      </c>
      <c r="J36" s="36">
        <f t="shared" si="18"/>
        <v>0</v>
      </c>
      <c r="K36" s="36">
        <f t="shared" si="18"/>
        <v>0</v>
      </c>
      <c r="L36" s="36">
        <f t="shared" si="18"/>
        <v>0</v>
      </c>
      <c r="M36" s="35">
        <f t="shared" si="2"/>
        <v>0</v>
      </c>
      <c r="N36" s="36" t="s">
        <v>20</v>
      </c>
      <c r="P36" s="33"/>
    </row>
    <row r="37" spans="1:16" ht="16.05" customHeight="1" x14ac:dyDescent="0.2">
      <c r="A37" s="17"/>
      <c r="B37" s="18" t="s">
        <v>35</v>
      </c>
      <c r="C37" s="11" t="s">
        <v>18</v>
      </c>
      <c r="D37" s="35">
        <v>54.7</v>
      </c>
      <c r="E37" s="35">
        <v>0</v>
      </c>
      <c r="F37" s="35">
        <v>0</v>
      </c>
      <c r="G37" s="35">
        <v>26.3</v>
      </c>
      <c r="H37" s="35">
        <v>43.6</v>
      </c>
      <c r="I37" s="35">
        <v>0</v>
      </c>
      <c r="J37" s="35">
        <v>0</v>
      </c>
      <c r="K37" s="35">
        <v>0</v>
      </c>
      <c r="L37" s="35">
        <v>0</v>
      </c>
      <c r="M37" s="35">
        <f t="shared" si="2"/>
        <v>69.900000000000006</v>
      </c>
      <c r="N37" s="35">
        <f>SUM(M37,D37)</f>
        <v>124.60000000000001</v>
      </c>
      <c r="P37" s="33"/>
    </row>
    <row r="38" spans="1:16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0</v>
      </c>
      <c r="F38" s="36">
        <f t="shared" si="19"/>
        <v>0</v>
      </c>
      <c r="G38" s="36">
        <f t="shared" si="19"/>
        <v>37.625178826895564</v>
      </c>
      <c r="H38" s="36">
        <f t="shared" si="19"/>
        <v>62.374821173104429</v>
      </c>
      <c r="I38" s="36">
        <f t="shared" si="19"/>
        <v>0</v>
      </c>
      <c r="J38" s="36">
        <f t="shared" si="19"/>
        <v>0</v>
      </c>
      <c r="K38" s="36">
        <f t="shared" si="19"/>
        <v>0</v>
      </c>
      <c r="L38" s="36">
        <f t="shared" si="19"/>
        <v>0</v>
      </c>
      <c r="M38" s="35">
        <f t="shared" si="2"/>
        <v>100</v>
      </c>
      <c r="N38" s="36" t="s">
        <v>20</v>
      </c>
      <c r="P38" s="33"/>
    </row>
    <row r="39" spans="1:16" ht="16.05" customHeight="1" x14ac:dyDescent="0.2">
      <c r="A39" s="17"/>
      <c r="B39" s="18" t="s">
        <v>36</v>
      </c>
      <c r="C39" s="11" t="s">
        <v>18</v>
      </c>
      <c r="D39" s="35">
        <v>557.1</v>
      </c>
      <c r="E39" s="35">
        <v>125.7</v>
      </c>
      <c r="F39" s="35">
        <v>0</v>
      </c>
      <c r="G39" s="35">
        <v>22</v>
      </c>
      <c r="H39" s="35">
        <v>3</v>
      </c>
      <c r="I39" s="35">
        <v>0</v>
      </c>
      <c r="J39" s="35">
        <v>0</v>
      </c>
      <c r="K39" s="35">
        <v>0</v>
      </c>
      <c r="L39" s="35">
        <v>0</v>
      </c>
      <c r="M39" s="35">
        <f t="shared" si="2"/>
        <v>150.69999999999999</v>
      </c>
      <c r="N39" s="35">
        <f>SUM(M39,D39)</f>
        <v>707.8</v>
      </c>
      <c r="P39" s="33"/>
    </row>
    <row r="40" spans="1:16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83.410749834107506</v>
      </c>
      <c r="F40" s="36">
        <f t="shared" si="20"/>
        <v>0</v>
      </c>
      <c r="G40" s="36">
        <f t="shared" si="20"/>
        <v>14.598540145985403</v>
      </c>
      <c r="H40" s="36">
        <f t="shared" si="20"/>
        <v>1.9907100199071004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100.00000000000001</v>
      </c>
      <c r="N40" s="36" t="s">
        <v>20</v>
      </c>
      <c r="P40" s="33"/>
    </row>
    <row r="41" spans="1:16" ht="16.05" customHeight="1" x14ac:dyDescent="0.2">
      <c r="A41" s="17"/>
      <c r="B41" s="18" t="s">
        <v>37</v>
      </c>
      <c r="C41" s="11" t="s">
        <v>18</v>
      </c>
      <c r="D41" s="35">
        <v>0</v>
      </c>
      <c r="E41" s="35"/>
      <c r="F41" s="35"/>
      <c r="G41" s="35"/>
      <c r="H41" s="35"/>
      <c r="I41" s="35"/>
      <c r="J41" s="35"/>
      <c r="K41" s="35"/>
      <c r="L41" s="35"/>
      <c r="M41" s="35">
        <f t="shared" si="2"/>
        <v>0</v>
      </c>
      <c r="N41" s="35">
        <f>SUM(M41,D41)</f>
        <v>0</v>
      </c>
      <c r="P41" s="33"/>
    </row>
    <row r="42" spans="1:16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5">
        <f t="shared" si="2"/>
        <v>0</v>
      </c>
      <c r="N42" s="36" t="s">
        <v>20</v>
      </c>
      <c r="P42" s="33"/>
    </row>
    <row r="43" spans="1:16" ht="16.05" customHeight="1" x14ac:dyDescent="0.2">
      <c r="A43" s="17"/>
      <c r="B43" s="18" t="s">
        <v>38</v>
      </c>
      <c r="C43" s="11" t="s">
        <v>18</v>
      </c>
      <c r="D43" s="35">
        <v>0</v>
      </c>
      <c r="E43" s="35">
        <v>0</v>
      </c>
      <c r="F43" s="35">
        <v>0</v>
      </c>
      <c r="G43" s="35">
        <v>4.9000000000000004</v>
      </c>
      <c r="H43" s="35">
        <v>1.1000000000000001</v>
      </c>
      <c r="I43" s="35">
        <v>0</v>
      </c>
      <c r="J43" s="35">
        <v>0</v>
      </c>
      <c r="K43" s="35">
        <v>0</v>
      </c>
      <c r="L43" s="35">
        <v>0</v>
      </c>
      <c r="M43" s="35">
        <f t="shared" si="2"/>
        <v>6</v>
      </c>
      <c r="N43" s="35">
        <f>SUM(M43,D43)</f>
        <v>6</v>
      </c>
      <c r="P43" s="33"/>
    </row>
    <row r="44" spans="1:16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0</v>
      </c>
      <c r="F44" s="36">
        <f t="shared" si="22"/>
        <v>0</v>
      </c>
      <c r="G44" s="36">
        <f t="shared" si="22"/>
        <v>81.666666666666671</v>
      </c>
      <c r="H44" s="36">
        <f t="shared" si="22"/>
        <v>18.333333333333336</v>
      </c>
      <c r="I44" s="36">
        <f t="shared" si="22"/>
        <v>0</v>
      </c>
      <c r="J44" s="36">
        <f t="shared" si="22"/>
        <v>0</v>
      </c>
      <c r="K44" s="36">
        <f t="shared" si="22"/>
        <v>0</v>
      </c>
      <c r="L44" s="36">
        <f t="shared" si="22"/>
        <v>0</v>
      </c>
      <c r="M44" s="35">
        <f t="shared" si="2"/>
        <v>100</v>
      </c>
      <c r="N44" s="36" t="s">
        <v>20</v>
      </c>
      <c r="P44" s="33"/>
    </row>
    <row r="45" spans="1:16" ht="16.05" customHeight="1" x14ac:dyDescent="0.2">
      <c r="A45" s="17"/>
      <c r="B45" s="18" t="s">
        <v>39</v>
      </c>
      <c r="C45" s="11" t="s">
        <v>18</v>
      </c>
      <c r="D45" s="35">
        <v>67.5</v>
      </c>
      <c r="E45" s="35">
        <v>0</v>
      </c>
      <c r="F45" s="35">
        <v>0</v>
      </c>
      <c r="G45" s="35">
        <v>1.6</v>
      </c>
      <c r="H45" s="35">
        <v>1.7</v>
      </c>
      <c r="I45" s="35">
        <v>0</v>
      </c>
      <c r="J45" s="35">
        <v>0</v>
      </c>
      <c r="K45" s="35">
        <v>0</v>
      </c>
      <c r="L45" s="35">
        <v>0</v>
      </c>
      <c r="M45" s="35">
        <f t="shared" si="2"/>
        <v>3.3</v>
      </c>
      <c r="N45" s="35">
        <f>SUM(M45,D45)</f>
        <v>70.8</v>
      </c>
      <c r="P45" s="33"/>
    </row>
    <row r="46" spans="1:16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48.484848484848484</v>
      </c>
      <c r="H46" s="36">
        <f t="shared" si="23"/>
        <v>51.515151515151508</v>
      </c>
      <c r="I46" s="36">
        <f t="shared" si="23"/>
        <v>0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100</v>
      </c>
      <c r="N46" s="36" t="s">
        <v>20</v>
      </c>
      <c r="P46" s="33"/>
    </row>
    <row r="47" spans="1:16" ht="16.05" customHeight="1" x14ac:dyDescent="0.2">
      <c r="A47" s="17"/>
      <c r="B47" s="18" t="s">
        <v>40</v>
      </c>
      <c r="C47" s="11" t="s">
        <v>18</v>
      </c>
      <c r="D47" s="35">
        <v>23.7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f t="shared" si="2"/>
        <v>0</v>
      </c>
      <c r="N47" s="35">
        <f>SUM(M47,D47)</f>
        <v>23.7</v>
      </c>
      <c r="P47" s="33"/>
    </row>
    <row r="48" spans="1:16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0</v>
      </c>
      <c r="F48" s="36">
        <f t="shared" si="24"/>
        <v>0</v>
      </c>
      <c r="G48" s="36">
        <f t="shared" si="24"/>
        <v>0</v>
      </c>
      <c r="H48" s="36">
        <f t="shared" si="24"/>
        <v>0</v>
      </c>
      <c r="I48" s="36">
        <f t="shared" si="24"/>
        <v>0</v>
      </c>
      <c r="J48" s="36">
        <f t="shared" si="24"/>
        <v>0</v>
      </c>
      <c r="K48" s="36">
        <f t="shared" si="24"/>
        <v>0</v>
      </c>
      <c r="L48" s="36">
        <f t="shared" si="24"/>
        <v>0</v>
      </c>
      <c r="M48" s="35">
        <f t="shared" si="2"/>
        <v>0</v>
      </c>
      <c r="N48" s="36" t="s">
        <v>20</v>
      </c>
      <c r="P48" s="33"/>
    </row>
    <row r="49" spans="1:16" ht="16.05" customHeight="1" x14ac:dyDescent="0.2">
      <c r="A49" s="17"/>
      <c r="B49" s="18" t="s">
        <v>41</v>
      </c>
      <c r="C49" s="11" t="s">
        <v>18</v>
      </c>
      <c r="D49" s="35">
        <v>0</v>
      </c>
      <c r="E49" s="35"/>
      <c r="F49" s="35"/>
      <c r="G49" s="35"/>
      <c r="H49" s="35"/>
      <c r="I49" s="35"/>
      <c r="J49" s="35"/>
      <c r="K49" s="35"/>
      <c r="L49" s="35"/>
      <c r="M49" s="35">
        <f t="shared" si="2"/>
        <v>0</v>
      </c>
      <c r="N49" s="35">
        <f>SUM(M49,D49)</f>
        <v>0</v>
      </c>
      <c r="P49" s="33"/>
    </row>
    <row r="50" spans="1:16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0</v>
      </c>
      <c r="F50" s="36">
        <f t="shared" si="25"/>
        <v>0</v>
      </c>
      <c r="G50" s="36">
        <f t="shared" si="25"/>
        <v>0</v>
      </c>
      <c r="H50" s="36">
        <f t="shared" si="25"/>
        <v>0</v>
      </c>
      <c r="I50" s="36">
        <f t="shared" si="25"/>
        <v>0</v>
      </c>
      <c r="J50" s="36">
        <f t="shared" si="25"/>
        <v>0</v>
      </c>
      <c r="K50" s="36">
        <f t="shared" si="25"/>
        <v>0</v>
      </c>
      <c r="L50" s="36">
        <f t="shared" si="25"/>
        <v>0</v>
      </c>
      <c r="M50" s="35">
        <f t="shared" si="2"/>
        <v>0</v>
      </c>
      <c r="N50" s="36" t="s">
        <v>20</v>
      </c>
      <c r="P50" s="33"/>
    </row>
    <row r="51" spans="1:16" ht="16.05" customHeight="1" x14ac:dyDescent="0.2">
      <c r="A51" s="17"/>
      <c r="B51" s="18" t="s">
        <v>42</v>
      </c>
      <c r="C51" s="11" t="s">
        <v>18</v>
      </c>
      <c r="D51" s="35">
        <v>8.5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f t="shared" si="2"/>
        <v>0</v>
      </c>
      <c r="N51" s="35">
        <f>SUM(M51,D51)</f>
        <v>8.5</v>
      </c>
      <c r="P51" s="33"/>
    </row>
    <row r="52" spans="1:16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0</v>
      </c>
      <c r="F52" s="36">
        <f t="shared" si="26"/>
        <v>0</v>
      </c>
      <c r="G52" s="36">
        <f t="shared" si="26"/>
        <v>0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</v>
      </c>
      <c r="L52" s="36">
        <f t="shared" si="26"/>
        <v>0</v>
      </c>
      <c r="M52" s="35">
        <f t="shared" si="2"/>
        <v>0</v>
      </c>
      <c r="N52" s="36" t="s">
        <v>20</v>
      </c>
      <c r="P52" s="33"/>
    </row>
    <row r="53" spans="1:16" ht="16.05" customHeight="1" x14ac:dyDescent="0.2">
      <c r="A53" s="17"/>
      <c r="B53" s="18" t="s">
        <v>43</v>
      </c>
      <c r="C53" s="11" t="s">
        <v>18</v>
      </c>
      <c r="D53" s="35">
        <v>0</v>
      </c>
      <c r="E53" s="35"/>
      <c r="F53" s="35"/>
      <c r="G53" s="35"/>
      <c r="H53" s="35"/>
      <c r="I53" s="35"/>
      <c r="J53" s="35"/>
      <c r="K53" s="35"/>
      <c r="L53" s="35"/>
      <c r="M53" s="35">
        <f t="shared" si="2"/>
        <v>0</v>
      </c>
      <c r="N53" s="35">
        <f>SUM(M53,D53)</f>
        <v>0</v>
      </c>
      <c r="P53" s="33"/>
    </row>
    <row r="54" spans="1:16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0</v>
      </c>
      <c r="F54" s="36">
        <f t="shared" si="27"/>
        <v>0</v>
      </c>
      <c r="G54" s="36">
        <f t="shared" si="27"/>
        <v>0</v>
      </c>
      <c r="H54" s="36">
        <f t="shared" si="27"/>
        <v>0</v>
      </c>
      <c r="I54" s="36">
        <f t="shared" si="27"/>
        <v>0</v>
      </c>
      <c r="J54" s="36">
        <f t="shared" si="27"/>
        <v>0</v>
      </c>
      <c r="K54" s="36">
        <f t="shared" si="27"/>
        <v>0</v>
      </c>
      <c r="L54" s="36">
        <f t="shared" si="27"/>
        <v>0</v>
      </c>
      <c r="M54" s="35">
        <f t="shared" si="2"/>
        <v>0</v>
      </c>
      <c r="N54" s="36" t="s">
        <v>20</v>
      </c>
      <c r="P54" s="33"/>
    </row>
    <row r="55" spans="1:16" ht="16.05" customHeight="1" x14ac:dyDescent="0.2">
      <c r="A55" s="17"/>
      <c r="B55" s="18" t="s">
        <v>44</v>
      </c>
      <c r="C55" s="11" t="s">
        <v>18</v>
      </c>
      <c r="D55" s="35">
        <v>127.1</v>
      </c>
      <c r="E55" s="35">
        <v>0</v>
      </c>
      <c r="F55" s="35">
        <v>0</v>
      </c>
      <c r="G55" s="35">
        <v>146.80000000000001</v>
      </c>
      <c r="H55" s="35">
        <v>55.8</v>
      </c>
      <c r="I55" s="35">
        <v>0</v>
      </c>
      <c r="J55" s="35">
        <v>0</v>
      </c>
      <c r="K55" s="35">
        <v>0</v>
      </c>
      <c r="L55" s="35">
        <v>0</v>
      </c>
      <c r="M55" s="35">
        <f t="shared" si="2"/>
        <v>202.60000000000002</v>
      </c>
      <c r="N55" s="35">
        <f>SUM(M55,D55)</f>
        <v>329.70000000000005</v>
      </c>
      <c r="P55" s="33"/>
    </row>
    <row r="56" spans="1:16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0</v>
      </c>
      <c r="F56" s="36">
        <f t="shared" si="28"/>
        <v>0</v>
      </c>
      <c r="G56" s="36">
        <f t="shared" si="28"/>
        <v>72.458045409674227</v>
      </c>
      <c r="H56" s="36">
        <f t="shared" si="28"/>
        <v>27.541954590325759</v>
      </c>
      <c r="I56" s="36">
        <f t="shared" si="28"/>
        <v>0</v>
      </c>
      <c r="J56" s="36">
        <f t="shared" si="28"/>
        <v>0</v>
      </c>
      <c r="K56" s="36">
        <f t="shared" si="28"/>
        <v>0</v>
      </c>
      <c r="L56" s="36">
        <f t="shared" si="28"/>
        <v>0</v>
      </c>
      <c r="M56" s="35">
        <f t="shared" si="2"/>
        <v>99.999999999999986</v>
      </c>
      <c r="N56" s="36" t="s">
        <v>20</v>
      </c>
      <c r="P56" s="33"/>
    </row>
    <row r="57" spans="1:16" ht="16.05" customHeight="1" x14ac:dyDescent="0.2">
      <c r="A57" s="17"/>
      <c r="B57" s="18" t="s">
        <v>45</v>
      </c>
      <c r="C57" s="11" t="s">
        <v>18</v>
      </c>
      <c r="D57" s="35">
        <v>0</v>
      </c>
      <c r="E57" s="35"/>
      <c r="F57" s="35"/>
      <c r="G57" s="35"/>
      <c r="H57" s="35"/>
      <c r="I57" s="35"/>
      <c r="J57" s="35"/>
      <c r="K57" s="35"/>
      <c r="L57" s="35"/>
      <c r="M57" s="35">
        <f t="shared" si="2"/>
        <v>0</v>
      </c>
      <c r="N57" s="35">
        <f>SUM(M57,D57)</f>
        <v>0</v>
      </c>
      <c r="P57" s="33"/>
    </row>
    <row r="58" spans="1:16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5">
        <f t="shared" si="2"/>
        <v>0</v>
      </c>
      <c r="N58" s="36" t="s">
        <v>20</v>
      </c>
      <c r="P58" s="33"/>
    </row>
    <row r="59" spans="1:16" ht="16.05" customHeight="1" x14ac:dyDescent="0.2">
      <c r="A59" s="17"/>
      <c r="B59" s="18" t="s">
        <v>46</v>
      </c>
      <c r="C59" s="11" t="s">
        <v>18</v>
      </c>
      <c r="D59" s="35">
        <v>96.2</v>
      </c>
      <c r="E59" s="35">
        <v>0.2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f t="shared" si="2"/>
        <v>0.2</v>
      </c>
      <c r="N59" s="35">
        <f>SUM(M59,D59)</f>
        <v>96.4</v>
      </c>
      <c r="P59" s="33"/>
    </row>
    <row r="60" spans="1:16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100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5">
        <f t="shared" si="2"/>
        <v>100</v>
      </c>
      <c r="N60" s="36" t="s">
        <v>20</v>
      </c>
      <c r="P60" s="33"/>
    </row>
    <row r="61" spans="1:16" ht="16.05" customHeight="1" x14ac:dyDescent="0.2">
      <c r="A61" s="17"/>
      <c r="B61" s="18" t="s">
        <v>47</v>
      </c>
      <c r="C61" s="11" t="s">
        <v>18</v>
      </c>
      <c r="D61" s="35">
        <v>0</v>
      </c>
      <c r="E61" s="35"/>
      <c r="F61" s="35"/>
      <c r="G61" s="35"/>
      <c r="H61" s="35"/>
      <c r="I61" s="35"/>
      <c r="J61" s="35"/>
      <c r="K61" s="35"/>
      <c r="L61" s="35"/>
      <c r="M61" s="35">
        <f t="shared" si="2"/>
        <v>0</v>
      </c>
      <c r="N61" s="35">
        <f>SUM(M61,D61)</f>
        <v>0</v>
      </c>
      <c r="P61" s="33"/>
    </row>
    <row r="62" spans="1:16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0</v>
      </c>
      <c r="F62" s="36">
        <f t="shared" si="31"/>
        <v>0</v>
      </c>
      <c r="G62" s="36">
        <f t="shared" si="31"/>
        <v>0</v>
      </c>
      <c r="H62" s="36">
        <f t="shared" si="31"/>
        <v>0</v>
      </c>
      <c r="I62" s="36">
        <f t="shared" si="31"/>
        <v>0</v>
      </c>
      <c r="J62" s="36">
        <f t="shared" si="31"/>
        <v>0</v>
      </c>
      <c r="K62" s="36">
        <f t="shared" si="31"/>
        <v>0</v>
      </c>
      <c r="L62" s="36">
        <f t="shared" si="31"/>
        <v>0</v>
      </c>
      <c r="M62" s="35">
        <f t="shared" si="2"/>
        <v>0</v>
      </c>
      <c r="N62" s="36" t="s">
        <v>20</v>
      </c>
      <c r="P62" s="33"/>
    </row>
    <row r="63" spans="1:16" ht="16.05" customHeight="1" x14ac:dyDescent="0.2">
      <c r="A63" s="17"/>
      <c r="B63" s="18" t="s">
        <v>48</v>
      </c>
      <c r="C63" s="11" t="s">
        <v>18</v>
      </c>
      <c r="D63" s="35"/>
      <c r="E63" s="35"/>
      <c r="F63" s="35"/>
      <c r="G63" s="35"/>
      <c r="H63" s="35"/>
      <c r="I63" s="35"/>
      <c r="J63" s="35"/>
      <c r="K63" s="35"/>
      <c r="L63" s="35"/>
      <c r="M63" s="35">
        <f t="shared" si="2"/>
        <v>0</v>
      </c>
      <c r="N63" s="35">
        <f>SUM(M63,D63)</f>
        <v>0</v>
      </c>
      <c r="P63" s="33"/>
    </row>
    <row r="64" spans="1:16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0</v>
      </c>
      <c r="H64" s="36">
        <f t="shared" si="32"/>
        <v>0</v>
      </c>
      <c r="I64" s="36">
        <f t="shared" si="32"/>
        <v>0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0</v>
      </c>
      <c r="N64" s="36" t="s">
        <v>20</v>
      </c>
      <c r="P64" s="33"/>
    </row>
    <row r="65" spans="1:16" ht="16.05" customHeight="1" x14ac:dyDescent="0.2">
      <c r="A65" s="17"/>
      <c r="B65" s="18" t="s">
        <v>49</v>
      </c>
      <c r="C65" s="11" t="s">
        <v>18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92.6</v>
      </c>
      <c r="L65" s="35">
        <v>0</v>
      </c>
      <c r="M65" s="35">
        <f t="shared" si="2"/>
        <v>92.6</v>
      </c>
      <c r="N65" s="35">
        <f>SUM(M65,D65)</f>
        <v>92.6</v>
      </c>
      <c r="P65" s="33"/>
    </row>
    <row r="66" spans="1:16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0</v>
      </c>
      <c r="J66" s="36">
        <f t="shared" si="33"/>
        <v>0</v>
      </c>
      <c r="K66" s="36">
        <f t="shared" si="33"/>
        <v>100</v>
      </c>
      <c r="L66" s="36">
        <f t="shared" si="33"/>
        <v>0</v>
      </c>
      <c r="M66" s="35">
        <f t="shared" si="2"/>
        <v>100</v>
      </c>
      <c r="N66" s="36" t="s">
        <v>20</v>
      </c>
      <c r="P66" s="33"/>
    </row>
    <row r="67" spans="1:16" ht="16.05" customHeight="1" x14ac:dyDescent="0.2">
      <c r="A67" s="17"/>
      <c r="B67" s="18" t="s">
        <v>50</v>
      </c>
      <c r="C67" s="11" t="s">
        <v>18</v>
      </c>
      <c r="D67" s="35">
        <v>0</v>
      </c>
      <c r="E67" s="35"/>
      <c r="F67" s="35"/>
      <c r="G67" s="35"/>
      <c r="H67" s="35"/>
      <c r="I67" s="35"/>
      <c r="J67" s="35"/>
      <c r="K67" s="35"/>
      <c r="L67" s="35"/>
      <c r="M67" s="35">
        <f t="shared" si="2"/>
        <v>0</v>
      </c>
      <c r="N67" s="35">
        <f>SUM(M67,D67)</f>
        <v>0</v>
      </c>
      <c r="P67" s="33"/>
    </row>
    <row r="68" spans="1:16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0</v>
      </c>
      <c r="N68" s="36" t="s">
        <v>20</v>
      </c>
      <c r="P68" s="33"/>
    </row>
    <row r="69" spans="1:16" ht="16.05" customHeight="1" x14ac:dyDescent="0.2">
      <c r="A69" s="17"/>
      <c r="B69" s="18" t="s">
        <v>51</v>
      </c>
      <c r="C69" s="11" t="s">
        <v>18</v>
      </c>
      <c r="D69" s="35">
        <v>0</v>
      </c>
      <c r="E69" s="35"/>
      <c r="F69" s="35"/>
      <c r="G69" s="35"/>
      <c r="H69" s="35"/>
      <c r="I69" s="35"/>
      <c r="J69" s="35"/>
      <c r="K69" s="35"/>
      <c r="L69" s="35"/>
      <c r="M69" s="35">
        <f t="shared" si="2"/>
        <v>0</v>
      </c>
      <c r="N69" s="35">
        <f>SUM(M69,D69)</f>
        <v>0</v>
      </c>
      <c r="P69" s="33"/>
    </row>
    <row r="70" spans="1:16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0</v>
      </c>
      <c r="F70" s="36">
        <f t="shared" si="35"/>
        <v>0</v>
      </c>
      <c r="G70" s="36">
        <f t="shared" si="35"/>
        <v>0</v>
      </c>
      <c r="H70" s="36">
        <f t="shared" si="35"/>
        <v>0</v>
      </c>
      <c r="I70" s="36">
        <f t="shared" si="35"/>
        <v>0</v>
      </c>
      <c r="J70" s="36">
        <f t="shared" si="35"/>
        <v>0</v>
      </c>
      <c r="K70" s="36">
        <f t="shared" si="35"/>
        <v>0</v>
      </c>
      <c r="L70" s="36">
        <f t="shared" si="35"/>
        <v>0</v>
      </c>
      <c r="M70" s="35">
        <f t="shared" si="2"/>
        <v>0</v>
      </c>
      <c r="N70" s="36" t="s">
        <v>20</v>
      </c>
      <c r="P70" s="33"/>
    </row>
    <row r="71" spans="1:16" ht="16.05" customHeight="1" x14ac:dyDescent="0.2">
      <c r="A71" s="17"/>
      <c r="B71" s="18" t="s">
        <v>52</v>
      </c>
      <c r="C71" s="11" t="s">
        <v>18</v>
      </c>
      <c r="D71" s="35">
        <v>0.5</v>
      </c>
      <c r="E71" s="35">
        <v>0</v>
      </c>
      <c r="F71" s="35">
        <v>0.1</v>
      </c>
      <c r="G71" s="35">
        <v>0.1</v>
      </c>
      <c r="H71" s="35">
        <v>3.1</v>
      </c>
      <c r="I71" s="35">
        <v>0.8</v>
      </c>
      <c r="J71" s="35">
        <v>0</v>
      </c>
      <c r="K71" s="35">
        <v>0</v>
      </c>
      <c r="L71" s="35">
        <v>0</v>
      </c>
      <c r="M71" s="35">
        <f t="shared" si="2"/>
        <v>4.1000000000000005</v>
      </c>
      <c r="N71" s="35">
        <f>SUM(M71,D71)</f>
        <v>4.6000000000000005</v>
      </c>
      <c r="P71" s="33"/>
    </row>
    <row r="72" spans="1:16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0</v>
      </c>
      <c r="F72" s="36">
        <f t="shared" si="36"/>
        <v>2.4390243902439019</v>
      </c>
      <c r="G72" s="36">
        <f t="shared" si="36"/>
        <v>2.4390243902439019</v>
      </c>
      <c r="H72" s="36">
        <f t="shared" si="36"/>
        <v>75.609756097560961</v>
      </c>
      <c r="I72" s="36">
        <f t="shared" si="36"/>
        <v>19.512195121951216</v>
      </c>
      <c r="J72" s="36">
        <f t="shared" si="36"/>
        <v>0</v>
      </c>
      <c r="K72" s="36">
        <f t="shared" si="36"/>
        <v>0</v>
      </c>
      <c r="L72" s="36">
        <f t="shared" si="36"/>
        <v>0</v>
      </c>
      <c r="M72" s="35">
        <f t="shared" si="2"/>
        <v>99.999999999999972</v>
      </c>
      <c r="N72" s="36" t="s">
        <v>20</v>
      </c>
      <c r="P72" s="33"/>
    </row>
    <row r="73" spans="1:16" ht="16.05" customHeight="1" x14ac:dyDescent="0.2">
      <c r="A73" s="17"/>
      <c r="B73" s="18" t="s">
        <v>53</v>
      </c>
      <c r="C73" s="11" t="s">
        <v>18</v>
      </c>
      <c r="D73" s="35"/>
      <c r="E73" s="35"/>
      <c r="F73" s="35"/>
      <c r="G73" s="35"/>
      <c r="H73" s="35"/>
      <c r="I73" s="35"/>
      <c r="J73" s="35"/>
      <c r="K73" s="35"/>
      <c r="L73" s="35"/>
      <c r="M73" s="35">
        <f t="shared" si="2"/>
        <v>0</v>
      </c>
      <c r="N73" s="35">
        <f>SUM(M73,D73)</f>
        <v>0</v>
      </c>
      <c r="P73" s="33"/>
    </row>
    <row r="74" spans="1:16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0</v>
      </c>
      <c r="L74" s="36">
        <f t="shared" si="37"/>
        <v>0</v>
      </c>
      <c r="M74" s="35">
        <f t="shared" si="2"/>
        <v>0</v>
      </c>
      <c r="N74" s="36" t="s">
        <v>20</v>
      </c>
      <c r="P74" s="33"/>
    </row>
    <row r="75" spans="1:16" ht="16.05" customHeight="1" x14ac:dyDescent="0.2">
      <c r="A75" s="17"/>
      <c r="B75" s="18" t="s">
        <v>54</v>
      </c>
      <c r="C75" s="11" t="s">
        <v>18</v>
      </c>
      <c r="D75" s="35">
        <v>0</v>
      </c>
      <c r="E75" s="35"/>
      <c r="F75" s="35"/>
      <c r="G75" s="35"/>
      <c r="H75" s="35"/>
      <c r="I75" s="35"/>
      <c r="J75" s="35"/>
      <c r="K75" s="35"/>
      <c r="L75" s="35"/>
      <c r="M75" s="35">
        <f t="shared" si="2"/>
        <v>0</v>
      </c>
      <c r="N75" s="35">
        <f>SUM(M75,D75)</f>
        <v>0</v>
      </c>
      <c r="P75" s="33"/>
    </row>
    <row r="76" spans="1:16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  <c r="P76" s="33"/>
    </row>
    <row r="77" spans="1:16" ht="16.05" customHeight="1" x14ac:dyDescent="0.2">
      <c r="A77" s="17"/>
      <c r="B77" s="18" t="s">
        <v>55</v>
      </c>
      <c r="C77" s="11" t="s">
        <v>18</v>
      </c>
      <c r="D77" s="35">
        <v>81.400000000000006</v>
      </c>
      <c r="E77" s="35">
        <v>0</v>
      </c>
      <c r="F77" s="35">
        <v>0</v>
      </c>
      <c r="G77" s="35">
        <v>8.8000000000000007</v>
      </c>
      <c r="H77" s="35">
        <v>5.7</v>
      </c>
      <c r="I77" s="35">
        <v>0</v>
      </c>
      <c r="J77" s="35">
        <v>0</v>
      </c>
      <c r="K77" s="35">
        <v>0</v>
      </c>
      <c r="L77" s="35">
        <v>0</v>
      </c>
      <c r="M77" s="35">
        <f t="shared" si="2"/>
        <v>14.5</v>
      </c>
      <c r="N77" s="35">
        <f>SUM(M77,D77)</f>
        <v>95.9</v>
      </c>
      <c r="P77" s="33"/>
    </row>
    <row r="78" spans="1:16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0</v>
      </c>
      <c r="F78" s="36">
        <f t="shared" si="39"/>
        <v>0</v>
      </c>
      <c r="G78" s="36">
        <f t="shared" si="39"/>
        <v>60.689655172413801</v>
      </c>
      <c r="H78" s="36">
        <f t="shared" si="39"/>
        <v>39.310344827586214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100.00000000000001</v>
      </c>
      <c r="N78" s="36" t="s">
        <v>20</v>
      </c>
      <c r="P78" s="33"/>
    </row>
    <row r="79" spans="1:16" ht="15.75" customHeight="1" x14ac:dyDescent="0.2">
      <c r="A79" s="17"/>
      <c r="B79" s="18" t="s">
        <v>56</v>
      </c>
      <c r="C79" s="11" t="s">
        <v>18</v>
      </c>
      <c r="D79" s="35">
        <v>9.5</v>
      </c>
      <c r="E79" s="35">
        <v>0.1</v>
      </c>
      <c r="F79" s="35">
        <v>0.2</v>
      </c>
      <c r="G79" s="35">
        <v>0</v>
      </c>
      <c r="H79" s="35">
        <v>0</v>
      </c>
      <c r="I79" s="35">
        <v>0.3</v>
      </c>
      <c r="J79" s="35">
        <v>0.7</v>
      </c>
      <c r="K79" s="35">
        <v>0.1</v>
      </c>
      <c r="L79" s="35">
        <v>0</v>
      </c>
      <c r="M79" s="35">
        <f t="shared" si="2"/>
        <v>1.4000000000000001</v>
      </c>
      <c r="N79" s="35">
        <f>SUM(M79,D79)</f>
        <v>10.9</v>
      </c>
      <c r="P79" s="33"/>
    </row>
    <row r="80" spans="1:16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7.1428571428571423</v>
      </c>
      <c r="F80" s="36">
        <f t="shared" si="40"/>
        <v>14.285714285714285</v>
      </c>
      <c r="G80" s="36">
        <f t="shared" si="40"/>
        <v>0</v>
      </c>
      <c r="H80" s="36">
        <f t="shared" si="40"/>
        <v>0</v>
      </c>
      <c r="I80" s="36">
        <f t="shared" si="40"/>
        <v>21.428571428571423</v>
      </c>
      <c r="J80" s="36">
        <f t="shared" si="40"/>
        <v>49.999999999999993</v>
      </c>
      <c r="K80" s="36">
        <f t="shared" si="40"/>
        <v>7.1428571428571423</v>
      </c>
      <c r="L80" s="36">
        <f t="shared" si="40"/>
        <v>0</v>
      </c>
      <c r="M80" s="35">
        <f t="shared" si="2"/>
        <v>99.999999999999972</v>
      </c>
      <c r="N80" s="36" t="s">
        <v>20</v>
      </c>
      <c r="P80" s="33"/>
    </row>
    <row r="81" spans="1:16" ht="15.75" customHeight="1" x14ac:dyDescent="0.2">
      <c r="A81" s="9" t="s">
        <v>57</v>
      </c>
      <c r="B81" s="10"/>
      <c r="C81" s="11" t="s">
        <v>18</v>
      </c>
      <c r="D81" s="35">
        <f>SUMIF($C$83:$C$102,"出荷量",D83:D102)</f>
        <v>0</v>
      </c>
      <c r="E81" s="35">
        <f t="shared" ref="E81:M81" si="41">SUMIF($C$83:$C$102,"出荷量",E83:E102)</f>
        <v>0</v>
      </c>
      <c r="F81" s="35">
        <f t="shared" si="41"/>
        <v>0</v>
      </c>
      <c r="G81" s="35">
        <f t="shared" si="41"/>
        <v>0</v>
      </c>
      <c r="H81" s="35">
        <f t="shared" si="41"/>
        <v>0</v>
      </c>
      <c r="I81" s="35">
        <f t="shared" si="41"/>
        <v>0</v>
      </c>
      <c r="J81" s="35">
        <f t="shared" si="41"/>
        <v>0</v>
      </c>
      <c r="K81" s="35">
        <f t="shared" si="41"/>
        <v>0</v>
      </c>
      <c r="L81" s="35">
        <f t="shared" si="41"/>
        <v>0</v>
      </c>
      <c r="M81" s="35">
        <f t="shared" si="41"/>
        <v>0</v>
      </c>
      <c r="N81" s="35">
        <f>SUM(M81,D81)</f>
        <v>0</v>
      </c>
      <c r="P81" s="33"/>
    </row>
    <row r="82" spans="1:16" ht="15.75" customHeight="1" x14ac:dyDescent="0.2">
      <c r="A82" s="13"/>
      <c r="B82" s="14"/>
      <c r="C82" s="15" t="s">
        <v>19</v>
      </c>
      <c r="D82" s="36" t="s">
        <v>20</v>
      </c>
      <c r="E82" s="36">
        <f t="shared" ref="E82:L82" si="42">IF($M81=0,0,E81/$M81%)</f>
        <v>0</v>
      </c>
      <c r="F82" s="36">
        <f t="shared" si="42"/>
        <v>0</v>
      </c>
      <c r="G82" s="36">
        <f t="shared" si="42"/>
        <v>0</v>
      </c>
      <c r="H82" s="36">
        <f t="shared" si="42"/>
        <v>0</v>
      </c>
      <c r="I82" s="36">
        <f t="shared" si="42"/>
        <v>0</v>
      </c>
      <c r="J82" s="36">
        <f t="shared" si="42"/>
        <v>0</v>
      </c>
      <c r="K82" s="36">
        <f t="shared" si="42"/>
        <v>0</v>
      </c>
      <c r="L82" s="36">
        <f t="shared" si="42"/>
        <v>0</v>
      </c>
      <c r="M82" s="35">
        <f>SUM(E82:L82)</f>
        <v>0</v>
      </c>
      <c r="N82" s="36" t="s">
        <v>20</v>
      </c>
      <c r="P82" s="33"/>
    </row>
    <row r="83" spans="1:16" ht="16.05" customHeight="1" x14ac:dyDescent="0.2">
      <c r="A83" s="17"/>
      <c r="B83" s="18" t="s">
        <v>60</v>
      </c>
      <c r="C83" s="11" t="s">
        <v>18</v>
      </c>
      <c r="D83" s="35">
        <v>0</v>
      </c>
      <c r="E83" s="35"/>
      <c r="F83" s="35"/>
      <c r="G83" s="35"/>
      <c r="H83" s="35"/>
      <c r="I83" s="35"/>
      <c r="J83" s="35"/>
      <c r="K83" s="35"/>
      <c r="L83" s="35"/>
      <c r="M83" s="35">
        <f t="shared" si="2"/>
        <v>0</v>
      </c>
      <c r="N83" s="35">
        <f>SUM(M83,D83)</f>
        <v>0</v>
      </c>
      <c r="P83" s="33"/>
    </row>
    <row r="84" spans="1:16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0</v>
      </c>
      <c r="J84" s="36">
        <f t="shared" si="43"/>
        <v>0</v>
      </c>
      <c r="K84" s="36">
        <f t="shared" si="43"/>
        <v>0</v>
      </c>
      <c r="L84" s="36">
        <f t="shared" si="43"/>
        <v>0</v>
      </c>
      <c r="M84" s="35">
        <f t="shared" si="2"/>
        <v>0</v>
      </c>
      <c r="N84" s="36" t="s">
        <v>20</v>
      </c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35">
        <v>0</v>
      </c>
      <c r="E85" s="35"/>
      <c r="F85" s="35"/>
      <c r="G85" s="35"/>
      <c r="H85" s="35"/>
      <c r="I85" s="35"/>
      <c r="J85" s="35"/>
      <c r="K85" s="35"/>
      <c r="L85" s="35"/>
      <c r="M85" s="35">
        <f t="shared" si="2"/>
        <v>0</v>
      </c>
      <c r="N85" s="35">
        <f>SUM(M85,D85)</f>
        <v>0</v>
      </c>
      <c r="P85" s="33"/>
    </row>
    <row r="86" spans="1:16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35">
        <v>0</v>
      </c>
      <c r="E87" s="35"/>
      <c r="F87" s="35"/>
      <c r="G87" s="35"/>
      <c r="H87" s="35"/>
      <c r="I87" s="35"/>
      <c r="J87" s="35"/>
      <c r="K87" s="35"/>
      <c r="L87" s="35"/>
      <c r="M87" s="35">
        <f t="shared" si="2"/>
        <v>0</v>
      </c>
      <c r="N87" s="35">
        <f>SUM(M87,D87)</f>
        <v>0</v>
      </c>
      <c r="P87" s="33"/>
    </row>
    <row r="88" spans="1:16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0</v>
      </c>
      <c r="N88" s="36" t="s">
        <v>20</v>
      </c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35">
        <v>0</v>
      </c>
      <c r="E89" s="35"/>
      <c r="F89" s="35"/>
      <c r="G89" s="35"/>
      <c r="H89" s="35"/>
      <c r="I89" s="35"/>
      <c r="J89" s="35"/>
      <c r="K89" s="35"/>
      <c r="L89" s="35"/>
      <c r="M89" s="35">
        <f t="shared" si="2"/>
        <v>0</v>
      </c>
      <c r="N89" s="35">
        <f>SUM(M89,D89)</f>
        <v>0</v>
      </c>
      <c r="P89" s="33"/>
    </row>
    <row r="90" spans="1:16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0</v>
      </c>
      <c r="H90" s="36">
        <f t="shared" si="46"/>
        <v>0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5">
        <f t="shared" si="2"/>
        <v>0</v>
      </c>
      <c r="N90" s="36" t="s">
        <v>20</v>
      </c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35">
        <v>0</v>
      </c>
      <c r="E91" s="35"/>
      <c r="F91" s="35"/>
      <c r="G91" s="35"/>
      <c r="H91" s="35"/>
      <c r="I91" s="35"/>
      <c r="J91" s="35"/>
      <c r="K91" s="35"/>
      <c r="L91" s="35"/>
      <c r="M91" s="35">
        <f t="shared" si="2"/>
        <v>0</v>
      </c>
      <c r="N91" s="35">
        <f>SUM(M91,D91)</f>
        <v>0</v>
      </c>
      <c r="P91" s="33"/>
    </row>
    <row r="92" spans="1:16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0</v>
      </c>
      <c r="H92" s="36">
        <f t="shared" si="47"/>
        <v>0</v>
      </c>
      <c r="I92" s="36">
        <f t="shared" si="47"/>
        <v>0</v>
      </c>
      <c r="J92" s="36">
        <f t="shared" si="47"/>
        <v>0</v>
      </c>
      <c r="K92" s="36">
        <f t="shared" si="47"/>
        <v>0</v>
      </c>
      <c r="L92" s="36">
        <f t="shared" si="47"/>
        <v>0</v>
      </c>
      <c r="M92" s="35">
        <f t="shared" si="2"/>
        <v>0</v>
      </c>
      <c r="N92" s="36" t="s">
        <v>20</v>
      </c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35">
        <v>0</v>
      </c>
      <c r="E93" s="35"/>
      <c r="F93" s="35"/>
      <c r="G93" s="35"/>
      <c r="H93" s="35"/>
      <c r="I93" s="35"/>
      <c r="J93" s="35"/>
      <c r="K93" s="35"/>
      <c r="L93" s="35"/>
      <c r="M93" s="35">
        <f t="shared" si="2"/>
        <v>0</v>
      </c>
      <c r="N93" s="35">
        <f>SUM(M93,D93)</f>
        <v>0</v>
      </c>
      <c r="P93" s="33"/>
    </row>
    <row r="94" spans="1:16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35">
        <v>0</v>
      </c>
      <c r="E95" s="35"/>
      <c r="F95" s="35"/>
      <c r="G95" s="35"/>
      <c r="H95" s="35"/>
      <c r="I95" s="35"/>
      <c r="J95" s="35"/>
      <c r="K95" s="35"/>
      <c r="L95" s="35"/>
      <c r="M95" s="35">
        <f t="shared" si="2"/>
        <v>0</v>
      </c>
      <c r="N95" s="35">
        <f>SUM(M95,D95)</f>
        <v>0</v>
      </c>
      <c r="P95" s="33"/>
    </row>
    <row r="96" spans="1:16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0</v>
      </c>
      <c r="H96" s="36">
        <f t="shared" si="49"/>
        <v>0</v>
      </c>
      <c r="I96" s="36">
        <f t="shared" si="49"/>
        <v>0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0</v>
      </c>
      <c r="N96" s="36" t="s">
        <v>20</v>
      </c>
      <c r="P96" s="33"/>
    </row>
    <row r="97" spans="1:16" ht="16.05" customHeight="1" x14ac:dyDescent="0.2">
      <c r="A97" s="17"/>
      <c r="B97" s="18" t="s">
        <v>67</v>
      </c>
      <c r="C97" s="11" t="s">
        <v>18</v>
      </c>
      <c r="D97" s="35">
        <v>0</v>
      </c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0</v>
      </c>
      <c r="P97" s="33"/>
    </row>
    <row r="98" spans="1:16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  <c r="P98" s="33"/>
    </row>
    <row r="99" spans="1:16" ht="16.05" customHeight="1" x14ac:dyDescent="0.2">
      <c r="A99" s="17"/>
      <c r="B99" s="18" t="s">
        <v>68</v>
      </c>
      <c r="C99" s="11" t="s">
        <v>18</v>
      </c>
      <c r="D99" s="35">
        <v>0</v>
      </c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0</v>
      </c>
      <c r="P99" s="33"/>
    </row>
    <row r="100" spans="1:16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  <c r="P100" s="33"/>
    </row>
    <row r="101" spans="1:16" ht="16.05" customHeight="1" x14ac:dyDescent="0.2">
      <c r="A101" s="17"/>
      <c r="B101" s="18" t="s">
        <v>69</v>
      </c>
      <c r="C101" s="11" t="s">
        <v>18</v>
      </c>
      <c r="D101" s="35">
        <v>0</v>
      </c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  <c r="P101" s="33"/>
    </row>
    <row r="102" spans="1:16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  <c r="P102" s="33"/>
    </row>
    <row r="103" spans="1:16" ht="15.75" hidden="1" customHeight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  <c r="P103" s="33"/>
    </row>
    <row r="104" spans="1:16" ht="15.75" hidden="1" customHeight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  <c r="P104" s="33"/>
    </row>
    <row r="105" spans="1:16" ht="15.75" hidden="1" customHeight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  <c r="P105" s="33"/>
    </row>
    <row r="106" spans="1:16" ht="15.75" hidden="1" customHeight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  <c r="P106" s="33"/>
    </row>
    <row r="107" spans="1:16" ht="16.05" customHeight="1" x14ac:dyDescent="0.2">
      <c r="A107" s="9" t="s">
        <v>70</v>
      </c>
      <c r="B107" s="10"/>
      <c r="C107" s="11" t="s">
        <v>18</v>
      </c>
      <c r="D107" s="35">
        <v>209477.40000000002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f t="shared" si="53"/>
        <v>0</v>
      </c>
      <c r="N107" s="35">
        <f>SUM(M107,D107)</f>
        <v>209477.40000000002</v>
      </c>
      <c r="P107" s="33"/>
    </row>
    <row r="108" spans="1:16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0</v>
      </c>
      <c r="G108" s="36">
        <f t="shared" si="54"/>
        <v>0</v>
      </c>
      <c r="H108" s="36">
        <f t="shared" si="54"/>
        <v>0</v>
      </c>
      <c r="I108" s="36">
        <f t="shared" si="54"/>
        <v>0</v>
      </c>
      <c r="J108" s="36">
        <f t="shared" si="54"/>
        <v>0</v>
      </c>
      <c r="K108" s="36">
        <f t="shared" si="54"/>
        <v>0</v>
      </c>
      <c r="L108" s="36">
        <f t="shared" si="54"/>
        <v>0</v>
      </c>
      <c r="M108" s="35">
        <f t="shared" si="53"/>
        <v>0</v>
      </c>
      <c r="N108" s="36" t="s">
        <v>20</v>
      </c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11758.1</v>
      </c>
      <c r="E109" s="35">
        <f t="shared" ref="E109:L109" si="55">SUM(E111,E113,E115,E117,E119,E121,E123,E125,E127)</f>
        <v>5148.8</v>
      </c>
      <c r="F109" s="35">
        <f t="shared" si="55"/>
        <v>1106.2</v>
      </c>
      <c r="G109" s="35">
        <f t="shared" si="55"/>
        <v>55840.200000000012</v>
      </c>
      <c r="H109" s="35">
        <f t="shared" si="55"/>
        <v>12017.6</v>
      </c>
      <c r="I109" s="35">
        <f t="shared" si="55"/>
        <v>14788.300000000001</v>
      </c>
      <c r="J109" s="35">
        <f t="shared" si="55"/>
        <v>2666.4</v>
      </c>
      <c r="K109" s="35">
        <f t="shared" si="55"/>
        <v>0</v>
      </c>
      <c r="L109" s="35">
        <f t="shared" si="55"/>
        <v>836</v>
      </c>
      <c r="M109" s="35">
        <f t="shared" si="2"/>
        <v>92403.500000000015</v>
      </c>
      <c r="N109" s="35">
        <f>SUM(M109,D109)</f>
        <v>104161.60000000002</v>
      </c>
      <c r="P109" s="33"/>
    </row>
    <row r="110" spans="1:16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5.5720833085326849</v>
      </c>
      <c r="F110" s="36">
        <f t="shared" si="56"/>
        <v>1.197140800943687</v>
      </c>
      <c r="G110" s="36">
        <f t="shared" si="56"/>
        <v>60.430827836607918</v>
      </c>
      <c r="H110" s="36">
        <f t="shared" si="56"/>
        <v>13.005567970910191</v>
      </c>
      <c r="I110" s="36">
        <f t="shared" si="56"/>
        <v>16.004047465734519</v>
      </c>
      <c r="J110" s="36">
        <f t="shared" si="56"/>
        <v>2.8856049824952512</v>
      </c>
      <c r="K110" s="36">
        <f t="shared" si="56"/>
        <v>0</v>
      </c>
      <c r="L110" s="36">
        <f t="shared" si="56"/>
        <v>0.90472763477573881</v>
      </c>
      <c r="M110" s="35">
        <f t="shared" si="2"/>
        <v>99.999999999999986</v>
      </c>
      <c r="N110" s="36" t="s">
        <v>20</v>
      </c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35">
        <v>822.2</v>
      </c>
      <c r="E111" s="35">
        <v>3847.6</v>
      </c>
      <c r="F111" s="35">
        <v>1106.2</v>
      </c>
      <c r="G111" s="35">
        <v>20348.500000000007</v>
      </c>
      <c r="H111" s="35">
        <v>8122</v>
      </c>
      <c r="I111" s="35">
        <v>9026.2000000000007</v>
      </c>
      <c r="J111" s="35">
        <v>2666.4</v>
      </c>
      <c r="K111" s="35">
        <v>0</v>
      </c>
      <c r="L111" s="35">
        <v>0</v>
      </c>
      <c r="M111" s="35">
        <f t="shared" ref="M111:M136" si="57">SUM(E111:L111)</f>
        <v>45116.9</v>
      </c>
      <c r="N111" s="35">
        <f>SUM(M111,D111)</f>
        <v>45939.1</v>
      </c>
      <c r="P111" s="33"/>
    </row>
    <row r="112" spans="1:16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8">IF($M111=0,0,E111/$M111%)</f>
        <v>8.528068196174825</v>
      </c>
      <c r="F112" s="36">
        <f t="shared" si="58"/>
        <v>2.4518528533653687</v>
      </c>
      <c r="G112" s="36">
        <f t="shared" si="58"/>
        <v>45.101724630903291</v>
      </c>
      <c r="H112" s="36">
        <f t="shared" si="58"/>
        <v>18.002123372838113</v>
      </c>
      <c r="I112" s="36">
        <f t="shared" si="58"/>
        <v>20.006250429439966</v>
      </c>
      <c r="J112" s="36">
        <f t="shared" si="58"/>
        <v>5.9099805172784476</v>
      </c>
      <c r="K112" s="36">
        <f t="shared" si="58"/>
        <v>0</v>
      </c>
      <c r="L112" s="36">
        <f t="shared" si="58"/>
        <v>0</v>
      </c>
      <c r="M112" s="35">
        <f t="shared" si="57"/>
        <v>100.00000000000001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>
        <v>0</v>
      </c>
      <c r="E113" s="35"/>
      <c r="F113" s="35"/>
      <c r="G113" s="35"/>
      <c r="H113" s="35"/>
      <c r="I113" s="35"/>
      <c r="J113" s="35"/>
      <c r="K113" s="35"/>
      <c r="L113" s="35"/>
      <c r="M113" s="35">
        <f t="shared" si="57"/>
        <v>0</v>
      </c>
      <c r="N113" s="35">
        <f>SUM(M113,D113)</f>
        <v>0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0</v>
      </c>
      <c r="F114" s="36">
        <f t="shared" si="59"/>
        <v>0</v>
      </c>
      <c r="G114" s="36">
        <f t="shared" si="59"/>
        <v>0</v>
      </c>
      <c r="H114" s="36">
        <f t="shared" si="59"/>
        <v>0</v>
      </c>
      <c r="I114" s="36">
        <f t="shared" si="59"/>
        <v>0</v>
      </c>
      <c r="J114" s="36">
        <f t="shared" si="59"/>
        <v>0</v>
      </c>
      <c r="K114" s="36">
        <f t="shared" si="59"/>
        <v>0</v>
      </c>
      <c r="L114" s="36">
        <f t="shared" si="59"/>
        <v>0</v>
      </c>
      <c r="M114" s="35">
        <f t="shared" si="57"/>
        <v>0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>
        <v>148.5</v>
      </c>
      <c r="E115" s="35">
        <v>0</v>
      </c>
      <c r="F115" s="35">
        <v>0</v>
      </c>
      <c r="G115" s="35">
        <v>1766.3</v>
      </c>
      <c r="H115" s="35">
        <v>111.3</v>
      </c>
      <c r="I115" s="35">
        <v>658</v>
      </c>
      <c r="J115" s="35">
        <v>0</v>
      </c>
      <c r="K115" s="35">
        <v>0</v>
      </c>
      <c r="L115" s="35">
        <v>826</v>
      </c>
      <c r="M115" s="35">
        <f t="shared" si="57"/>
        <v>3361.6</v>
      </c>
      <c r="N115" s="35">
        <f>SUM(M115,D115)</f>
        <v>3510.1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0">IF($M115=0,0,E115/$M115%)</f>
        <v>0</v>
      </c>
      <c r="F116" s="36">
        <f t="shared" si="60"/>
        <v>0</v>
      </c>
      <c r="G116" s="36">
        <f t="shared" si="60"/>
        <v>52.543431699190862</v>
      </c>
      <c r="H116" s="36">
        <f t="shared" si="60"/>
        <v>3.3109233698238931</v>
      </c>
      <c r="I116" s="36">
        <f t="shared" si="60"/>
        <v>19.574012375059496</v>
      </c>
      <c r="J116" s="36">
        <f t="shared" si="60"/>
        <v>0</v>
      </c>
      <c r="K116" s="36">
        <f t="shared" si="60"/>
        <v>0</v>
      </c>
      <c r="L116" s="36">
        <f t="shared" si="60"/>
        <v>24.571632555925749</v>
      </c>
      <c r="M116" s="35">
        <f t="shared" si="57"/>
        <v>100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>
        <v>0</v>
      </c>
      <c r="E117" s="35"/>
      <c r="F117" s="35"/>
      <c r="G117" s="35"/>
      <c r="H117" s="35"/>
      <c r="I117" s="35"/>
      <c r="J117" s="35"/>
      <c r="K117" s="35"/>
      <c r="L117" s="35"/>
      <c r="M117" s="35">
        <f t="shared" si="57"/>
        <v>0</v>
      </c>
      <c r="N117" s="35">
        <f>SUM(M117,D117)</f>
        <v>0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1">IF($M117=0,0,E117/$M117%)</f>
        <v>0</v>
      </c>
      <c r="F118" s="36">
        <f t="shared" si="61"/>
        <v>0</v>
      </c>
      <c r="G118" s="36">
        <f t="shared" si="61"/>
        <v>0</v>
      </c>
      <c r="H118" s="36">
        <f t="shared" si="61"/>
        <v>0</v>
      </c>
      <c r="I118" s="36">
        <f t="shared" si="61"/>
        <v>0</v>
      </c>
      <c r="J118" s="36">
        <f t="shared" si="61"/>
        <v>0</v>
      </c>
      <c r="K118" s="36">
        <f t="shared" si="61"/>
        <v>0</v>
      </c>
      <c r="L118" s="36">
        <f t="shared" si="61"/>
        <v>0</v>
      </c>
      <c r="M118" s="35">
        <f t="shared" si="57"/>
        <v>0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>
        <v>829.4</v>
      </c>
      <c r="E119" s="35">
        <v>799.1</v>
      </c>
      <c r="F119" s="35">
        <v>0</v>
      </c>
      <c r="G119" s="35">
        <v>19735.900000000001</v>
      </c>
      <c r="H119" s="35">
        <v>1948.4</v>
      </c>
      <c r="I119" s="35">
        <v>4350.1000000000004</v>
      </c>
      <c r="J119" s="35">
        <v>0</v>
      </c>
      <c r="K119" s="35">
        <v>0</v>
      </c>
      <c r="L119" s="35">
        <v>10</v>
      </c>
      <c r="M119" s="35">
        <f t="shared" si="57"/>
        <v>26843.5</v>
      </c>
      <c r="N119" s="35">
        <f>SUM(M119,D119)</f>
        <v>27672.9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2">IF($M119=0,0,E119/$M119%)</f>
        <v>2.9768845344310542</v>
      </c>
      <c r="F120" s="36">
        <f t="shared" si="62"/>
        <v>0</v>
      </c>
      <c r="G120" s="36">
        <f t="shared" si="62"/>
        <v>73.522081695755034</v>
      </c>
      <c r="H120" s="36">
        <f t="shared" si="62"/>
        <v>7.258367947547824</v>
      </c>
      <c r="I120" s="36">
        <f t="shared" si="62"/>
        <v>16.205412855998659</v>
      </c>
      <c r="J120" s="36">
        <f t="shared" si="62"/>
        <v>0</v>
      </c>
      <c r="K120" s="36">
        <f t="shared" si="62"/>
        <v>0</v>
      </c>
      <c r="L120" s="36">
        <f t="shared" si="62"/>
        <v>3.7252966267439042E-2</v>
      </c>
      <c r="M120" s="35">
        <f t="shared" si="57"/>
        <v>100.00000000000001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>
        <v>0</v>
      </c>
      <c r="E121" s="35"/>
      <c r="F121" s="35"/>
      <c r="G121" s="35"/>
      <c r="H121" s="35"/>
      <c r="I121" s="35"/>
      <c r="J121" s="35"/>
      <c r="K121" s="35"/>
      <c r="L121" s="35"/>
      <c r="M121" s="35">
        <f t="shared" si="57"/>
        <v>0</v>
      </c>
      <c r="N121" s="35">
        <f>SUM(M121,D121)</f>
        <v>0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3">IF($M121=0,0,E121/$M121%)</f>
        <v>0</v>
      </c>
      <c r="F122" s="36">
        <f t="shared" si="63"/>
        <v>0</v>
      </c>
      <c r="G122" s="36">
        <f t="shared" si="63"/>
        <v>0</v>
      </c>
      <c r="H122" s="36">
        <f t="shared" si="63"/>
        <v>0</v>
      </c>
      <c r="I122" s="36">
        <f t="shared" si="63"/>
        <v>0</v>
      </c>
      <c r="J122" s="36">
        <f t="shared" si="63"/>
        <v>0</v>
      </c>
      <c r="K122" s="36">
        <f t="shared" si="63"/>
        <v>0</v>
      </c>
      <c r="L122" s="36">
        <f t="shared" si="63"/>
        <v>0</v>
      </c>
      <c r="M122" s="35">
        <f t="shared" si="57"/>
        <v>0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>
        <v>6461.5000000000009</v>
      </c>
      <c r="E123" s="35">
        <v>0</v>
      </c>
      <c r="F123" s="35">
        <v>0</v>
      </c>
      <c r="G123" s="35">
        <v>8218.7999999999993</v>
      </c>
      <c r="H123" s="35">
        <v>211.2</v>
      </c>
      <c r="I123" s="35">
        <v>754</v>
      </c>
      <c r="J123" s="35">
        <v>0</v>
      </c>
      <c r="K123" s="35">
        <v>0</v>
      </c>
      <c r="L123" s="35">
        <v>0</v>
      </c>
      <c r="M123" s="35">
        <f t="shared" si="57"/>
        <v>9184</v>
      </c>
      <c r="N123" s="35">
        <f>SUM(M123,D123)</f>
        <v>15645.5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4">IF($M123=0,0,E123/$M123%)</f>
        <v>0</v>
      </c>
      <c r="F124" s="36">
        <f t="shared" si="64"/>
        <v>0</v>
      </c>
      <c r="G124" s="36">
        <f t="shared" si="64"/>
        <v>89.490418118466891</v>
      </c>
      <c r="H124" s="36">
        <f t="shared" si="64"/>
        <v>2.2996515679442506</v>
      </c>
      <c r="I124" s="36">
        <f t="shared" si="64"/>
        <v>8.2099303135888491</v>
      </c>
      <c r="J124" s="36">
        <f t="shared" si="64"/>
        <v>0</v>
      </c>
      <c r="K124" s="36">
        <f t="shared" si="64"/>
        <v>0</v>
      </c>
      <c r="L124" s="36">
        <f t="shared" si="64"/>
        <v>0</v>
      </c>
      <c r="M124" s="35">
        <f t="shared" si="57"/>
        <v>100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/>
      <c r="E125" s="35"/>
      <c r="F125" s="35"/>
      <c r="G125" s="35"/>
      <c r="H125" s="35"/>
      <c r="I125" s="35"/>
      <c r="J125" s="35"/>
      <c r="K125" s="35"/>
      <c r="L125" s="35"/>
      <c r="M125" s="35">
        <f t="shared" si="57"/>
        <v>0</v>
      </c>
      <c r="N125" s="35">
        <f>SUM(M125,D125)</f>
        <v>0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5">IF($M125=0,0,E125/$M125%)</f>
        <v>0</v>
      </c>
      <c r="F126" s="36">
        <f t="shared" si="65"/>
        <v>0</v>
      </c>
      <c r="G126" s="36">
        <f t="shared" si="65"/>
        <v>0</v>
      </c>
      <c r="H126" s="36">
        <f t="shared" si="65"/>
        <v>0</v>
      </c>
      <c r="I126" s="36">
        <f t="shared" si="65"/>
        <v>0</v>
      </c>
      <c r="J126" s="36">
        <f t="shared" si="65"/>
        <v>0</v>
      </c>
      <c r="K126" s="36">
        <f t="shared" si="65"/>
        <v>0</v>
      </c>
      <c r="L126" s="36">
        <f t="shared" si="65"/>
        <v>0</v>
      </c>
      <c r="M126" s="35">
        <f t="shared" si="57"/>
        <v>0</v>
      </c>
      <c r="N126" s="36" t="s">
        <v>20</v>
      </c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35">
        <v>3496.5</v>
      </c>
      <c r="E127" s="35">
        <v>502.1</v>
      </c>
      <c r="F127" s="35">
        <v>0</v>
      </c>
      <c r="G127" s="35">
        <v>5770.7</v>
      </c>
      <c r="H127" s="35">
        <v>1624.7</v>
      </c>
      <c r="I127" s="35">
        <v>0</v>
      </c>
      <c r="J127" s="35">
        <v>0</v>
      </c>
      <c r="K127" s="35">
        <v>0</v>
      </c>
      <c r="L127" s="35">
        <v>0</v>
      </c>
      <c r="M127" s="35">
        <f t="shared" si="57"/>
        <v>7897.5</v>
      </c>
      <c r="N127" s="35">
        <f>SUM(M127,D127)</f>
        <v>11394</v>
      </c>
      <c r="P127" s="33"/>
    </row>
    <row r="128" spans="1:16" ht="15.75" customHeight="1" x14ac:dyDescent="0.2">
      <c r="A128" s="13"/>
      <c r="B128" s="19"/>
      <c r="C128" s="15" t="s">
        <v>19</v>
      </c>
      <c r="D128" s="36" t="s">
        <v>20</v>
      </c>
      <c r="E128" s="36">
        <f t="shared" ref="E128:L128" si="66">IF($M127=0,0,E127/$M127%)</f>
        <v>6.3577081354859137</v>
      </c>
      <c r="F128" s="36">
        <f t="shared" si="66"/>
        <v>0</v>
      </c>
      <c r="G128" s="36">
        <f t="shared" si="66"/>
        <v>73.069958847736629</v>
      </c>
      <c r="H128" s="36">
        <f t="shared" si="66"/>
        <v>20.572333016777463</v>
      </c>
      <c r="I128" s="36">
        <f t="shared" si="66"/>
        <v>0</v>
      </c>
      <c r="J128" s="36">
        <f t="shared" si="66"/>
        <v>0</v>
      </c>
      <c r="K128" s="36">
        <f t="shared" si="66"/>
        <v>0</v>
      </c>
      <c r="L128" s="36">
        <f t="shared" si="66"/>
        <v>0</v>
      </c>
      <c r="M128" s="35">
        <f t="shared" si="57"/>
        <v>100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35">
        <v>40520.299999999988</v>
      </c>
      <c r="E129" s="35">
        <v>2775</v>
      </c>
      <c r="F129" s="35">
        <v>3600</v>
      </c>
      <c r="G129" s="35">
        <v>18511.199999999997</v>
      </c>
      <c r="H129" s="35">
        <v>19680.7</v>
      </c>
      <c r="I129" s="35">
        <v>22312.699999999997</v>
      </c>
      <c r="J129" s="35">
        <v>2660.1</v>
      </c>
      <c r="K129" s="35">
        <v>1328</v>
      </c>
      <c r="L129" s="35">
        <v>10010</v>
      </c>
      <c r="M129" s="35">
        <f t="shared" si="57"/>
        <v>80877.7</v>
      </c>
      <c r="N129" s="35">
        <f>SUM(M129,D129)</f>
        <v>121397.99999999999</v>
      </c>
      <c r="P129" s="33"/>
    </row>
    <row r="130" spans="1:16" ht="15.75" customHeight="1" x14ac:dyDescent="0.2">
      <c r="A130" s="21"/>
      <c r="B130" s="14"/>
      <c r="C130" s="15" t="s">
        <v>19</v>
      </c>
      <c r="D130" s="36" t="s">
        <v>20</v>
      </c>
      <c r="E130" s="36">
        <f t="shared" ref="E130:L130" si="67">IF($M129=0,0,E129/$M129%)</f>
        <v>3.4311064731069258</v>
      </c>
      <c r="F130" s="36">
        <f t="shared" si="67"/>
        <v>4.4511651543008766</v>
      </c>
      <c r="G130" s="36">
        <f t="shared" si="67"/>
        <v>22.887891223415107</v>
      </c>
      <c r="H130" s="36">
        <f t="shared" si="67"/>
        <v>24.333901681180354</v>
      </c>
      <c r="I130" s="36">
        <f t="shared" si="67"/>
        <v>27.588197982880324</v>
      </c>
      <c r="J130" s="36">
        <f t="shared" si="67"/>
        <v>3.2890401185988227</v>
      </c>
      <c r="K130" s="36">
        <f t="shared" si="67"/>
        <v>1.6419853680309902</v>
      </c>
      <c r="L130" s="36">
        <f t="shared" si="67"/>
        <v>12.376711998486606</v>
      </c>
      <c r="M130" s="35">
        <f t="shared" si="57"/>
        <v>100</v>
      </c>
      <c r="N130" s="36" t="s">
        <v>20</v>
      </c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>
        <f t="shared" si="57"/>
        <v>0</v>
      </c>
      <c r="N131" s="35">
        <f>SUM(M131,D131)</f>
        <v>0</v>
      </c>
      <c r="P131" s="33"/>
    </row>
    <row r="132" spans="1:16" ht="15.75" customHeight="1" x14ac:dyDescent="0.2">
      <c r="A132" s="21"/>
      <c r="B132" s="14"/>
      <c r="C132" s="15" t="s">
        <v>19</v>
      </c>
      <c r="D132" s="35"/>
      <c r="E132" s="36"/>
      <c r="F132" s="36"/>
      <c r="G132" s="36"/>
      <c r="H132" s="36"/>
      <c r="I132" s="36"/>
      <c r="J132" s="36"/>
      <c r="K132" s="36"/>
      <c r="L132" s="36"/>
      <c r="M132" s="35">
        <f t="shared" si="57"/>
        <v>0</v>
      </c>
      <c r="N132" s="35">
        <f>SUM(M132,D132)</f>
        <v>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8">SUM(D129,D109,D107,D81,D17,D7)</f>
        <v>364802.6</v>
      </c>
      <c r="E133" s="35">
        <f t="shared" si="68"/>
        <v>26896.799999999999</v>
      </c>
      <c r="F133" s="35">
        <f t="shared" si="68"/>
        <v>43423.253999999994</v>
      </c>
      <c r="G133" s="35">
        <f t="shared" si="68"/>
        <v>194802.70600000001</v>
      </c>
      <c r="H133" s="35">
        <f t="shared" si="68"/>
        <v>103552.24000000003</v>
      </c>
      <c r="I133" s="35">
        <f t="shared" si="68"/>
        <v>81071.899999999994</v>
      </c>
      <c r="J133" s="35">
        <f t="shared" si="68"/>
        <v>15372</v>
      </c>
      <c r="K133" s="35">
        <f t="shared" si="68"/>
        <v>16120.899999999998</v>
      </c>
      <c r="L133" s="35">
        <f t="shared" si="68"/>
        <v>39776.499999999993</v>
      </c>
      <c r="M133" s="35">
        <f t="shared" si="57"/>
        <v>521016.30000000005</v>
      </c>
      <c r="N133" s="35">
        <f>SUM(M133,D133)</f>
        <v>885818.9</v>
      </c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69">IF($M133=0,0,E133/$M133%)</f>
        <v>5.1623720793380166</v>
      </c>
      <c r="F134" s="36">
        <f t="shared" si="69"/>
        <v>8.3343369487672447</v>
      </c>
      <c r="G134" s="36">
        <f t="shared" si="69"/>
        <v>37.388984951142604</v>
      </c>
      <c r="H134" s="36">
        <f t="shared" si="69"/>
        <v>19.875048055118434</v>
      </c>
      <c r="I134" s="36">
        <f t="shared" si="69"/>
        <v>15.56033851532092</v>
      </c>
      <c r="J134" s="36">
        <f t="shared" si="69"/>
        <v>2.9503875406585167</v>
      </c>
      <c r="K134" s="36">
        <f t="shared" si="69"/>
        <v>3.0941258459668144</v>
      </c>
      <c r="L134" s="36">
        <f t="shared" si="69"/>
        <v>7.6344060636874485</v>
      </c>
      <c r="M134" s="35">
        <f t="shared" si="57"/>
        <v>100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>
        <v>78.5</v>
      </c>
      <c r="E135" s="35">
        <v>2.2000000000000002</v>
      </c>
      <c r="F135" s="35">
        <v>0.1</v>
      </c>
      <c r="G135" s="35">
        <v>6875.3</v>
      </c>
      <c r="H135" s="35">
        <v>0</v>
      </c>
      <c r="I135" s="35">
        <v>778.1</v>
      </c>
      <c r="J135" s="35">
        <v>0</v>
      </c>
      <c r="K135" s="35">
        <v>0</v>
      </c>
      <c r="L135" s="35">
        <v>0</v>
      </c>
      <c r="M135" s="35">
        <f t="shared" si="57"/>
        <v>7655.7000000000007</v>
      </c>
      <c r="N135" s="35">
        <f>SUM(M135,D135)</f>
        <v>7734.2000000000007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2.8736758232428126E-2</v>
      </c>
      <c r="F136" s="36">
        <f t="shared" si="70"/>
        <v>1.3062162832921875E-3</v>
      </c>
      <c r="G136" s="36">
        <f t="shared" si="70"/>
        <v>89.806288125187763</v>
      </c>
      <c r="H136" s="36">
        <f t="shared" si="70"/>
        <v>0</v>
      </c>
      <c r="I136" s="36">
        <f t="shared" si="70"/>
        <v>10.163668900296511</v>
      </c>
      <c r="J136" s="36">
        <f t="shared" si="70"/>
        <v>0</v>
      </c>
      <c r="K136" s="36">
        <f t="shared" si="70"/>
        <v>0</v>
      </c>
      <c r="L136" s="36">
        <f t="shared" si="70"/>
        <v>0</v>
      </c>
      <c r="M136" s="35">
        <f t="shared" si="57"/>
        <v>100</v>
      </c>
      <c r="N136" s="36" t="s">
        <v>20</v>
      </c>
      <c r="P136" s="33"/>
    </row>
    <row r="140" spans="1:16" ht="16.05" customHeight="1" x14ac:dyDescent="0.2">
      <c r="J140" s="25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207" orientation="portrait" useFirstPageNumber="1" r:id="rId1"/>
  <headerFooter alignWithMargins="0"/>
  <rowBreaks count="1" manualBreakCount="1">
    <brk id="96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FF0000"/>
  </sheetPr>
  <dimension ref="A2:S140"/>
  <sheetViews>
    <sheetView showGridLines="0" showZeros="0" view="pageBreakPreview" zoomScale="80" zoomScaleNormal="55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6" ht="16.05" customHeight="1" x14ac:dyDescent="0.2">
      <c r="A2" s="1" t="s">
        <v>0</v>
      </c>
    </row>
    <row r="4" spans="1:16" ht="16.05" customHeight="1" x14ac:dyDescent="0.2">
      <c r="A4" s="3" t="s">
        <v>1</v>
      </c>
      <c r="B4" s="4" t="s">
        <v>94</v>
      </c>
    </row>
    <row r="5" spans="1:16" ht="16.05" customHeight="1" x14ac:dyDescent="0.2">
      <c r="N5" s="5" t="s">
        <v>3</v>
      </c>
    </row>
    <row r="6" spans="1:16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6" ht="16.05" customHeight="1" x14ac:dyDescent="0.2">
      <c r="A7" s="9" t="s">
        <v>17</v>
      </c>
      <c r="B7" s="10"/>
      <c r="C7" s="11" t="s">
        <v>18</v>
      </c>
      <c r="D7" s="35">
        <f>SUM(D9,D11,D13,D15)</f>
        <v>1363</v>
      </c>
      <c r="E7" s="35">
        <f t="shared" ref="E7:L7" si="0">SUM(E9,E11,E13,E15)</f>
        <v>2.1</v>
      </c>
      <c r="F7" s="35">
        <f t="shared" si="0"/>
        <v>0</v>
      </c>
      <c r="G7" s="35">
        <f t="shared" si="0"/>
        <v>484</v>
      </c>
      <c r="H7" s="35">
        <f t="shared" si="0"/>
        <v>244.39999999999998</v>
      </c>
      <c r="I7" s="35">
        <f t="shared" si="0"/>
        <v>899.6</v>
      </c>
      <c r="J7" s="35">
        <f t="shared" si="0"/>
        <v>37.900000000000006</v>
      </c>
      <c r="K7" s="35">
        <f t="shared" si="0"/>
        <v>45.5</v>
      </c>
      <c r="L7" s="35">
        <f t="shared" si="0"/>
        <v>10.5</v>
      </c>
      <c r="M7" s="35">
        <f>SUM(E7:L7)</f>
        <v>1724</v>
      </c>
      <c r="N7" s="35">
        <f>SUM(M7,D7)</f>
        <v>3087</v>
      </c>
    </row>
    <row r="8" spans="1:16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0.12180974477958238</v>
      </c>
      <c r="F8" s="36">
        <f t="shared" ref="F8:L8" si="1">IF($M7=0,0,F7/$M7%)</f>
        <v>0</v>
      </c>
      <c r="G8" s="36">
        <f t="shared" si="1"/>
        <v>28.074245939675176</v>
      </c>
      <c r="H8" s="36">
        <f t="shared" si="1"/>
        <v>14.176334106728538</v>
      </c>
      <c r="I8" s="36">
        <f t="shared" si="1"/>
        <v>52.180974477958245</v>
      </c>
      <c r="J8" s="36">
        <f t="shared" si="1"/>
        <v>2.1983758700696061</v>
      </c>
      <c r="K8" s="36">
        <f t="shared" si="1"/>
        <v>2.6392111368909514</v>
      </c>
      <c r="L8" s="36">
        <f t="shared" si="1"/>
        <v>0.60904872389791187</v>
      </c>
      <c r="M8" s="35">
        <f t="shared" ref="M8:M110" si="2">SUM(E8:L8)</f>
        <v>100.00000000000001</v>
      </c>
      <c r="N8" s="36" t="s">
        <v>20</v>
      </c>
    </row>
    <row r="9" spans="1:16" ht="16.05" customHeight="1" x14ac:dyDescent="0.2">
      <c r="A9" s="17"/>
      <c r="B9" s="18" t="s">
        <v>21</v>
      </c>
      <c r="C9" s="11" t="s">
        <v>18</v>
      </c>
      <c r="D9" s="35">
        <v>348.2</v>
      </c>
      <c r="E9" s="35">
        <v>0</v>
      </c>
      <c r="F9" s="35">
        <v>0</v>
      </c>
      <c r="G9" s="35">
        <v>104.5</v>
      </c>
      <c r="H9" s="35">
        <v>0</v>
      </c>
      <c r="I9" s="35">
        <v>2.7</v>
      </c>
      <c r="J9" s="35">
        <v>8.8000000000000007</v>
      </c>
      <c r="K9" s="35">
        <v>0</v>
      </c>
      <c r="L9" s="35">
        <v>0</v>
      </c>
      <c r="M9" s="35">
        <f t="shared" ref="M9:M16" si="3">SUM(E9:L9)</f>
        <v>116</v>
      </c>
      <c r="N9" s="35">
        <f>SUM(M9,D9)</f>
        <v>464.2</v>
      </c>
    </row>
    <row r="10" spans="1:16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4">IF($M9=0,0,E9/$M9%)</f>
        <v>0</v>
      </c>
      <c r="F10" s="36">
        <f t="shared" si="4"/>
        <v>0</v>
      </c>
      <c r="G10" s="36">
        <f t="shared" si="4"/>
        <v>90.08620689655173</v>
      </c>
      <c r="H10" s="36">
        <f t="shared" si="4"/>
        <v>0</v>
      </c>
      <c r="I10" s="36">
        <f t="shared" si="4"/>
        <v>2.327586206896552</v>
      </c>
      <c r="J10" s="36">
        <f t="shared" si="4"/>
        <v>7.5862068965517251</v>
      </c>
      <c r="K10" s="36">
        <f t="shared" si="4"/>
        <v>0</v>
      </c>
      <c r="L10" s="36">
        <f t="shared" si="4"/>
        <v>0</v>
      </c>
      <c r="M10" s="35">
        <f>SUM(E10:L10)</f>
        <v>100.00000000000001</v>
      </c>
      <c r="N10" s="36" t="s">
        <v>20</v>
      </c>
    </row>
    <row r="11" spans="1:16" ht="16.05" customHeight="1" x14ac:dyDescent="0.2">
      <c r="A11" s="17"/>
      <c r="B11" s="18" t="s">
        <v>22</v>
      </c>
      <c r="C11" s="11" t="s">
        <v>18</v>
      </c>
      <c r="D11" s="35">
        <v>1014.8</v>
      </c>
      <c r="E11" s="35">
        <v>0.3</v>
      </c>
      <c r="F11" s="35">
        <v>0</v>
      </c>
      <c r="G11" s="35">
        <v>137.1</v>
      </c>
      <c r="H11" s="35">
        <v>207.79999999999998</v>
      </c>
      <c r="I11" s="35">
        <v>242.70000000000002</v>
      </c>
      <c r="J11" s="35">
        <v>23.9</v>
      </c>
      <c r="K11" s="35">
        <v>45.5</v>
      </c>
      <c r="L11" s="35">
        <v>0</v>
      </c>
      <c r="M11" s="35">
        <f t="shared" si="3"/>
        <v>657.3</v>
      </c>
      <c r="N11" s="35">
        <f>SUM(M11,D11)</f>
        <v>1672.1</v>
      </c>
      <c r="P11" s="33"/>
    </row>
    <row r="12" spans="1:16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4.5641259698767686E-2</v>
      </c>
      <c r="F12" s="36">
        <f t="shared" si="5"/>
        <v>0</v>
      </c>
      <c r="G12" s="36">
        <f t="shared" si="5"/>
        <v>20.858055682336833</v>
      </c>
      <c r="H12" s="36">
        <f t="shared" si="5"/>
        <v>31.614179218013085</v>
      </c>
      <c r="I12" s="36">
        <f t="shared" si="5"/>
        <v>36.923779096303065</v>
      </c>
      <c r="J12" s="36">
        <f t="shared" si="5"/>
        <v>3.6360870226684923</v>
      </c>
      <c r="K12" s="36">
        <f t="shared" si="5"/>
        <v>6.9222577209797667</v>
      </c>
      <c r="L12" s="36">
        <f t="shared" si="5"/>
        <v>0</v>
      </c>
      <c r="M12" s="35">
        <f t="shared" si="3"/>
        <v>100.00000000000001</v>
      </c>
      <c r="N12" s="36" t="s">
        <v>20</v>
      </c>
      <c r="P12" s="33"/>
    </row>
    <row r="13" spans="1:16" ht="16.05" customHeight="1" x14ac:dyDescent="0.2">
      <c r="A13" s="17"/>
      <c r="B13" s="18" t="s">
        <v>23</v>
      </c>
      <c r="C13" s="11" t="s">
        <v>18</v>
      </c>
      <c r="D13" s="35">
        <v>0</v>
      </c>
      <c r="E13" s="35">
        <v>1.8</v>
      </c>
      <c r="F13" s="35">
        <v>0</v>
      </c>
      <c r="G13" s="35">
        <v>242.4</v>
      </c>
      <c r="H13" s="35">
        <v>36.6</v>
      </c>
      <c r="I13" s="35">
        <v>654.20000000000005</v>
      </c>
      <c r="J13" s="35">
        <v>5.2</v>
      </c>
      <c r="K13" s="35">
        <v>0</v>
      </c>
      <c r="L13" s="35">
        <v>10.5</v>
      </c>
      <c r="M13" s="35">
        <f t="shared" si="3"/>
        <v>950.7</v>
      </c>
      <c r="N13" s="35">
        <f>SUM(M13,D13)</f>
        <v>950.7</v>
      </c>
      <c r="P13" s="33"/>
    </row>
    <row r="14" spans="1:16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0.18933417481855477</v>
      </c>
      <c r="F14" s="36">
        <f t="shared" si="6"/>
        <v>0</v>
      </c>
      <c r="G14" s="36">
        <f t="shared" si="6"/>
        <v>25.497002208898706</v>
      </c>
      <c r="H14" s="36">
        <f t="shared" si="6"/>
        <v>3.8497948879772803</v>
      </c>
      <c r="I14" s="36">
        <f t="shared" si="6"/>
        <v>68.81245398127696</v>
      </c>
      <c r="J14" s="36">
        <f t="shared" si="6"/>
        <v>0.54696539392026933</v>
      </c>
      <c r="K14" s="36">
        <f t="shared" si="6"/>
        <v>0</v>
      </c>
      <c r="L14" s="36">
        <f t="shared" si="6"/>
        <v>1.104449353108236</v>
      </c>
      <c r="M14" s="35">
        <f t="shared" si="3"/>
        <v>100.00000000000001</v>
      </c>
      <c r="N14" s="36" t="s">
        <v>20</v>
      </c>
      <c r="P14" s="33"/>
    </row>
    <row r="15" spans="1:16" ht="16.05" customHeight="1" x14ac:dyDescent="0.2">
      <c r="A15" s="17"/>
      <c r="B15" s="18" t="s">
        <v>24</v>
      </c>
      <c r="C15" s="11" t="s">
        <v>18</v>
      </c>
      <c r="D15" s="35"/>
      <c r="E15" s="35"/>
      <c r="F15" s="35"/>
      <c r="G15" s="35"/>
      <c r="H15" s="35"/>
      <c r="I15" s="35"/>
      <c r="J15" s="35"/>
      <c r="K15" s="35"/>
      <c r="L15" s="35"/>
      <c r="M15" s="35">
        <f t="shared" si="3"/>
        <v>0</v>
      </c>
      <c r="N15" s="35">
        <f>SUM(M15,D15)</f>
        <v>0</v>
      </c>
      <c r="P15" s="33"/>
    </row>
    <row r="16" spans="1:16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0</v>
      </c>
      <c r="F16" s="36">
        <f t="shared" si="7"/>
        <v>0</v>
      </c>
      <c r="G16" s="36">
        <f t="shared" si="7"/>
        <v>0</v>
      </c>
      <c r="H16" s="36">
        <f t="shared" si="7"/>
        <v>0</v>
      </c>
      <c r="I16" s="36">
        <f t="shared" si="7"/>
        <v>0</v>
      </c>
      <c r="J16" s="36">
        <f t="shared" si="7"/>
        <v>0</v>
      </c>
      <c r="K16" s="36">
        <f t="shared" si="7"/>
        <v>0</v>
      </c>
      <c r="L16" s="36">
        <f t="shared" si="7"/>
        <v>0</v>
      </c>
      <c r="M16" s="35">
        <f t="shared" si="3"/>
        <v>0</v>
      </c>
      <c r="N16" s="36" t="s">
        <v>20</v>
      </c>
      <c r="P16" s="33"/>
    </row>
    <row r="17" spans="1:19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82896.800000000003</v>
      </c>
      <c r="E17" s="35">
        <f t="shared" ref="E17:M17" si="8">SUMIF($C$19:$C$80,"出荷量",E19:E80)</f>
        <v>10790.7</v>
      </c>
      <c r="F17" s="35">
        <f t="shared" si="8"/>
        <v>4926.4000000000005</v>
      </c>
      <c r="G17" s="35">
        <f t="shared" si="8"/>
        <v>91683.699999999953</v>
      </c>
      <c r="H17" s="35">
        <f t="shared" si="8"/>
        <v>8245.1999999999989</v>
      </c>
      <c r="I17" s="35">
        <f t="shared" si="8"/>
        <v>54545.200000000012</v>
      </c>
      <c r="J17" s="35">
        <f t="shared" si="8"/>
        <v>13964.000000000002</v>
      </c>
      <c r="K17" s="35">
        <f t="shared" si="8"/>
        <v>7598.5999999999995</v>
      </c>
      <c r="L17" s="35">
        <f t="shared" si="8"/>
        <v>15649.099999999999</v>
      </c>
      <c r="M17" s="35">
        <f t="shared" si="8"/>
        <v>207402.9</v>
      </c>
      <c r="N17" s="35">
        <f>SUM(M17,D17)</f>
        <v>290299.7</v>
      </c>
      <c r="P17" s="33"/>
    </row>
    <row r="18" spans="1:19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5.2027719959556986</v>
      </c>
      <c r="F18" s="36">
        <f t="shared" si="9"/>
        <v>2.3752801913570161</v>
      </c>
      <c r="G18" s="36">
        <f t="shared" si="9"/>
        <v>44.205601753880948</v>
      </c>
      <c r="H18" s="36">
        <f t="shared" si="9"/>
        <v>3.9754506807764014</v>
      </c>
      <c r="I18" s="36">
        <f t="shared" si="9"/>
        <v>26.299150108315754</v>
      </c>
      <c r="J18" s="36">
        <f t="shared" si="9"/>
        <v>6.7327891750790378</v>
      </c>
      <c r="K18" s="36">
        <f t="shared" si="9"/>
        <v>3.6636903341274398</v>
      </c>
      <c r="L18" s="36">
        <f t="shared" si="9"/>
        <v>7.5452657605076876</v>
      </c>
      <c r="M18" s="35">
        <f>SUM(E18:L18)</f>
        <v>99.999999999999986</v>
      </c>
      <c r="N18" s="36" t="s">
        <v>20</v>
      </c>
      <c r="P18" s="33"/>
    </row>
    <row r="19" spans="1:19" ht="16.05" customHeight="1" x14ac:dyDescent="0.2">
      <c r="A19" s="17"/>
      <c r="B19" s="18" t="s">
        <v>26</v>
      </c>
      <c r="C19" s="11" t="s">
        <v>18</v>
      </c>
      <c r="D19" s="35">
        <v>62478.400000000009</v>
      </c>
      <c r="E19" s="35">
        <v>8503.7000000000007</v>
      </c>
      <c r="F19" s="35">
        <v>3253.2999999999997</v>
      </c>
      <c r="G19" s="35">
        <v>73983.699999999983</v>
      </c>
      <c r="H19" s="35">
        <v>3997.7</v>
      </c>
      <c r="I19" s="35">
        <v>38869.700000000004</v>
      </c>
      <c r="J19" s="35">
        <v>7898.6</v>
      </c>
      <c r="K19" s="35">
        <v>3486.6</v>
      </c>
      <c r="L19" s="35">
        <v>8287.5</v>
      </c>
      <c r="M19" s="35">
        <f t="shared" si="2"/>
        <v>148280.79999999999</v>
      </c>
      <c r="N19" s="35">
        <f>SUM(M19,D19)</f>
        <v>210759.2</v>
      </c>
      <c r="P19" s="33"/>
    </row>
    <row r="20" spans="1:19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5.734862504113817</v>
      </c>
      <c r="F20" s="36">
        <f t="shared" si="10"/>
        <v>2.1940129807770119</v>
      </c>
      <c r="G20" s="36">
        <f t="shared" si="10"/>
        <v>49.894322123970184</v>
      </c>
      <c r="H20" s="36">
        <f t="shared" si="10"/>
        <v>2.6960334716295029</v>
      </c>
      <c r="I20" s="36">
        <f t="shared" si="10"/>
        <v>26.213575864171226</v>
      </c>
      <c r="J20" s="36">
        <f t="shared" si="10"/>
        <v>5.3267853963561027</v>
      </c>
      <c r="K20" s="36">
        <f t="shared" si="10"/>
        <v>2.3513496015667572</v>
      </c>
      <c r="L20" s="36">
        <f t="shared" si="10"/>
        <v>5.5890580574153903</v>
      </c>
      <c r="M20" s="35">
        <f t="shared" si="2"/>
        <v>99.999999999999986</v>
      </c>
      <c r="N20" s="36" t="s">
        <v>20</v>
      </c>
      <c r="P20" s="33"/>
    </row>
    <row r="21" spans="1:19" ht="16.05" customHeight="1" x14ac:dyDescent="0.2">
      <c r="A21" s="17"/>
      <c r="B21" s="18" t="s">
        <v>27</v>
      </c>
      <c r="C21" s="11" t="s">
        <v>18</v>
      </c>
      <c r="D21" s="35">
        <v>1973.1</v>
      </c>
      <c r="E21" s="35">
        <v>511.79999999999995</v>
      </c>
      <c r="F21" s="35">
        <v>301.10000000000002</v>
      </c>
      <c r="G21" s="35">
        <v>3264.3999999999996</v>
      </c>
      <c r="H21" s="35">
        <v>198.9</v>
      </c>
      <c r="I21" s="35">
        <v>539.30000000000007</v>
      </c>
      <c r="J21" s="35">
        <v>279.10000000000002</v>
      </c>
      <c r="K21" s="35">
        <v>377.1</v>
      </c>
      <c r="L21" s="35">
        <v>315.8</v>
      </c>
      <c r="M21" s="35">
        <f t="shared" si="2"/>
        <v>5787.5000000000009</v>
      </c>
      <c r="N21" s="35">
        <f>SUM(M21,D21)</f>
        <v>7760.6</v>
      </c>
      <c r="P21" s="33"/>
      <c r="Q21" s="33"/>
      <c r="S21" s="39"/>
    </row>
    <row r="22" spans="1:19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8.8431965442764557</v>
      </c>
      <c r="F22" s="36">
        <f t="shared" si="11"/>
        <v>5.2025917926565874</v>
      </c>
      <c r="G22" s="36">
        <f t="shared" si="11"/>
        <v>56.404319654427631</v>
      </c>
      <c r="H22" s="36">
        <f t="shared" si="11"/>
        <v>3.436717062634989</v>
      </c>
      <c r="I22" s="36">
        <f t="shared" si="11"/>
        <v>9.3183585313174948</v>
      </c>
      <c r="J22" s="36">
        <f t="shared" si="11"/>
        <v>4.8224622030237576</v>
      </c>
      <c r="K22" s="36">
        <f t="shared" si="11"/>
        <v>6.5157667386609068</v>
      </c>
      <c r="L22" s="36">
        <f t="shared" si="11"/>
        <v>5.4565874730021591</v>
      </c>
      <c r="M22" s="35">
        <f t="shared" si="2"/>
        <v>99.999999999999986</v>
      </c>
      <c r="N22" s="36" t="s">
        <v>20</v>
      </c>
      <c r="P22" s="33"/>
      <c r="Q22" s="33"/>
      <c r="S22" s="39"/>
    </row>
    <row r="23" spans="1:19" ht="16.05" customHeight="1" x14ac:dyDescent="0.2">
      <c r="A23" s="17"/>
      <c r="B23" s="18" t="s">
        <v>28</v>
      </c>
      <c r="C23" s="11" t="s">
        <v>18</v>
      </c>
      <c r="D23" s="35">
        <v>5918.3</v>
      </c>
      <c r="E23" s="35">
        <v>634.90000000000009</v>
      </c>
      <c r="F23" s="35">
        <v>1035.5</v>
      </c>
      <c r="G23" s="35">
        <v>4175.3999999999996</v>
      </c>
      <c r="H23" s="35">
        <v>1653</v>
      </c>
      <c r="I23" s="35">
        <v>2441.8000000000002</v>
      </c>
      <c r="J23" s="35">
        <v>1642.8000000000002</v>
      </c>
      <c r="K23" s="35">
        <v>1258.3000000000002</v>
      </c>
      <c r="L23" s="35">
        <v>2562</v>
      </c>
      <c r="M23" s="35">
        <f t="shared" si="2"/>
        <v>15403.699999999997</v>
      </c>
      <c r="N23" s="35">
        <f>SUM(M23,D23)</f>
        <v>21321.999999999996</v>
      </c>
      <c r="P23" s="33"/>
      <c r="Q23" s="33"/>
      <c r="S23" s="39"/>
    </row>
    <row r="24" spans="1:19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4.1217369852697736</v>
      </c>
      <c r="F24" s="36">
        <f t="shared" si="12"/>
        <v>6.7224108493413928</v>
      </c>
      <c r="G24" s="36">
        <f t="shared" si="12"/>
        <v>27.106474418483874</v>
      </c>
      <c r="H24" s="36">
        <f t="shared" si="12"/>
        <v>10.731187961333967</v>
      </c>
      <c r="I24" s="36">
        <f t="shared" si="12"/>
        <v>15.852035549900352</v>
      </c>
      <c r="J24" s="36">
        <f t="shared" si="12"/>
        <v>10.664970104585265</v>
      </c>
      <c r="K24" s="36">
        <f t="shared" si="12"/>
        <v>8.1688165830287556</v>
      </c>
      <c r="L24" s="36">
        <f t="shared" si="12"/>
        <v>16.632367548056639</v>
      </c>
      <c r="M24" s="35">
        <f t="shared" si="2"/>
        <v>100.00000000000001</v>
      </c>
      <c r="N24" s="36" t="s">
        <v>20</v>
      </c>
      <c r="P24" s="33"/>
      <c r="Q24" s="33"/>
      <c r="S24" s="39"/>
    </row>
    <row r="25" spans="1:19" ht="16.05" customHeight="1" x14ac:dyDescent="0.2">
      <c r="A25" s="17"/>
      <c r="B25" s="18" t="s">
        <v>29</v>
      </c>
      <c r="C25" s="11" t="s">
        <v>18</v>
      </c>
      <c r="D25" s="35">
        <v>1736.8</v>
      </c>
      <c r="E25" s="35">
        <v>35.700000000000003</v>
      </c>
      <c r="F25" s="35">
        <v>4.7</v>
      </c>
      <c r="G25" s="35">
        <v>378.5</v>
      </c>
      <c r="H25" s="35">
        <v>249.59999999999997</v>
      </c>
      <c r="I25" s="35">
        <v>233.3</v>
      </c>
      <c r="J25" s="35">
        <v>170.7</v>
      </c>
      <c r="K25" s="35">
        <v>98.5</v>
      </c>
      <c r="L25" s="35">
        <v>75.099999999999994</v>
      </c>
      <c r="M25" s="35">
        <f t="shared" si="2"/>
        <v>1246.0999999999999</v>
      </c>
      <c r="N25" s="35">
        <f>SUM(M25,D25)</f>
        <v>2982.8999999999996</v>
      </c>
      <c r="P25" s="33"/>
      <c r="Q25" s="33"/>
      <c r="S25" s="39"/>
    </row>
    <row r="26" spans="1:19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2.8649386084583908</v>
      </c>
      <c r="F26" s="36">
        <f t="shared" si="13"/>
        <v>0.37717679158976009</v>
      </c>
      <c r="G26" s="36">
        <f t="shared" si="13"/>
        <v>30.374769280154084</v>
      </c>
      <c r="H26" s="36">
        <f t="shared" si="13"/>
        <v>20.030495144851937</v>
      </c>
      <c r="I26" s="36">
        <f t="shared" si="13"/>
        <v>18.722413931466178</v>
      </c>
      <c r="J26" s="36">
        <f t="shared" si="13"/>
        <v>13.698740069015329</v>
      </c>
      <c r="K26" s="36">
        <f t="shared" si="13"/>
        <v>7.9046625471471001</v>
      </c>
      <c r="L26" s="36">
        <f t="shared" si="13"/>
        <v>6.0268036273172303</v>
      </c>
      <c r="M26" s="35">
        <f t="shared" si="2"/>
        <v>100.00000000000001</v>
      </c>
      <c r="N26" s="36" t="s">
        <v>20</v>
      </c>
      <c r="P26" s="33"/>
      <c r="Q26" s="33"/>
      <c r="S26" s="39"/>
    </row>
    <row r="27" spans="1:19" ht="16.05" customHeight="1" x14ac:dyDescent="0.2">
      <c r="A27" s="17"/>
      <c r="B27" s="18" t="s">
        <v>30</v>
      </c>
      <c r="C27" s="11" t="s">
        <v>18</v>
      </c>
      <c r="D27" s="35">
        <v>1236.3</v>
      </c>
      <c r="E27" s="35">
        <v>0</v>
      </c>
      <c r="F27" s="35">
        <v>109.7</v>
      </c>
      <c r="G27" s="35">
        <v>2017.7</v>
      </c>
      <c r="H27" s="35">
        <v>552</v>
      </c>
      <c r="I27" s="35">
        <v>5208.3</v>
      </c>
      <c r="J27" s="35">
        <v>1278.5999999999999</v>
      </c>
      <c r="K27" s="35">
        <v>939</v>
      </c>
      <c r="L27" s="35">
        <v>854.3</v>
      </c>
      <c r="M27" s="35">
        <f t="shared" si="2"/>
        <v>10959.6</v>
      </c>
      <c r="N27" s="35">
        <f>SUM(M27,D27)</f>
        <v>12195.9</v>
      </c>
      <c r="P27" s="33"/>
      <c r="Q27" s="33"/>
      <c r="S27" s="39"/>
    </row>
    <row r="28" spans="1:19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0</v>
      </c>
      <c r="F28" s="36">
        <f t="shared" si="14"/>
        <v>1.0009489397423263</v>
      </c>
      <c r="G28" s="36">
        <f t="shared" si="14"/>
        <v>18.410343443191358</v>
      </c>
      <c r="H28" s="36">
        <f t="shared" si="14"/>
        <v>5.0366801708091531</v>
      </c>
      <c r="I28" s="36">
        <f t="shared" si="14"/>
        <v>47.522719807292241</v>
      </c>
      <c r="J28" s="36">
        <f t="shared" si="14"/>
        <v>11.666484178254679</v>
      </c>
      <c r="K28" s="36">
        <f t="shared" si="14"/>
        <v>8.5678309427351369</v>
      </c>
      <c r="L28" s="36">
        <f t="shared" si="14"/>
        <v>7.7949925179751078</v>
      </c>
      <c r="M28" s="35">
        <f t="shared" si="2"/>
        <v>100</v>
      </c>
      <c r="N28" s="36" t="s">
        <v>20</v>
      </c>
      <c r="P28" s="33"/>
      <c r="Q28" s="33"/>
      <c r="S28" s="39"/>
    </row>
    <row r="29" spans="1:19" ht="16.05" customHeight="1" x14ac:dyDescent="0.2">
      <c r="A29" s="17"/>
      <c r="B29" s="18" t="s">
        <v>31</v>
      </c>
      <c r="C29" s="11" t="s">
        <v>18</v>
      </c>
      <c r="D29" s="35">
        <v>3667.7</v>
      </c>
      <c r="E29" s="35">
        <v>422.6</v>
      </c>
      <c r="F29" s="35">
        <v>108.6</v>
      </c>
      <c r="G29" s="35">
        <v>2051.9</v>
      </c>
      <c r="H29" s="35">
        <v>535.9</v>
      </c>
      <c r="I29" s="35">
        <v>3337.2</v>
      </c>
      <c r="J29" s="35">
        <v>1267.4000000000001</v>
      </c>
      <c r="K29" s="35">
        <v>1026.2</v>
      </c>
      <c r="L29" s="35">
        <v>1272.5999999999999</v>
      </c>
      <c r="M29" s="35">
        <f t="shared" si="2"/>
        <v>10022.400000000001</v>
      </c>
      <c r="N29" s="35">
        <f>SUM(M29,D29)</f>
        <v>13690.100000000002</v>
      </c>
      <c r="P29" s="33"/>
      <c r="Q29" s="33"/>
      <c r="S29" s="39"/>
    </row>
    <row r="30" spans="1:19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4.2165549169859506</v>
      </c>
      <c r="F30" s="36">
        <f t="shared" si="15"/>
        <v>1.0835727969348656</v>
      </c>
      <c r="G30" s="36">
        <f t="shared" si="15"/>
        <v>20.473140166028095</v>
      </c>
      <c r="H30" s="36">
        <f t="shared" si="15"/>
        <v>5.3470226692209435</v>
      </c>
      <c r="I30" s="36">
        <f t="shared" si="15"/>
        <v>33.297413793103438</v>
      </c>
      <c r="J30" s="36">
        <f t="shared" si="15"/>
        <v>12.645673690932311</v>
      </c>
      <c r="K30" s="36">
        <f t="shared" si="15"/>
        <v>10.239064495530011</v>
      </c>
      <c r="L30" s="36">
        <f t="shared" si="15"/>
        <v>12.697557471264364</v>
      </c>
      <c r="M30" s="35">
        <f t="shared" si="2"/>
        <v>99.999999999999986</v>
      </c>
      <c r="N30" s="36" t="s">
        <v>20</v>
      </c>
      <c r="P30" s="33"/>
      <c r="Q30" s="33"/>
      <c r="S30" s="39"/>
    </row>
    <row r="31" spans="1:19" ht="16.05" customHeight="1" x14ac:dyDescent="0.2">
      <c r="A31" s="17"/>
      <c r="B31" s="18" t="s">
        <v>32</v>
      </c>
      <c r="C31" s="11" t="s">
        <v>18</v>
      </c>
      <c r="D31" s="35">
        <v>1375.9</v>
      </c>
      <c r="E31" s="35">
        <v>540.79999999999995</v>
      </c>
      <c r="F31" s="35">
        <v>42.1</v>
      </c>
      <c r="G31" s="35">
        <v>2325.9</v>
      </c>
      <c r="H31" s="35">
        <v>666.2</v>
      </c>
      <c r="I31" s="35">
        <v>2157.1</v>
      </c>
      <c r="J31" s="35">
        <v>1102.2</v>
      </c>
      <c r="K31" s="35">
        <v>286.8</v>
      </c>
      <c r="L31" s="35">
        <v>1828.1999999999998</v>
      </c>
      <c r="M31" s="35">
        <f t="shared" si="2"/>
        <v>8949.2999999999993</v>
      </c>
      <c r="N31" s="35">
        <f>SUM(M31,D31)</f>
        <v>10325.199999999999</v>
      </c>
      <c r="P31" s="33"/>
      <c r="Q31" s="33"/>
      <c r="S31" s="39"/>
    </row>
    <row r="32" spans="1:19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6.0429307320125591</v>
      </c>
      <c r="F32" s="36">
        <f t="shared" si="16"/>
        <v>0.47042785469254583</v>
      </c>
      <c r="G32" s="36">
        <f t="shared" si="16"/>
        <v>25.989742214474877</v>
      </c>
      <c r="H32" s="36">
        <f t="shared" si="16"/>
        <v>7.4441576436145853</v>
      </c>
      <c r="I32" s="36">
        <f t="shared" si="16"/>
        <v>24.103561172382197</v>
      </c>
      <c r="J32" s="36">
        <f t="shared" si="16"/>
        <v>12.316047065133587</v>
      </c>
      <c r="K32" s="36">
        <f t="shared" si="16"/>
        <v>3.2047199222285543</v>
      </c>
      <c r="L32" s="36">
        <f t="shared" si="16"/>
        <v>20.428413395461096</v>
      </c>
      <c r="M32" s="35">
        <f t="shared" si="2"/>
        <v>100</v>
      </c>
      <c r="N32" s="36" t="s">
        <v>20</v>
      </c>
      <c r="P32" s="33"/>
      <c r="Q32" s="33"/>
      <c r="S32" s="39"/>
    </row>
    <row r="33" spans="1:19" ht="16.05" customHeight="1" x14ac:dyDescent="0.2">
      <c r="A33" s="17"/>
      <c r="B33" s="18" t="s">
        <v>33</v>
      </c>
      <c r="C33" s="11" t="s">
        <v>18</v>
      </c>
      <c r="D33" s="35">
        <v>746.50000000000011</v>
      </c>
      <c r="E33" s="35">
        <v>0.1</v>
      </c>
      <c r="F33" s="35">
        <v>0</v>
      </c>
      <c r="G33" s="35">
        <v>573.29999999999995</v>
      </c>
      <c r="H33" s="35">
        <v>7.2</v>
      </c>
      <c r="I33" s="35">
        <v>843.8</v>
      </c>
      <c r="J33" s="35">
        <v>96.899999999999991</v>
      </c>
      <c r="K33" s="35">
        <v>78.900000000000006</v>
      </c>
      <c r="L33" s="35">
        <v>11</v>
      </c>
      <c r="M33" s="35">
        <f t="shared" si="2"/>
        <v>1611.2000000000003</v>
      </c>
      <c r="N33" s="35">
        <f>SUM(M33,D33)</f>
        <v>2357.7000000000003</v>
      </c>
      <c r="P33" s="33"/>
      <c r="Q33" s="33"/>
      <c r="S33" s="39"/>
    </row>
    <row r="34" spans="1:19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6.2065541211519361E-3</v>
      </c>
      <c r="F34" s="36">
        <f t="shared" si="17"/>
        <v>0</v>
      </c>
      <c r="G34" s="36">
        <f t="shared" si="17"/>
        <v>35.582174776564045</v>
      </c>
      <c r="H34" s="36">
        <f t="shared" si="17"/>
        <v>0.44687189672293937</v>
      </c>
      <c r="I34" s="36">
        <f t="shared" si="17"/>
        <v>52.370903674280029</v>
      </c>
      <c r="J34" s="36">
        <f t="shared" si="17"/>
        <v>6.014150943396225</v>
      </c>
      <c r="K34" s="36">
        <f t="shared" si="17"/>
        <v>4.8969712015888778</v>
      </c>
      <c r="L34" s="36">
        <f t="shared" si="17"/>
        <v>0.6827209533267129</v>
      </c>
      <c r="M34" s="35">
        <f t="shared" si="2"/>
        <v>99.999999999999986</v>
      </c>
      <c r="N34" s="36" t="s">
        <v>20</v>
      </c>
      <c r="P34" s="33"/>
      <c r="Q34" s="33"/>
      <c r="S34" s="39"/>
    </row>
    <row r="35" spans="1:19" ht="16.05" customHeight="1" x14ac:dyDescent="0.2">
      <c r="A35" s="17"/>
      <c r="B35" s="18" t="s">
        <v>34</v>
      </c>
      <c r="C35" s="11" t="s">
        <v>18</v>
      </c>
      <c r="D35" s="35">
        <v>654.70000000000005</v>
      </c>
      <c r="E35" s="35">
        <v>26.3</v>
      </c>
      <c r="F35" s="35">
        <v>0</v>
      </c>
      <c r="G35" s="35">
        <v>581.4</v>
      </c>
      <c r="H35" s="35">
        <v>2.5</v>
      </c>
      <c r="I35" s="35">
        <v>93.3</v>
      </c>
      <c r="J35" s="35">
        <v>52.599999999999994</v>
      </c>
      <c r="K35" s="35">
        <v>0</v>
      </c>
      <c r="L35" s="35">
        <v>30.4</v>
      </c>
      <c r="M35" s="35">
        <f t="shared" si="2"/>
        <v>786.49999999999989</v>
      </c>
      <c r="N35" s="35">
        <f>SUM(M35,D35)</f>
        <v>1441.1999999999998</v>
      </c>
      <c r="P35" s="33"/>
      <c r="Q35" s="33"/>
      <c r="S35" s="39"/>
    </row>
    <row r="36" spans="1:19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3.3439287984742538</v>
      </c>
      <c r="F36" s="36">
        <f t="shared" si="18"/>
        <v>0</v>
      </c>
      <c r="G36" s="36">
        <f t="shared" si="18"/>
        <v>73.922441195168474</v>
      </c>
      <c r="H36" s="36">
        <f t="shared" si="18"/>
        <v>0.31786395422759067</v>
      </c>
      <c r="I36" s="36">
        <f t="shared" si="18"/>
        <v>11.862682771773683</v>
      </c>
      <c r="J36" s="36">
        <f t="shared" si="18"/>
        <v>6.6878575969485068</v>
      </c>
      <c r="K36" s="36">
        <f t="shared" si="18"/>
        <v>0</v>
      </c>
      <c r="L36" s="36">
        <f t="shared" si="18"/>
        <v>3.8652256834075023</v>
      </c>
      <c r="M36" s="35">
        <f t="shared" si="2"/>
        <v>100</v>
      </c>
      <c r="N36" s="36" t="s">
        <v>20</v>
      </c>
      <c r="P36" s="33"/>
      <c r="Q36" s="33"/>
      <c r="S36" s="39"/>
    </row>
    <row r="37" spans="1:19" ht="16.05" customHeight="1" x14ac:dyDescent="0.2">
      <c r="A37" s="17"/>
      <c r="B37" s="18" t="s">
        <v>35</v>
      </c>
      <c r="C37" s="11" t="s">
        <v>18</v>
      </c>
      <c r="D37" s="35">
        <v>611.09999999999991</v>
      </c>
      <c r="E37" s="35">
        <v>0</v>
      </c>
      <c r="F37" s="35">
        <v>48.3</v>
      </c>
      <c r="G37" s="35">
        <v>11.9</v>
      </c>
      <c r="H37" s="35">
        <v>7.5</v>
      </c>
      <c r="I37" s="35">
        <v>6.7</v>
      </c>
      <c r="J37" s="35">
        <v>42</v>
      </c>
      <c r="K37" s="35">
        <v>16.5</v>
      </c>
      <c r="L37" s="35">
        <v>14.4</v>
      </c>
      <c r="M37" s="35">
        <f t="shared" si="2"/>
        <v>147.29999999999998</v>
      </c>
      <c r="N37" s="35">
        <f>SUM(M37,D37)</f>
        <v>758.39999999999986</v>
      </c>
      <c r="P37" s="33"/>
      <c r="Q37" s="33"/>
      <c r="S37" s="39"/>
    </row>
    <row r="38" spans="1:19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0</v>
      </c>
      <c r="F38" s="36">
        <f t="shared" si="19"/>
        <v>32.790224032586558</v>
      </c>
      <c r="G38" s="36">
        <f t="shared" si="19"/>
        <v>8.0787508486082835</v>
      </c>
      <c r="H38" s="36">
        <f t="shared" si="19"/>
        <v>5.0916496945010188</v>
      </c>
      <c r="I38" s="36">
        <f t="shared" si="19"/>
        <v>4.5485403937542435</v>
      </c>
      <c r="J38" s="36">
        <f t="shared" si="19"/>
        <v>28.513238289205706</v>
      </c>
      <c r="K38" s="36">
        <f t="shared" si="19"/>
        <v>11.201629327902241</v>
      </c>
      <c r="L38" s="36">
        <f t="shared" si="19"/>
        <v>9.7759674134419559</v>
      </c>
      <c r="M38" s="35">
        <f t="shared" si="2"/>
        <v>100.00000000000001</v>
      </c>
      <c r="N38" s="36" t="s">
        <v>20</v>
      </c>
      <c r="P38" s="33"/>
      <c r="Q38" s="33"/>
      <c r="S38" s="39"/>
    </row>
    <row r="39" spans="1:19" ht="16.05" customHeight="1" x14ac:dyDescent="0.2">
      <c r="A39" s="17"/>
      <c r="B39" s="18" t="s">
        <v>36</v>
      </c>
      <c r="C39" s="11" t="s">
        <v>18</v>
      </c>
      <c r="D39" s="35">
        <v>1375.7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f t="shared" si="2"/>
        <v>0</v>
      </c>
      <c r="N39" s="35">
        <f>SUM(M39,D39)</f>
        <v>1375.7</v>
      </c>
      <c r="P39" s="33"/>
      <c r="Q39" s="33"/>
      <c r="S39" s="39"/>
    </row>
    <row r="40" spans="1:19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0</v>
      </c>
      <c r="F40" s="36">
        <f t="shared" si="20"/>
        <v>0</v>
      </c>
      <c r="G40" s="36">
        <f t="shared" si="20"/>
        <v>0</v>
      </c>
      <c r="H40" s="36">
        <f t="shared" si="20"/>
        <v>0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0</v>
      </c>
      <c r="N40" s="36" t="s">
        <v>20</v>
      </c>
      <c r="P40" s="33"/>
      <c r="Q40" s="33"/>
      <c r="S40" s="39"/>
    </row>
    <row r="41" spans="1:19" ht="16.05" customHeight="1" x14ac:dyDescent="0.2">
      <c r="A41" s="17"/>
      <c r="B41" s="18" t="s">
        <v>37</v>
      </c>
      <c r="C41" s="11" t="s">
        <v>18</v>
      </c>
      <c r="D41" s="35">
        <v>15.5</v>
      </c>
      <c r="E41" s="35"/>
      <c r="F41" s="35"/>
      <c r="G41" s="35"/>
      <c r="H41" s="35"/>
      <c r="I41" s="35"/>
      <c r="J41" s="35"/>
      <c r="K41" s="35"/>
      <c r="L41" s="35"/>
      <c r="M41" s="35">
        <f t="shared" si="2"/>
        <v>0</v>
      </c>
      <c r="N41" s="35">
        <f>SUM(M41,D41)</f>
        <v>15.5</v>
      </c>
      <c r="P41" s="33"/>
      <c r="Q41" s="33"/>
      <c r="S41" s="39"/>
    </row>
    <row r="42" spans="1:19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5">
        <f t="shared" si="2"/>
        <v>0</v>
      </c>
      <c r="N42" s="36" t="s">
        <v>20</v>
      </c>
      <c r="P42" s="33"/>
      <c r="Q42" s="33"/>
      <c r="S42" s="39"/>
    </row>
    <row r="43" spans="1:19" ht="16.05" customHeight="1" x14ac:dyDescent="0.2">
      <c r="A43" s="17"/>
      <c r="B43" s="18" t="s">
        <v>38</v>
      </c>
      <c r="C43" s="11" t="s">
        <v>18</v>
      </c>
      <c r="D43" s="35"/>
      <c r="E43" s="35"/>
      <c r="F43" s="35"/>
      <c r="G43" s="35"/>
      <c r="H43" s="35"/>
      <c r="I43" s="35"/>
      <c r="J43" s="35"/>
      <c r="K43" s="35"/>
      <c r="L43" s="35"/>
      <c r="M43" s="35">
        <f t="shared" si="2"/>
        <v>0</v>
      </c>
      <c r="N43" s="35">
        <f>SUM(M43,D43)</f>
        <v>0</v>
      </c>
      <c r="P43" s="33"/>
      <c r="Q43" s="33"/>
      <c r="S43" s="39"/>
    </row>
    <row r="44" spans="1:19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0</v>
      </c>
      <c r="F44" s="36">
        <f t="shared" si="22"/>
        <v>0</v>
      </c>
      <c r="G44" s="36">
        <f t="shared" si="22"/>
        <v>0</v>
      </c>
      <c r="H44" s="36">
        <f t="shared" si="22"/>
        <v>0</v>
      </c>
      <c r="I44" s="36">
        <f t="shared" si="22"/>
        <v>0</v>
      </c>
      <c r="J44" s="36">
        <f t="shared" si="22"/>
        <v>0</v>
      </c>
      <c r="K44" s="36">
        <f t="shared" si="22"/>
        <v>0</v>
      </c>
      <c r="L44" s="36">
        <f t="shared" si="22"/>
        <v>0</v>
      </c>
      <c r="M44" s="35">
        <f t="shared" si="2"/>
        <v>0</v>
      </c>
      <c r="N44" s="36" t="s">
        <v>20</v>
      </c>
      <c r="P44" s="33"/>
      <c r="Q44" s="33"/>
      <c r="S44" s="39"/>
    </row>
    <row r="45" spans="1:19" ht="16.05" customHeight="1" x14ac:dyDescent="0.2">
      <c r="A45" s="17"/>
      <c r="B45" s="18" t="s">
        <v>39</v>
      </c>
      <c r="C45" s="11" t="s">
        <v>18</v>
      </c>
      <c r="D45" s="35">
        <v>39.5</v>
      </c>
      <c r="E45" s="35">
        <v>0</v>
      </c>
      <c r="F45" s="35">
        <v>0</v>
      </c>
      <c r="G45" s="35">
        <v>0.8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f t="shared" si="2"/>
        <v>0.8</v>
      </c>
      <c r="N45" s="35">
        <f>SUM(M45,D45)</f>
        <v>40.299999999999997</v>
      </c>
      <c r="P45" s="33"/>
      <c r="Q45" s="33"/>
      <c r="S45" s="39"/>
    </row>
    <row r="46" spans="1:19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100</v>
      </c>
      <c r="H46" s="36">
        <f t="shared" si="23"/>
        <v>0</v>
      </c>
      <c r="I46" s="36">
        <f t="shared" si="23"/>
        <v>0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100</v>
      </c>
      <c r="N46" s="36" t="s">
        <v>20</v>
      </c>
      <c r="P46" s="33"/>
      <c r="Q46" s="33"/>
      <c r="S46" s="39"/>
    </row>
    <row r="47" spans="1:19" ht="16.05" customHeight="1" x14ac:dyDescent="0.2">
      <c r="A47" s="17"/>
      <c r="B47" s="18" t="s">
        <v>40</v>
      </c>
      <c r="C47" s="11" t="s">
        <v>18</v>
      </c>
      <c r="D47" s="35">
        <v>141.69999999999999</v>
      </c>
      <c r="E47" s="35"/>
      <c r="F47" s="35"/>
      <c r="G47" s="35"/>
      <c r="H47" s="35"/>
      <c r="I47" s="35"/>
      <c r="J47" s="35"/>
      <c r="K47" s="35"/>
      <c r="L47" s="35"/>
      <c r="M47" s="35">
        <f t="shared" si="2"/>
        <v>0</v>
      </c>
      <c r="N47" s="35">
        <f>SUM(M47,D47)</f>
        <v>141.69999999999999</v>
      </c>
      <c r="P47" s="33"/>
      <c r="Q47" s="33"/>
      <c r="S47" s="39"/>
    </row>
    <row r="48" spans="1:19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0</v>
      </c>
      <c r="F48" s="36">
        <f t="shared" si="24"/>
        <v>0</v>
      </c>
      <c r="G48" s="36">
        <f t="shared" si="24"/>
        <v>0</v>
      </c>
      <c r="H48" s="36">
        <f t="shared" si="24"/>
        <v>0</v>
      </c>
      <c r="I48" s="36">
        <f t="shared" si="24"/>
        <v>0</v>
      </c>
      <c r="J48" s="36">
        <f t="shared" si="24"/>
        <v>0</v>
      </c>
      <c r="K48" s="36">
        <f t="shared" si="24"/>
        <v>0</v>
      </c>
      <c r="L48" s="36">
        <f t="shared" si="24"/>
        <v>0</v>
      </c>
      <c r="M48" s="35">
        <f t="shared" si="2"/>
        <v>0</v>
      </c>
      <c r="N48" s="36" t="s">
        <v>20</v>
      </c>
      <c r="P48" s="33"/>
      <c r="Q48" s="33"/>
      <c r="S48" s="39"/>
    </row>
    <row r="49" spans="1:19" ht="16.05" customHeight="1" x14ac:dyDescent="0.2">
      <c r="A49" s="17"/>
      <c r="B49" s="18" t="s">
        <v>41</v>
      </c>
      <c r="C49" s="11" t="s">
        <v>18</v>
      </c>
      <c r="D49" s="35">
        <v>14.8</v>
      </c>
      <c r="E49" s="35">
        <v>1.7</v>
      </c>
      <c r="F49" s="35">
        <v>1.1000000000000001</v>
      </c>
      <c r="G49" s="35">
        <v>11.600000000000001</v>
      </c>
      <c r="H49" s="35">
        <v>2.5</v>
      </c>
      <c r="I49" s="35">
        <v>37</v>
      </c>
      <c r="J49" s="35">
        <v>1.7</v>
      </c>
      <c r="K49" s="35">
        <v>0.7</v>
      </c>
      <c r="L49" s="35">
        <v>0.2</v>
      </c>
      <c r="M49" s="35">
        <f t="shared" si="2"/>
        <v>56.500000000000014</v>
      </c>
      <c r="N49" s="35">
        <f>SUM(M49,D49)</f>
        <v>71.300000000000011</v>
      </c>
      <c r="P49" s="33"/>
      <c r="Q49" s="33"/>
      <c r="S49" s="39"/>
    </row>
    <row r="50" spans="1:19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3.0088495575221228</v>
      </c>
      <c r="F50" s="36">
        <f t="shared" si="25"/>
        <v>1.9469026548672561</v>
      </c>
      <c r="G50" s="36">
        <f t="shared" si="25"/>
        <v>20.53097345132743</v>
      </c>
      <c r="H50" s="36">
        <f t="shared" si="25"/>
        <v>4.4247787610619458</v>
      </c>
      <c r="I50" s="36">
        <f t="shared" si="25"/>
        <v>65.486725663716797</v>
      </c>
      <c r="J50" s="36">
        <f t="shared" si="25"/>
        <v>3.0088495575221228</v>
      </c>
      <c r="K50" s="36">
        <f t="shared" si="25"/>
        <v>1.2389380530973446</v>
      </c>
      <c r="L50" s="36">
        <f t="shared" si="25"/>
        <v>0.35398230088495569</v>
      </c>
      <c r="M50" s="35">
        <f t="shared" si="2"/>
        <v>99.999999999999972</v>
      </c>
      <c r="N50" s="36" t="s">
        <v>20</v>
      </c>
      <c r="P50" s="33"/>
      <c r="Q50" s="33"/>
      <c r="S50" s="39"/>
    </row>
    <row r="51" spans="1:19" ht="16.05" customHeight="1" x14ac:dyDescent="0.2">
      <c r="A51" s="17"/>
      <c r="B51" s="18" t="s">
        <v>42</v>
      </c>
      <c r="C51" s="11" t="s">
        <v>18</v>
      </c>
      <c r="D51" s="35"/>
      <c r="E51" s="35"/>
      <c r="F51" s="35"/>
      <c r="G51" s="35"/>
      <c r="H51" s="35"/>
      <c r="I51" s="35"/>
      <c r="J51" s="35"/>
      <c r="K51" s="35"/>
      <c r="L51" s="35"/>
      <c r="M51" s="35">
        <f t="shared" si="2"/>
        <v>0</v>
      </c>
      <c r="N51" s="35">
        <f>SUM(M51,D51)</f>
        <v>0</v>
      </c>
      <c r="P51" s="33"/>
      <c r="Q51" s="33"/>
      <c r="S51" s="39"/>
    </row>
    <row r="52" spans="1:19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0</v>
      </c>
      <c r="F52" s="36">
        <f t="shared" si="26"/>
        <v>0</v>
      </c>
      <c r="G52" s="36">
        <f t="shared" si="26"/>
        <v>0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</v>
      </c>
      <c r="L52" s="36">
        <f t="shared" si="26"/>
        <v>0</v>
      </c>
      <c r="M52" s="35">
        <f t="shared" si="2"/>
        <v>0</v>
      </c>
      <c r="N52" s="36" t="s">
        <v>20</v>
      </c>
      <c r="P52" s="33"/>
      <c r="Q52" s="33"/>
      <c r="S52" s="39"/>
    </row>
    <row r="53" spans="1:19" ht="16.05" customHeight="1" x14ac:dyDescent="0.2">
      <c r="A53" s="17"/>
      <c r="B53" s="18" t="s">
        <v>43</v>
      </c>
      <c r="C53" s="11" t="s">
        <v>18</v>
      </c>
      <c r="D53" s="35">
        <v>100.3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f t="shared" si="2"/>
        <v>0</v>
      </c>
      <c r="N53" s="35">
        <f>SUM(M53,D53)</f>
        <v>100.3</v>
      </c>
      <c r="P53" s="33"/>
      <c r="Q53" s="33"/>
      <c r="S53" s="39"/>
    </row>
    <row r="54" spans="1:19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0</v>
      </c>
      <c r="F54" s="36">
        <f t="shared" si="27"/>
        <v>0</v>
      </c>
      <c r="G54" s="36">
        <f t="shared" si="27"/>
        <v>0</v>
      </c>
      <c r="H54" s="36">
        <f t="shared" si="27"/>
        <v>0</v>
      </c>
      <c r="I54" s="36">
        <f t="shared" si="27"/>
        <v>0</v>
      </c>
      <c r="J54" s="36">
        <f t="shared" si="27"/>
        <v>0</v>
      </c>
      <c r="K54" s="36">
        <f t="shared" si="27"/>
        <v>0</v>
      </c>
      <c r="L54" s="36">
        <f t="shared" si="27"/>
        <v>0</v>
      </c>
      <c r="M54" s="35">
        <f t="shared" si="2"/>
        <v>0</v>
      </c>
      <c r="N54" s="36" t="s">
        <v>20</v>
      </c>
      <c r="P54" s="33"/>
      <c r="Q54" s="33"/>
      <c r="S54" s="39"/>
    </row>
    <row r="55" spans="1:19" ht="16.05" customHeight="1" x14ac:dyDescent="0.2">
      <c r="A55" s="17"/>
      <c r="B55" s="18" t="s">
        <v>44</v>
      </c>
      <c r="C55" s="11" t="s">
        <v>18</v>
      </c>
      <c r="D55" s="35">
        <v>142.1</v>
      </c>
      <c r="E55" s="35">
        <v>60.2</v>
      </c>
      <c r="F55" s="35">
        <v>0</v>
      </c>
      <c r="G55" s="35">
        <v>358.7</v>
      </c>
      <c r="H55" s="35">
        <v>30.7</v>
      </c>
      <c r="I55" s="35">
        <v>139.19999999999999</v>
      </c>
      <c r="J55" s="35">
        <v>41.1</v>
      </c>
      <c r="K55" s="35">
        <v>0</v>
      </c>
      <c r="L55" s="35">
        <v>86</v>
      </c>
      <c r="M55" s="35">
        <f t="shared" si="2"/>
        <v>715.9</v>
      </c>
      <c r="N55" s="35">
        <f>SUM(M55,D55)</f>
        <v>858</v>
      </c>
      <c r="P55" s="33"/>
      <c r="Q55" s="33"/>
      <c r="S55" s="39"/>
    </row>
    <row r="56" spans="1:19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8.4089956697862842</v>
      </c>
      <c r="F56" s="36">
        <f t="shared" si="28"/>
        <v>0</v>
      </c>
      <c r="G56" s="36">
        <f t="shared" si="28"/>
        <v>50.104763235088697</v>
      </c>
      <c r="H56" s="36">
        <f t="shared" si="28"/>
        <v>4.2883084229641009</v>
      </c>
      <c r="I56" s="36">
        <f t="shared" si="28"/>
        <v>19.444056432462634</v>
      </c>
      <c r="J56" s="36">
        <f t="shared" si="28"/>
        <v>5.7410252828607353</v>
      </c>
      <c r="K56" s="36">
        <f t="shared" si="28"/>
        <v>0</v>
      </c>
      <c r="L56" s="36">
        <f t="shared" si="28"/>
        <v>12.012850956837548</v>
      </c>
      <c r="M56" s="35">
        <f t="shared" si="2"/>
        <v>100</v>
      </c>
      <c r="N56" s="36" t="s">
        <v>20</v>
      </c>
      <c r="P56" s="33"/>
      <c r="Q56" s="33"/>
      <c r="S56" s="39"/>
    </row>
    <row r="57" spans="1:19" ht="16.05" customHeight="1" x14ac:dyDescent="0.2">
      <c r="A57" s="17"/>
      <c r="B57" s="18" t="s">
        <v>45</v>
      </c>
      <c r="C57" s="11" t="s">
        <v>18</v>
      </c>
      <c r="D57" s="35">
        <v>0.4</v>
      </c>
      <c r="E57" s="35"/>
      <c r="F57" s="35"/>
      <c r="G57" s="35"/>
      <c r="H57" s="35"/>
      <c r="I57" s="35"/>
      <c r="J57" s="35"/>
      <c r="K57" s="35"/>
      <c r="L57" s="35"/>
      <c r="M57" s="35">
        <f t="shared" si="2"/>
        <v>0</v>
      </c>
      <c r="N57" s="35">
        <f>SUM(M57,D57)</f>
        <v>0.4</v>
      </c>
      <c r="P57" s="33"/>
      <c r="Q57" s="33"/>
      <c r="S57" s="39"/>
    </row>
    <row r="58" spans="1:19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5">
        <f t="shared" si="2"/>
        <v>0</v>
      </c>
      <c r="N58" s="36" t="s">
        <v>20</v>
      </c>
      <c r="P58" s="33"/>
      <c r="Q58" s="33"/>
      <c r="S58" s="39"/>
    </row>
    <row r="59" spans="1:19" ht="16.05" customHeight="1" x14ac:dyDescent="0.2">
      <c r="A59" s="17"/>
      <c r="B59" s="18" t="s">
        <v>46</v>
      </c>
      <c r="C59" s="11" t="s">
        <v>18</v>
      </c>
      <c r="D59" s="35"/>
      <c r="E59" s="35"/>
      <c r="F59" s="35"/>
      <c r="G59" s="35"/>
      <c r="H59" s="35"/>
      <c r="I59" s="35"/>
      <c r="J59" s="35"/>
      <c r="K59" s="35"/>
      <c r="L59" s="35"/>
      <c r="M59" s="35">
        <f t="shared" si="2"/>
        <v>0</v>
      </c>
      <c r="N59" s="35">
        <f>SUM(M59,D59)</f>
        <v>0</v>
      </c>
      <c r="P59" s="33"/>
      <c r="Q59" s="33"/>
      <c r="S59" s="39"/>
    </row>
    <row r="60" spans="1:19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5">
        <f t="shared" si="2"/>
        <v>0</v>
      </c>
      <c r="N60" s="36" t="s">
        <v>20</v>
      </c>
      <c r="P60" s="33"/>
      <c r="Q60" s="33"/>
      <c r="S60" s="39"/>
    </row>
    <row r="61" spans="1:19" ht="16.05" customHeight="1" x14ac:dyDescent="0.2">
      <c r="A61" s="17"/>
      <c r="B61" s="18" t="s">
        <v>47</v>
      </c>
      <c r="C61" s="11" t="s">
        <v>18</v>
      </c>
      <c r="D61" s="35"/>
      <c r="E61" s="35"/>
      <c r="F61" s="35"/>
      <c r="G61" s="35"/>
      <c r="H61" s="35"/>
      <c r="I61" s="35"/>
      <c r="J61" s="35"/>
      <c r="K61" s="35"/>
      <c r="L61" s="35"/>
      <c r="M61" s="35">
        <f t="shared" si="2"/>
        <v>0</v>
      </c>
      <c r="N61" s="35">
        <f>SUM(M61,D61)</f>
        <v>0</v>
      </c>
      <c r="P61" s="33"/>
      <c r="Q61" s="33"/>
      <c r="S61" s="39"/>
    </row>
    <row r="62" spans="1:19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0</v>
      </c>
      <c r="F62" s="36">
        <f t="shared" si="31"/>
        <v>0</v>
      </c>
      <c r="G62" s="36">
        <f t="shared" si="31"/>
        <v>0</v>
      </c>
      <c r="H62" s="36">
        <f t="shared" si="31"/>
        <v>0</v>
      </c>
      <c r="I62" s="36">
        <f t="shared" si="31"/>
        <v>0</v>
      </c>
      <c r="J62" s="36">
        <f t="shared" si="31"/>
        <v>0</v>
      </c>
      <c r="K62" s="36">
        <f t="shared" si="31"/>
        <v>0</v>
      </c>
      <c r="L62" s="36">
        <f t="shared" si="31"/>
        <v>0</v>
      </c>
      <c r="M62" s="35">
        <f t="shared" si="2"/>
        <v>0</v>
      </c>
      <c r="N62" s="36" t="s">
        <v>20</v>
      </c>
      <c r="P62" s="33"/>
      <c r="Q62" s="33"/>
      <c r="S62" s="39"/>
    </row>
    <row r="63" spans="1:19" ht="16.05" customHeight="1" x14ac:dyDescent="0.2">
      <c r="A63" s="17"/>
      <c r="B63" s="18" t="s">
        <v>48</v>
      </c>
      <c r="C63" s="11" t="s">
        <v>18</v>
      </c>
      <c r="D63" s="35">
        <v>10</v>
      </c>
      <c r="E63" s="35"/>
      <c r="F63" s="35"/>
      <c r="G63" s="35"/>
      <c r="H63" s="35"/>
      <c r="I63" s="35"/>
      <c r="J63" s="35"/>
      <c r="K63" s="35"/>
      <c r="L63" s="35"/>
      <c r="M63" s="35">
        <f t="shared" si="2"/>
        <v>0</v>
      </c>
      <c r="N63" s="35">
        <f>SUM(M63,D63)</f>
        <v>10</v>
      </c>
      <c r="P63" s="33"/>
      <c r="Q63" s="33"/>
      <c r="S63" s="39"/>
    </row>
    <row r="64" spans="1:19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0</v>
      </c>
      <c r="H64" s="36">
        <f t="shared" si="32"/>
        <v>0</v>
      </c>
      <c r="I64" s="36">
        <f t="shared" si="32"/>
        <v>0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0</v>
      </c>
      <c r="N64" s="36" t="s">
        <v>20</v>
      </c>
      <c r="P64" s="33"/>
      <c r="Q64" s="33"/>
      <c r="S64" s="39"/>
    </row>
    <row r="65" spans="1:19" ht="16.05" customHeight="1" x14ac:dyDescent="0.2">
      <c r="A65" s="17"/>
      <c r="B65" s="18" t="s">
        <v>49</v>
      </c>
      <c r="C65" s="11" t="s">
        <v>18</v>
      </c>
      <c r="D65" s="35"/>
      <c r="E65" s="35"/>
      <c r="F65" s="35"/>
      <c r="G65" s="35"/>
      <c r="H65" s="35"/>
      <c r="I65" s="35"/>
      <c r="J65" s="35"/>
      <c r="K65" s="35"/>
      <c r="L65" s="35"/>
      <c r="M65" s="35">
        <f t="shared" si="2"/>
        <v>0</v>
      </c>
      <c r="N65" s="35">
        <f>SUM(M65,D65)</f>
        <v>0</v>
      </c>
      <c r="P65" s="33"/>
      <c r="Q65" s="33"/>
      <c r="S65" s="39"/>
    </row>
    <row r="66" spans="1:19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0</v>
      </c>
      <c r="J66" s="36">
        <f t="shared" si="33"/>
        <v>0</v>
      </c>
      <c r="K66" s="36">
        <f t="shared" si="33"/>
        <v>0</v>
      </c>
      <c r="L66" s="36">
        <f t="shared" si="33"/>
        <v>0</v>
      </c>
      <c r="M66" s="35">
        <f t="shared" si="2"/>
        <v>0</v>
      </c>
      <c r="N66" s="36" t="s">
        <v>20</v>
      </c>
      <c r="P66" s="33"/>
      <c r="Q66" s="33"/>
      <c r="S66" s="39"/>
    </row>
    <row r="67" spans="1:19" ht="16.05" customHeight="1" x14ac:dyDescent="0.2">
      <c r="A67" s="17"/>
      <c r="B67" s="18" t="s">
        <v>50</v>
      </c>
      <c r="C67" s="11" t="s">
        <v>18</v>
      </c>
      <c r="D67" s="35"/>
      <c r="E67" s="35"/>
      <c r="F67" s="35"/>
      <c r="G67" s="35"/>
      <c r="H67" s="35"/>
      <c r="I67" s="35"/>
      <c r="J67" s="35"/>
      <c r="K67" s="35"/>
      <c r="L67" s="35"/>
      <c r="M67" s="35">
        <f t="shared" si="2"/>
        <v>0</v>
      </c>
      <c r="N67" s="35">
        <f>SUM(M67,D67)</f>
        <v>0</v>
      </c>
      <c r="P67" s="33"/>
      <c r="Q67" s="33"/>
      <c r="S67" s="39"/>
    </row>
    <row r="68" spans="1:19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0</v>
      </c>
      <c r="N68" s="36" t="s">
        <v>20</v>
      </c>
      <c r="P68" s="33"/>
      <c r="Q68" s="33"/>
      <c r="S68" s="39"/>
    </row>
    <row r="69" spans="1:19" ht="16.05" customHeight="1" x14ac:dyDescent="0.2">
      <c r="A69" s="17"/>
      <c r="B69" s="18" t="s">
        <v>51</v>
      </c>
      <c r="C69" s="11" t="s">
        <v>18</v>
      </c>
      <c r="D69" s="35">
        <v>577.29999999999995</v>
      </c>
      <c r="E69" s="35">
        <v>31.9</v>
      </c>
      <c r="F69" s="35">
        <v>8.5</v>
      </c>
      <c r="G69" s="35">
        <v>1594.4</v>
      </c>
      <c r="H69" s="35">
        <v>251.5</v>
      </c>
      <c r="I69" s="35">
        <v>455.2</v>
      </c>
      <c r="J69" s="35">
        <v>76.400000000000006</v>
      </c>
      <c r="K69" s="35">
        <v>10.3</v>
      </c>
      <c r="L69" s="35">
        <v>244.8</v>
      </c>
      <c r="M69" s="35">
        <f t="shared" si="2"/>
        <v>2673.0000000000005</v>
      </c>
      <c r="N69" s="35">
        <f>SUM(M69,D69)</f>
        <v>3250.3</v>
      </c>
      <c r="P69" s="33"/>
      <c r="Q69" s="33"/>
      <c r="S69" s="39"/>
    </row>
    <row r="70" spans="1:19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1.193415637860082</v>
      </c>
      <c r="F70" s="36">
        <f t="shared" si="35"/>
        <v>0.31799476243920682</v>
      </c>
      <c r="G70" s="36">
        <f t="shared" si="35"/>
        <v>59.648335203890753</v>
      </c>
      <c r="H70" s="36">
        <f t="shared" si="35"/>
        <v>9.4089038533482956</v>
      </c>
      <c r="I70" s="36">
        <f t="shared" si="35"/>
        <v>17.02955480733258</v>
      </c>
      <c r="J70" s="36">
        <f t="shared" si="35"/>
        <v>2.8582117471006359</v>
      </c>
      <c r="K70" s="36">
        <f t="shared" si="35"/>
        <v>0.38533482977927419</v>
      </c>
      <c r="L70" s="36">
        <f t="shared" si="35"/>
        <v>9.1582491582491574</v>
      </c>
      <c r="M70" s="35">
        <f t="shared" si="2"/>
        <v>100</v>
      </c>
      <c r="N70" s="36" t="s">
        <v>20</v>
      </c>
      <c r="P70" s="33"/>
      <c r="Q70" s="33"/>
      <c r="S70" s="39"/>
    </row>
    <row r="71" spans="1:19" ht="16.05" customHeight="1" x14ac:dyDescent="0.2">
      <c r="A71" s="17"/>
      <c r="B71" s="18" t="s">
        <v>52</v>
      </c>
      <c r="C71" s="11" t="s">
        <v>18</v>
      </c>
      <c r="D71" s="35">
        <v>77.2</v>
      </c>
      <c r="E71" s="35">
        <v>13.7</v>
      </c>
      <c r="F71" s="35">
        <v>13.5</v>
      </c>
      <c r="G71" s="35">
        <v>353.5</v>
      </c>
      <c r="H71" s="35">
        <v>90</v>
      </c>
      <c r="I71" s="35">
        <v>163.30000000000001</v>
      </c>
      <c r="J71" s="35">
        <v>13.9</v>
      </c>
      <c r="K71" s="35">
        <v>8.9</v>
      </c>
      <c r="L71" s="35">
        <v>66.400000000000006</v>
      </c>
      <c r="M71" s="35">
        <f t="shared" si="2"/>
        <v>723.19999999999993</v>
      </c>
      <c r="N71" s="35">
        <f>SUM(M71,D71)</f>
        <v>800.4</v>
      </c>
      <c r="P71" s="33"/>
      <c r="Q71" s="33"/>
      <c r="S71" s="39"/>
    </row>
    <row r="72" spans="1:19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1.8943584070796462</v>
      </c>
      <c r="F72" s="36">
        <f t="shared" si="36"/>
        <v>1.866703539823009</v>
      </c>
      <c r="G72" s="36">
        <f t="shared" si="36"/>
        <v>48.879977876106196</v>
      </c>
      <c r="H72" s="36">
        <f t="shared" si="36"/>
        <v>12.444690265486727</v>
      </c>
      <c r="I72" s="36">
        <f t="shared" si="36"/>
        <v>22.580199115044252</v>
      </c>
      <c r="J72" s="36">
        <f t="shared" si="36"/>
        <v>1.9220132743362834</v>
      </c>
      <c r="K72" s="36">
        <f t="shared" si="36"/>
        <v>1.2306415929203542</v>
      </c>
      <c r="L72" s="36">
        <f t="shared" si="36"/>
        <v>9.181415929203542</v>
      </c>
      <c r="M72" s="35">
        <f t="shared" si="2"/>
        <v>100</v>
      </c>
      <c r="N72" s="36" t="s">
        <v>20</v>
      </c>
      <c r="P72" s="33"/>
      <c r="Q72" s="33"/>
      <c r="S72" s="39"/>
    </row>
    <row r="73" spans="1:19" ht="16.05" customHeight="1" x14ac:dyDescent="0.2">
      <c r="A73" s="17"/>
      <c r="B73" s="18" t="s">
        <v>53</v>
      </c>
      <c r="C73" s="11" t="s">
        <v>18</v>
      </c>
      <c r="D73" s="35">
        <v>0.9</v>
      </c>
      <c r="E73" s="35"/>
      <c r="F73" s="35"/>
      <c r="G73" s="35"/>
      <c r="H73" s="35"/>
      <c r="I73" s="35"/>
      <c r="J73" s="35"/>
      <c r="K73" s="35"/>
      <c r="L73" s="35"/>
      <c r="M73" s="35">
        <f t="shared" si="2"/>
        <v>0</v>
      </c>
      <c r="N73" s="35">
        <f>SUM(M73,D73)</f>
        <v>0.9</v>
      </c>
      <c r="P73" s="33"/>
      <c r="Q73" s="33"/>
      <c r="S73" s="39"/>
    </row>
    <row r="74" spans="1:19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0</v>
      </c>
      <c r="L74" s="36">
        <f t="shared" si="37"/>
        <v>0</v>
      </c>
      <c r="M74" s="35">
        <f t="shared" si="2"/>
        <v>0</v>
      </c>
      <c r="N74" s="36" t="s">
        <v>20</v>
      </c>
      <c r="P74" s="33"/>
      <c r="Q74" s="33"/>
      <c r="S74" s="39"/>
    </row>
    <row r="75" spans="1:19" ht="16.05" customHeight="1" x14ac:dyDescent="0.2">
      <c r="A75" s="17"/>
      <c r="B75" s="18" t="s">
        <v>54</v>
      </c>
      <c r="C75" s="11" t="s">
        <v>18</v>
      </c>
      <c r="D75" s="35">
        <v>1.3</v>
      </c>
      <c r="E75" s="35"/>
      <c r="F75" s="35"/>
      <c r="G75" s="35"/>
      <c r="H75" s="35"/>
      <c r="I75" s="35"/>
      <c r="J75" s="35"/>
      <c r="K75" s="35"/>
      <c r="L75" s="35"/>
      <c r="M75" s="35">
        <f t="shared" si="2"/>
        <v>0</v>
      </c>
      <c r="N75" s="35">
        <f>SUM(M75,D75)</f>
        <v>1.3</v>
      </c>
      <c r="P75" s="33"/>
      <c r="Q75" s="33"/>
      <c r="S75" s="39"/>
    </row>
    <row r="76" spans="1:19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  <c r="P76" s="33"/>
      <c r="Q76" s="33"/>
      <c r="S76" s="39"/>
    </row>
    <row r="77" spans="1:19" ht="16.05" customHeight="1" x14ac:dyDescent="0.2">
      <c r="A77" s="17"/>
      <c r="B77" s="18" t="s">
        <v>55</v>
      </c>
      <c r="C77" s="11" t="s">
        <v>18</v>
      </c>
      <c r="D77" s="35"/>
      <c r="E77" s="35"/>
      <c r="F77" s="35"/>
      <c r="G77" s="35"/>
      <c r="H77" s="35"/>
      <c r="I77" s="35"/>
      <c r="J77" s="35"/>
      <c r="K77" s="35"/>
      <c r="L77" s="35"/>
      <c r="M77" s="35">
        <f t="shared" si="2"/>
        <v>0</v>
      </c>
      <c r="N77" s="35">
        <f>SUM(M77,D77)</f>
        <v>0</v>
      </c>
      <c r="P77" s="33"/>
      <c r="Q77" s="33"/>
      <c r="S77" s="39"/>
    </row>
    <row r="78" spans="1:19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0</v>
      </c>
      <c r="F78" s="36">
        <f t="shared" si="39"/>
        <v>0</v>
      </c>
      <c r="G78" s="36">
        <f t="shared" si="39"/>
        <v>0</v>
      </c>
      <c r="H78" s="36">
        <f t="shared" si="39"/>
        <v>0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0</v>
      </c>
      <c r="N78" s="36" t="s">
        <v>20</v>
      </c>
      <c r="P78" s="33"/>
      <c r="Q78" s="33"/>
      <c r="S78" s="39"/>
    </row>
    <row r="79" spans="1:19" ht="15.75" customHeight="1" x14ac:dyDescent="0.2">
      <c r="A79" s="17"/>
      <c r="B79" s="18" t="s">
        <v>56</v>
      </c>
      <c r="C79" s="11" t="s">
        <v>18</v>
      </c>
      <c r="D79" s="35">
        <v>1.3</v>
      </c>
      <c r="E79" s="35">
        <v>7.3</v>
      </c>
      <c r="F79" s="35">
        <v>0</v>
      </c>
      <c r="G79" s="35">
        <v>0.6</v>
      </c>
      <c r="H79" s="35">
        <v>0</v>
      </c>
      <c r="I79" s="35">
        <v>20</v>
      </c>
      <c r="J79" s="35">
        <v>0</v>
      </c>
      <c r="K79" s="35">
        <v>10.8</v>
      </c>
      <c r="L79" s="35">
        <v>0.4</v>
      </c>
      <c r="M79" s="35">
        <f t="shared" si="2"/>
        <v>39.1</v>
      </c>
      <c r="N79" s="35">
        <f>SUM(M79,D79)</f>
        <v>40.4</v>
      </c>
      <c r="P79" s="33"/>
      <c r="Q79" s="33"/>
      <c r="S79" s="39"/>
    </row>
    <row r="80" spans="1:19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18.67007672634271</v>
      </c>
      <c r="F80" s="36">
        <f t="shared" si="40"/>
        <v>0</v>
      </c>
      <c r="G80" s="36">
        <f t="shared" si="40"/>
        <v>1.5345268542199488</v>
      </c>
      <c r="H80" s="36">
        <f t="shared" si="40"/>
        <v>0</v>
      </c>
      <c r="I80" s="36">
        <f t="shared" si="40"/>
        <v>51.150895140664957</v>
      </c>
      <c r="J80" s="36">
        <f t="shared" si="40"/>
        <v>0</v>
      </c>
      <c r="K80" s="36">
        <f t="shared" si="40"/>
        <v>27.62148337595908</v>
      </c>
      <c r="L80" s="36">
        <f t="shared" si="40"/>
        <v>1.0230179028132993</v>
      </c>
      <c r="M80" s="35">
        <f t="shared" si="2"/>
        <v>99.999999999999986</v>
      </c>
      <c r="N80" s="36" t="s">
        <v>20</v>
      </c>
      <c r="P80" s="33"/>
      <c r="Q80" s="33"/>
      <c r="S80" s="39"/>
    </row>
    <row r="81" spans="1:16" ht="15.75" customHeight="1" x14ac:dyDescent="0.2">
      <c r="A81" s="9" t="s">
        <v>57</v>
      </c>
      <c r="B81" s="10"/>
      <c r="C81" s="11" t="s">
        <v>18</v>
      </c>
      <c r="D81" s="35">
        <f>SUMIF($C$83:$C$102,"出荷量",D83:D102)</f>
        <v>0</v>
      </c>
      <c r="E81" s="35">
        <f t="shared" ref="E81:M81" si="41">SUMIF($C$83:$C$102,"出荷量",E83:E102)</f>
        <v>0</v>
      </c>
      <c r="F81" s="35">
        <f t="shared" si="41"/>
        <v>0</v>
      </c>
      <c r="G81" s="35">
        <f t="shared" si="41"/>
        <v>0</v>
      </c>
      <c r="H81" s="35">
        <f t="shared" si="41"/>
        <v>0</v>
      </c>
      <c r="I81" s="35">
        <f t="shared" si="41"/>
        <v>0</v>
      </c>
      <c r="J81" s="35">
        <f t="shared" si="41"/>
        <v>0</v>
      </c>
      <c r="K81" s="35">
        <f t="shared" si="41"/>
        <v>0</v>
      </c>
      <c r="L81" s="35">
        <f t="shared" si="41"/>
        <v>0</v>
      </c>
      <c r="M81" s="35">
        <f t="shared" si="41"/>
        <v>0</v>
      </c>
      <c r="N81" s="35">
        <f>SUM(M81,D81)</f>
        <v>0</v>
      </c>
      <c r="P81" s="33"/>
    </row>
    <row r="82" spans="1:16" ht="15.75" customHeight="1" x14ac:dyDescent="0.2">
      <c r="A82" s="13"/>
      <c r="B82" s="14"/>
      <c r="C82" s="15" t="s">
        <v>19</v>
      </c>
      <c r="D82" s="36" t="s">
        <v>20</v>
      </c>
      <c r="E82" s="36">
        <f t="shared" ref="E82:L82" si="42">IF($M81=0,0,E81/$M81%)</f>
        <v>0</v>
      </c>
      <c r="F82" s="36">
        <f t="shared" si="42"/>
        <v>0</v>
      </c>
      <c r="G82" s="36">
        <f t="shared" si="42"/>
        <v>0</v>
      </c>
      <c r="H82" s="36">
        <f t="shared" si="42"/>
        <v>0</v>
      </c>
      <c r="I82" s="36">
        <f t="shared" si="42"/>
        <v>0</v>
      </c>
      <c r="J82" s="36">
        <f t="shared" si="42"/>
        <v>0</v>
      </c>
      <c r="K82" s="36">
        <f t="shared" si="42"/>
        <v>0</v>
      </c>
      <c r="L82" s="36">
        <f t="shared" si="42"/>
        <v>0</v>
      </c>
      <c r="M82" s="35">
        <f>SUM(E82:L82)</f>
        <v>0</v>
      </c>
      <c r="N82" s="36" t="s">
        <v>20</v>
      </c>
      <c r="P82" s="33"/>
    </row>
    <row r="83" spans="1:16" ht="16.05" customHeight="1" x14ac:dyDescent="0.2">
      <c r="A83" s="17"/>
      <c r="B83" s="18" t="s">
        <v>60</v>
      </c>
      <c r="C83" s="11" t="s">
        <v>18</v>
      </c>
      <c r="D83" s="35"/>
      <c r="E83" s="35"/>
      <c r="F83" s="35"/>
      <c r="G83" s="35"/>
      <c r="H83" s="35"/>
      <c r="I83" s="35"/>
      <c r="J83" s="35"/>
      <c r="K83" s="35"/>
      <c r="L83" s="35"/>
      <c r="M83" s="35">
        <f t="shared" si="2"/>
        <v>0</v>
      </c>
      <c r="N83" s="35">
        <f>SUM(M83,D83)</f>
        <v>0</v>
      </c>
      <c r="P83" s="33"/>
    </row>
    <row r="84" spans="1:16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0</v>
      </c>
      <c r="J84" s="36">
        <f t="shared" si="43"/>
        <v>0</v>
      </c>
      <c r="K84" s="36">
        <f t="shared" si="43"/>
        <v>0</v>
      </c>
      <c r="L84" s="36">
        <f t="shared" si="43"/>
        <v>0</v>
      </c>
      <c r="M84" s="35">
        <f t="shared" si="2"/>
        <v>0</v>
      </c>
      <c r="N84" s="36" t="s">
        <v>20</v>
      </c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35"/>
      <c r="E85" s="35"/>
      <c r="F85" s="35"/>
      <c r="G85" s="35"/>
      <c r="H85" s="35"/>
      <c r="I85" s="35"/>
      <c r="J85" s="35"/>
      <c r="K85" s="35"/>
      <c r="L85" s="35"/>
      <c r="M85" s="35">
        <f t="shared" si="2"/>
        <v>0</v>
      </c>
      <c r="N85" s="35">
        <f>SUM(M85,D85)</f>
        <v>0</v>
      </c>
      <c r="P85" s="33"/>
    </row>
    <row r="86" spans="1:16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35"/>
      <c r="E87" s="35"/>
      <c r="F87" s="35"/>
      <c r="G87" s="35"/>
      <c r="H87" s="35"/>
      <c r="I87" s="35"/>
      <c r="J87" s="35"/>
      <c r="K87" s="35"/>
      <c r="L87" s="35"/>
      <c r="M87" s="35">
        <f t="shared" si="2"/>
        <v>0</v>
      </c>
      <c r="N87" s="35">
        <f>SUM(M87,D87)</f>
        <v>0</v>
      </c>
      <c r="P87" s="33"/>
    </row>
    <row r="88" spans="1:16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0</v>
      </c>
      <c r="N88" s="36" t="s">
        <v>20</v>
      </c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35"/>
      <c r="E89" s="35"/>
      <c r="F89" s="35"/>
      <c r="G89" s="35"/>
      <c r="H89" s="35"/>
      <c r="I89" s="35"/>
      <c r="J89" s="35"/>
      <c r="K89" s="35"/>
      <c r="L89" s="35"/>
      <c r="M89" s="35">
        <f t="shared" si="2"/>
        <v>0</v>
      </c>
      <c r="N89" s="35">
        <f>SUM(M89,D89)</f>
        <v>0</v>
      </c>
      <c r="P89" s="33"/>
    </row>
    <row r="90" spans="1:16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0</v>
      </c>
      <c r="H90" s="36">
        <f t="shared" si="46"/>
        <v>0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5">
        <f t="shared" si="2"/>
        <v>0</v>
      </c>
      <c r="N90" s="36" t="s">
        <v>20</v>
      </c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35"/>
      <c r="E91" s="35"/>
      <c r="F91" s="35"/>
      <c r="G91" s="35"/>
      <c r="H91" s="35"/>
      <c r="I91" s="35"/>
      <c r="J91" s="35"/>
      <c r="K91" s="35"/>
      <c r="L91" s="35"/>
      <c r="M91" s="35">
        <f t="shared" si="2"/>
        <v>0</v>
      </c>
      <c r="N91" s="35">
        <f>SUM(M91,D91)</f>
        <v>0</v>
      </c>
      <c r="P91" s="33"/>
    </row>
    <row r="92" spans="1:16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0</v>
      </c>
      <c r="H92" s="36">
        <f t="shared" si="47"/>
        <v>0</v>
      </c>
      <c r="I92" s="36">
        <f t="shared" si="47"/>
        <v>0</v>
      </c>
      <c r="J92" s="36">
        <f t="shared" si="47"/>
        <v>0</v>
      </c>
      <c r="K92" s="36">
        <f t="shared" si="47"/>
        <v>0</v>
      </c>
      <c r="L92" s="36">
        <f t="shared" si="47"/>
        <v>0</v>
      </c>
      <c r="M92" s="35">
        <f t="shared" si="2"/>
        <v>0</v>
      </c>
      <c r="N92" s="36" t="s">
        <v>20</v>
      </c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35"/>
      <c r="E93" s="35"/>
      <c r="F93" s="35"/>
      <c r="G93" s="35"/>
      <c r="H93" s="35"/>
      <c r="I93" s="35"/>
      <c r="J93" s="35"/>
      <c r="K93" s="35"/>
      <c r="L93" s="35"/>
      <c r="M93" s="35">
        <f t="shared" si="2"/>
        <v>0</v>
      </c>
      <c r="N93" s="35">
        <f>SUM(M93,D93)</f>
        <v>0</v>
      </c>
      <c r="P93" s="33"/>
    </row>
    <row r="94" spans="1:16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35"/>
      <c r="E95" s="35"/>
      <c r="F95" s="35"/>
      <c r="G95" s="35"/>
      <c r="H95" s="35"/>
      <c r="I95" s="35"/>
      <c r="J95" s="35"/>
      <c r="K95" s="35"/>
      <c r="L95" s="35"/>
      <c r="M95" s="35">
        <f t="shared" si="2"/>
        <v>0</v>
      </c>
      <c r="N95" s="35">
        <f>SUM(M95,D95)</f>
        <v>0</v>
      </c>
      <c r="P95" s="33"/>
    </row>
    <row r="96" spans="1:16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0</v>
      </c>
      <c r="H96" s="36">
        <f t="shared" si="49"/>
        <v>0</v>
      </c>
      <c r="I96" s="36">
        <f t="shared" si="49"/>
        <v>0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0</v>
      </c>
      <c r="N96" s="36" t="s">
        <v>20</v>
      </c>
      <c r="P96" s="33"/>
    </row>
    <row r="97" spans="1:16" ht="16.05" customHeight="1" x14ac:dyDescent="0.2">
      <c r="A97" s="17"/>
      <c r="B97" s="18" t="s">
        <v>67</v>
      </c>
      <c r="C97" s="11" t="s">
        <v>18</v>
      </c>
      <c r="D97" s="35"/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0</v>
      </c>
      <c r="P97" s="33"/>
    </row>
    <row r="98" spans="1:16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  <c r="P98" s="33"/>
    </row>
    <row r="99" spans="1:16" ht="16.05" customHeight="1" x14ac:dyDescent="0.2">
      <c r="A99" s="17"/>
      <c r="B99" s="18" t="s">
        <v>68</v>
      </c>
      <c r="C99" s="11" t="s">
        <v>18</v>
      </c>
      <c r="D99" s="35"/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0</v>
      </c>
      <c r="P99" s="33"/>
    </row>
    <row r="100" spans="1:16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  <c r="P100" s="33"/>
    </row>
    <row r="101" spans="1:16" ht="16.05" customHeight="1" x14ac:dyDescent="0.2">
      <c r="A101" s="17"/>
      <c r="B101" s="18" t="s">
        <v>69</v>
      </c>
      <c r="C101" s="11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  <c r="P101" s="33"/>
    </row>
    <row r="102" spans="1:16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  <c r="P102" s="33"/>
    </row>
    <row r="103" spans="1:16" ht="15.75" hidden="1" customHeight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  <c r="P103" s="33"/>
    </row>
    <row r="104" spans="1:16" ht="15.75" hidden="1" customHeight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  <c r="P104" s="33"/>
    </row>
    <row r="105" spans="1:16" ht="15.75" hidden="1" customHeight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  <c r="P105" s="33"/>
    </row>
    <row r="106" spans="1:16" ht="15.75" hidden="1" customHeight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  <c r="P106" s="33"/>
    </row>
    <row r="107" spans="1:16" ht="16.05" customHeight="1" x14ac:dyDescent="0.2">
      <c r="A107" s="9" t="s">
        <v>70</v>
      </c>
      <c r="B107" s="10"/>
      <c r="C107" s="11" t="s">
        <v>18</v>
      </c>
      <c r="D107" s="35">
        <v>187380.1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f t="shared" si="53"/>
        <v>0</v>
      </c>
      <c r="N107" s="35">
        <f>SUM(M107,D107)</f>
        <v>187380.1</v>
      </c>
      <c r="P107" s="33"/>
    </row>
    <row r="108" spans="1:16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0</v>
      </c>
      <c r="G108" s="36">
        <f t="shared" si="54"/>
        <v>0</v>
      </c>
      <c r="H108" s="36">
        <f t="shared" si="54"/>
        <v>0</v>
      </c>
      <c r="I108" s="36">
        <f t="shared" si="54"/>
        <v>0</v>
      </c>
      <c r="J108" s="36">
        <f t="shared" si="54"/>
        <v>0</v>
      </c>
      <c r="K108" s="36">
        <f t="shared" si="54"/>
        <v>0</v>
      </c>
      <c r="L108" s="36">
        <f t="shared" si="54"/>
        <v>0</v>
      </c>
      <c r="M108" s="35">
        <f t="shared" si="53"/>
        <v>0</v>
      </c>
      <c r="N108" s="36" t="s">
        <v>20</v>
      </c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65556.600000000006</v>
      </c>
      <c r="E109" s="35">
        <f t="shared" ref="E109:L109" si="55">SUM(E111,E113,E115,E117,E119,E121,E123,E125,E127)</f>
        <v>7483.3</v>
      </c>
      <c r="F109" s="35">
        <f t="shared" si="55"/>
        <v>757.8</v>
      </c>
      <c r="G109" s="35">
        <f t="shared" si="55"/>
        <v>115488.1</v>
      </c>
      <c r="H109" s="35">
        <f t="shared" si="55"/>
        <v>13325.500000000002</v>
      </c>
      <c r="I109" s="35">
        <f t="shared" si="55"/>
        <v>40164.5</v>
      </c>
      <c r="J109" s="35">
        <f t="shared" si="55"/>
        <v>916.3</v>
      </c>
      <c r="K109" s="35">
        <f t="shared" si="55"/>
        <v>260</v>
      </c>
      <c r="L109" s="35">
        <f t="shared" si="55"/>
        <v>1724.1</v>
      </c>
      <c r="M109" s="35">
        <f t="shared" si="2"/>
        <v>180119.6</v>
      </c>
      <c r="N109" s="35">
        <f>SUM(M109,D109)</f>
        <v>245676.2</v>
      </c>
    </row>
    <row r="110" spans="1:16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4.1546283691502754</v>
      </c>
      <c r="F110" s="36">
        <f t="shared" si="56"/>
        <v>0.42072045463125607</v>
      </c>
      <c r="G110" s="36">
        <f t="shared" si="56"/>
        <v>64.117453070071221</v>
      </c>
      <c r="H110" s="36">
        <f t="shared" si="56"/>
        <v>7.3981399025980519</v>
      </c>
      <c r="I110" s="36">
        <f t="shared" si="56"/>
        <v>22.29879480078792</v>
      </c>
      <c r="J110" s="36">
        <f t="shared" si="56"/>
        <v>0.50871754101163891</v>
      </c>
      <c r="K110" s="36">
        <f t="shared" si="56"/>
        <v>0.14434853286371943</v>
      </c>
      <c r="L110" s="36">
        <f t="shared" si="56"/>
        <v>0.95719732888591791</v>
      </c>
      <c r="M110" s="35">
        <f t="shared" si="2"/>
        <v>99.999999999999986</v>
      </c>
      <c r="N110" s="36" t="s">
        <v>20</v>
      </c>
      <c r="O110" s="39"/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35">
        <v>720.9</v>
      </c>
      <c r="E111" s="35">
        <v>905</v>
      </c>
      <c r="F111" s="35">
        <v>0</v>
      </c>
      <c r="G111" s="35">
        <v>20937.900000000001</v>
      </c>
      <c r="H111" s="35">
        <v>3182.6</v>
      </c>
      <c r="I111" s="35">
        <v>4536.5</v>
      </c>
      <c r="J111" s="35">
        <v>77.699999999999989</v>
      </c>
      <c r="K111" s="35">
        <v>0</v>
      </c>
      <c r="L111" s="35">
        <v>0</v>
      </c>
      <c r="M111" s="35">
        <f t="shared" ref="M111:M136" si="57">SUM(E111:L111)</f>
        <v>29639.7</v>
      </c>
      <c r="N111" s="35">
        <f>SUM(M111,D111)</f>
        <v>30360.600000000002</v>
      </c>
      <c r="P111" s="33"/>
    </row>
    <row r="112" spans="1:16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8">IF($M111=0,0,E111/$M111%)</f>
        <v>3.0533372470031748</v>
      </c>
      <c r="F112" s="36">
        <f t="shared" si="58"/>
        <v>0</v>
      </c>
      <c r="G112" s="36">
        <f t="shared" si="58"/>
        <v>70.64140325306937</v>
      </c>
      <c r="H112" s="36">
        <f t="shared" si="58"/>
        <v>10.737625549516357</v>
      </c>
      <c r="I112" s="36">
        <f t="shared" si="58"/>
        <v>15.305485548099341</v>
      </c>
      <c r="J112" s="36">
        <f t="shared" si="58"/>
        <v>0.26214840231176428</v>
      </c>
      <c r="K112" s="36">
        <f t="shared" si="58"/>
        <v>0</v>
      </c>
      <c r="L112" s="36">
        <f t="shared" si="58"/>
        <v>0</v>
      </c>
      <c r="M112" s="35">
        <f t="shared" si="57"/>
        <v>100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>
        <v>49594.8</v>
      </c>
      <c r="E113" s="35">
        <v>4417.3</v>
      </c>
      <c r="F113" s="35">
        <v>724</v>
      </c>
      <c r="G113" s="35">
        <v>34871.300000000003</v>
      </c>
      <c r="H113" s="35">
        <v>2582.1</v>
      </c>
      <c r="I113" s="35">
        <v>11690.5</v>
      </c>
      <c r="J113" s="35">
        <v>393.6</v>
      </c>
      <c r="K113" s="35">
        <v>0</v>
      </c>
      <c r="L113" s="35">
        <v>364.1</v>
      </c>
      <c r="M113" s="35">
        <f t="shared" si="57"/>
        <v>55042.9</v>
      </c>
      <c r="N113" s="35">
        <f>SUM(M113,D113)</f>
        <v>104637.70000000001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8.0251948934376642</v>
      </c>
      <c r="F114" s="36">
        <f t="shared" si="59"/>
        <v>1.315337672978713</v>
      </c>
      <c r="G114" s="36">
        <f t="shared" si="59"/>
        <v>63.352948336661051</v>
      </c>
      <c r="H114" s="36">
        <f t="shared" si="59"/>
        <v>4.6910682395004626</v>
      </c>
      <c r="I114" s="36">
        <f t="shared" si="59"/>
        <v>21.238888212648682</v>
      </c>
      <c r="J114" s="36">
        <f t="shared" si="59"/>
        <v>0.71507860232654896</v>
      </c>
      <c r="K114" s="36">
        <f t="shared" si="59"/>
        <v>0</v>
      </c>
      <c r="L114" s="36">
        <f t="shared" si="59"/>
        <v>0.66148404244689152</v>
      </c>
      <c r="M114" s="35">
        <f t="shared" si="57"/>
        <v>100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>
        <f t="shared" si="57"/>
        <v>0</v>
      </c>
      <c r="N115" s="35">
        <f>SUM(M115,D115)</f>
        <v>0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0">IF($M115=0,0,E115/$M115%)</f>
        <v>0</v>
      </c>
      <c r="F116" s="36">
        <f t="shared" si="60"/>
        <v>0</v>
      </c>
      <c r="G116" s="36">
        <f t="shared" si="60"/>
        <v>0</v>
      </c>
      <c r="H116" s="36">
        <f t="shared" si="60"/>
        <v>0</v>
      </c>
      <c r="I116" s="36">
        <f t="shared" si="60"/>
        <v>0</v>
      </c>
      <c r="J116" s="36">
        <f t="shared" si="60"/>
        <v>0</v>
      </c>
      <c r="K116" s="36">
        <f t="shared" si="60"/>
        <v>0</v>
      </c>
      <c r="L116" s="36">
        <f t="shared" si="60"/>
        <v>0</v>
      </c>
      <c r="M116" s="35">
        <f t="shared" si="57"/>
        <v>0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>
        <v>0</v>
      </c>
      <c r="E117" s="35">
        <v>0</v>
      </c>
      <c r="F117" s="35">
        <v>0</v>
      </c>
      <c r="G117" s="35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f t="shared" si="57"/>
        <v>0</v>
      </c>
      <c r="N117" s="35">
        <f>SUM(M117,D117)</f>
        <v>0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1">IF($M117=0,0,E117/$M117%)</f>
        <v>0</v>
      </c>
      <c r="F118" s="36">
        <f t="shared" si="61"/>
        <v>0</v>
      </c>
      <c r="G118" s="36">
        <f t="shared" si="61"/>
        <v>0</v>
      </c>
      <c r="H118" s="36">
        <f t="shared" si="61"/>
        <v>0</v>
      </c>
      <c r="I118" s="36">
        <f t="shared" si="61"/>
        <v>0</v>
      </c>
      <c r="J118" s="36">
        <f t="shared" si="61"/>
        <v>0</v>
      </c>
      <c r="K118" s="36">
        <f t="shared" si="61"/>
        <v>0</v>
      </c>
      <c r="L118" s="36">
        <f t="shared" si="61"/>
        <v>0</v>
      </c>
      <c r="M118" s="35">
        <f t="shared" si="57"/>
        <v>0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>
        <v>7065.8</v>
      </c>
      <c r="E119" s="35">
        <v>1185.7</v>
      </c>
      <c r="F119" s="35">
        <v>0</v>
      </c>
      <c r="G119" s="35">
        <v>14702.1</v>
      </c>
      <c r="H119" s="35">
        <v>3914.3</v>
      </c>
      <c r="I119" s="35">
        <v>6285.8</v>
      </c>
      <c r="J119" s="35">
        <v>445</v>
      </c>
      <c r="K119" s="35">
        <v>260</v>
      </c>
      <c r="L119" s="35">
        <v>1360</v>
      </c>
      <c r="M119" s="35">
        <f t="shared" si="57"/>
        <v>28152.9</v>
      </c>
      <c r="N119" s="35">
        <f>SUM(M119,D119)</f>
        <v>35218.700000000004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2">IF($M119=0,0,E119/$M119%)</f>
        <v>4.2116442711052864</v>
      </c>
      <c r="F120" s="36">
        <f t="shared" si="62"/>
        <v>0</v>
      </c>
      <c r="G120" s="36">
        <f t="shared" si="62"/>
        <v>52.222328783180423</v>
      </c>
      <c r="H120" s="36">
        <f t="shared" si="62"/>
        <v>13.903718622237852</v>
      </c>
      <c r="I120" s="36">
        <f t="shared" si="62"/>
        <v>22.327362367642412</v>
      </c>
      <c r="J120" s="36">
        <f t="shared" si="62"/>
        <v>1.5806542132426855</v>
      </c>
      <c r="K120" s="36">
        <f t="shared" si="62"/>
        <v>0.9235283043665129</v>
      </c>
      <c r="L120" s="36">
        <f t="shared" si="62"/>
        <v>4.830763438224837</v>
      </c>
      <c r="M120" s="35">
        <f t="shared" si="57"/>
        <v>100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>
        <v>3061.6</v>
      </c>
      <c r="E121" s="35">
        <v>0</v>
      </c>
      <c r="F121" s="35">
        <v>0</v>
      </c>
      <c r="G121" s="35">
        <v>2090.1</v>
      </c>
      <c r="H121" s="35">
        <v>451.1</v>
      </c>
      <c r="I121" s="35">
        <v>1611.9</v>
      </c>
      <c r="J121" s="35">
        <v>0</v>
      </c>
      <c r="K121" s="35">
        <v>0</v>
      </c>
      <c r="L121" s="35">
        <v>0</v>
      </c>
      <c r="M121" s="35">
        <f t="shared" si="57"/>
        <v>4153.1000000000004</v>
      </c>
      <c r="N121" s="35">
        <f>SUM(M121,D121)</f>
        <v>7214.7000000000007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3">IF($M121=0,0,E121/$M121%)</f>
        <v>0</v>
      </c>
      <c r="F122" s="36">
        <f t="shared" si="63"/>
        <v>0</v>
      </c>
      <c r="G122" s="36">
        <f t="shared" si="63"/>
        <v>50.326262310081617</v>
      </c>
      <c r="H122" s="36">
        <f t="shared" si="63"/>
        <v>10.861765909802315</v>
      </c>
      <c r="I122" s="36">
        <f t="shared" si="63"/>
        <v>38.811971780116053</v>
      </c>
      <c r="J122" s="36">
        <f t="shared" si="63"/>
        <v>0</v>
      </c>
      <c r="K122" s="36">
        <f t="shared" si="63"/>
        <v>0</v>
      </c>
      <c r="L122" s="36">
        <f t="shared" si="63"/>
        <v>0</v>
      </c>
      <c r="M122" s="35">
        <f t="shared" si="57"/>
        <v>99.999999999999986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>
        <v>1254.5</v>
      </c>
      <c r="E123" s="35">
        <v>420.6</v>
      </c>
      <c r="F123" s="35">
        <v>13.9</v>
      </c>
      <c r="G123" s="35">
        <v>8065.7</v>
      </c>
      <c r="H123" s="35">
        <v>1562.7</v>
      </c>
      <c r="I123" s="35">
        <v>4342</v>
      </c>
      <c r="J123" s="35">
        <v>0</v>
      </c>
      <c r="K123" s="35">
        <v>0</v>
      </c>
      <c r="L123" s="35">
        <v>0</v>
      </c>
      <c r="M123" s="35">
        <f t="shared" si="57"/>
        <v>14404.900000000001</v>
      </c>
      <c r="N123" s="35">
        <f>SUM(M123,D123)</f>
        <v>15659.400000000001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4">IF($M123=0,0,E123/$M123%)</f>
        <v>2.9198397767426361</v>
      </c>
      <c r="F124" s="36">
        <f t="shared" si="64"/>
        <v>9.6494942693111374E-2</v>
      </c>
      <c r="G124" s="36">
        <f t="shared" si="64"/>
        <v>55.9927524661747</v>
      </c>
      <c r="H124" s="36">
        <f t="shared" si="64"/>
        <v>10.848391866656485</v>
      </c>
      <c r="I124" s="36">
        <f t="shared" si="64"/>
        <v>30.142520947733061</v>
      </c>
      <c r="J124" s="36">
        <f t="shared" si="64"/>
        <v>0</v>
      </c>
      <c r="K124" s="36">
        <f t="shared" si="64"/>
        <v>0</v>
      </c>
      <c r="L124" s="36">
        <f t="shared" si="64"/>
        <v>0</v>
      </c>
      <c r="M124" s="35">
        <f t="shared" si="57"/>
        <v>100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>
        <v>1975.9</v>
      </c>
      <c r="E125" s="35">
        <v>306</v>
      </c>
      <c r="F125" s="35">
        <v>19</v>
      </c>
      <c r="G125" s="35">
        <v>16178.7</v>
      </c>
      <c r="H125" s="35">
        <v>174</v>
      </c>
      <c r="I125" s="35">
        <v>9096.5</v>
      </c>
      <c r="J125" s="35">
        <v>0</v>
      </c>
      <c r="K125" s="35">
        <v>0</v>
      </c>
      <c r="L125" s="35">
        <v>0</v>
      </c>
      <c r="M125" s="35">
        <f t="shared" si="57"/>
        <v>25774.2</v>
      </c>
      <c r="N125" s="35">
        <f>SUM(M125,D125)</f>
        <v>27750.100000000002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5">IF($M125=0,0,E125/$M125%)</f>
        <v>1.1872337453732802</v>
      </c>
      <c r="F126" s="36">
        <f t="shared" si="65"/>
        <v>7.3717127980693867E-2</v>
      </c>
      <c r="G126" s="36">
        <f t="shared" si="65"/>
        <v>62.770910445329051</v>
      </c>
      <c r="H126" s="36">
        <f t="shared" si="65"/>
        <v>0.67509369834951227</v>
      </c>
      <c r="I126" s="36">
        <f t="shared" si="65"/>
        <v>35.293044982967459</v>
      </c>
      <c r="J126" s="36">
        <f t="shared" si="65"/>
        <v>0</v>
      </c>
      <c r="K126" s="36">
        <f t="shared" si="65"/>
        <v>0</v>
      </c>
      <c r="L126" s="36">
        <f t="shared" si="65"/>
        <v>0</v>
      </c>
      <c r="M126" s="35">
        <f t="shared" si="57"/>
        <v>100</v>
      </c>
      <c r="N126" s="36" t="s">
        <v>20</v>
      </c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35">
        <v>1883.1</v>
      </c>
      <c r="E127" s="35">
        <v>248.7</v>
      </c>
      <c r="F127" s="35">
        <v>0.9</v>
      </c>
      <c r="G127" s="35">
        <v>18642.3</v>
      </c>
      <c r="H127" s="35">
        <v>1458.7</v>
      </c>
      <c r="I127" s="35">
        <v>2601.2999999999997</v>
      </c>
      <c r="J127" s="35">
        <v>0</v>
      </c>
      <c r="K127" s="35">
        <v>0</v>
      </c>
      <c r="L127" s="35">
        <v>0</v>
      </c>
      <c r="M127" s="35">
        <f t="shared" si="57"/>
        <v>22951.899999999998</v>
      </c>
      <c r="N127" s="35">
        <f>SUM(M127,D127)</f>
        <v>24834.999999999996</v>
      </c>
      <c r="P127" s="33"/>
    </row>
    <row r="128" spans="1:16" ht="15.75" customHeight="1" x14ac:dyDescent="0.2">
      <c r="A128" s="13"/>
      <c r="B128" s="19"/>
      <c r="C128" s="15" t="s">
        <v>19</v>
      </c>
      <c r="D128" s="36" t="s">
        <v>20</v>
      </c>
      <c r="E128" s="36">
        <f t="shared" ref="E128:L128" si="66">IF($M127=0,0,E127/$M127%)</f>
        <v>1.0835704233636432</v>
      </c>
      <c r="F128" s="36">
        <f t="shared" si="66"/>
        <v>3.9212439928720507E-3</v>
      </c>
      <c r="G128" s="36">
        <f t="shared" si="66"/>
        <v>81.223340987020691</v>
      </c>
      <c r="H128" s="36">
        <f t="shared" si="66"/>
        <v>6.3554651248916221</v>
      </c>
      <c r="I128" s="36">
        <f t="shared" si="66"/>
        <v>11.333702220731181</v>
      </c>
      <c r="J128" s="36">
        <f t="shared" si="66"/>
        <v>0</v>
      </c>
      <c r="K128" s="36">
        <f t="shared" si="66"/>
        <v>0</v>
      </c>
      <c r="L128" s="36">
        <f t="shared" si="66"/>
        <v>0</v>
      </c>
      <c r="M128" s="35">
        <f t="shared" si="57"/>
        <v>100.00000000000001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35">
        <v>15087.300000000005</v>
      </c>
      <c r="E129" s="35">
        <v>1210</v>
      </c>
      <c r="F129" s="35">
        <v>555</v>
      </c>
      <c r="G129" s="35">
        <v>8802.7000000000007</v>
      </c>
      <c r="H129" s="35">
        <v>9729.7000000000007</v>
      </c>
      <c r="I129" s="35">
        <v>15755.199999999997</v>
      </c>
      <c r="J129" s="35">
        <v>1325</v>
      </c>
      <c r="K129" s="35">
        <v>1565</v>
      </c>
      <c r="L129" s="35">
        <v>2781</v>
      </c>
      <c r="M129" s="35">
        <f t="shared" si="57"/>
        <v>41723.599999999999</v>
      </c>
      <c r="N129" s="35">
        <f>SUM(M129,D129)</f>
        <v>56810.9</v>
      </c>
      <c r="P129" s="33"/>
    </row>
    <row r="130" spans="1:16" ht="15.75" customHeight="1" x14ac:dyDescent="0.2">
      <c r="A130" s="21"/>
      <c r="B130" s="14"/>
      <c r="C130" s="15" t="s">
        <v>19</v>
      </c>
      <c r="D130" s="36" t="s">
        <v>20</v>
      </c>
      <c r="E130" s="36">
        <f t="shared" ref="E130:L130" si="67">IF($M129=0,0,E129/$M129%)</f>
        <v>2.900037388911791</v>
      </c>
      <c r="F130" s="36">
        <f t="shared" si="67"/>
        <v>1.3301824387157388</v>
      </c>
      <c r="G130" s="36">
        <f t="shared" si="67"/>
        <v>21.097652168077541</v>
      </c>
      <c r="H130" s="36">
        <f t="shared" si="67"/>
        <v>23.319416349500045</v>
      </c>
      <c r="I130" s="36">
        <f t="shared" si="67"/>
        <v>37.760883528746312</v>
      </c>
      <c r="J130" s="36">
        <f t="shared" si="67"/>
        <v>3.1756607771141514</v>
      </c>
      <c r="K130" s="36">
        <f t="shared" si="67"/>
        <v>3.7508748046669034</v>
      </c>
      <c r="L130" s="36">
        <f t="shared" si="67"/>
        <v>6.6652925442675128</v>
      </c>
      <c r="M130" s="35">
        <f t="shared" si="57"/>
        <v>100</v>
      </c>
      <c r="N130" s="36" t="s">
        <v>20</v>
      </c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>
        <f t="shared" si="57"/>
        <v>0</v>
      </c>
      <c r="N131" s="35">
        <f>SUM(M131,D131)</f>
        <v>0</v>
      </c>
      <c r="P131" s="33"/>
    </row>
    <row r="132" spans="1:16" ht="15.75" customHeight="1" x14ac:dyDescent="0.2">
      <c r="A132" s="21"/>
      <c r="B132" s="14"/>
      <c r="C132" s="15" t="s">
        <v>19</v>
      </c>
      <c r="D132" s="35"/>
      <c r="E132" s="36"/>
      <c r="F132" s="36"/>
      <c r="G132" s="36"/>
      <c r="H132" s="36"/>
      <c r="I132" s="36"/>
      <c r="J132" s="36"/>
      <c r="K132" s="36"/>
      <c r="L132" s="36"/>
      <c r="M132" s="35">
        <f t="shared" si="57"/>
        <v>0</v>
      </c>
      <c r="N132" s="35">
        <f>SUM(M132,D132)</f>
        <v>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8">SUM(D129,D109,D107,D81,D17,D7)</f>
        <v>352283.8</v>
      </c>
      <c r="E133" s="35">
        <f t="shared" si="68"/>
        <v>19486.099999999999</v>
      </c>
      <c r="F133" s="35">
        <f t="shared" si="68"/>
        <v>6239.2000000000007</v>
      </c>
      <c r="G133" s="35">
        <f t="shared" si="68"/>
        <v>216458.49999999994</v>
      </c>
      <c r="H133" s="35">
        <f t="shared" si="68"/>
        <v>31544.800000000003</v>
      </c>
      <c r="I133" s="35">
        <f t="shared" si="68"/>
        <v>111364.50000000001</v>
      </c>
      <c r="J133" s="35">
        <f t="shared" si="68"/>
        <v>16243.200000000003</v>
      </c>
      <c r="K133" s="35">
        <f t="shared" si="68"/>
        <v>9469.0999999999985</v>
      </c>
      <c r="L133" s="35">
        <f t="shared" si="68"/>
        <v>20164.699999999997</v>
      </c>
      <c r="M133" s="35">
        <f t="shared" si="57"/>
        <v>430970.09999999992</v>
      </c>
      <c r="N133" s="35">
        <f>SUM(M133,D133)</f>
        <v>783253.89999999991</v>
      </c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69">IF($M133=0,0,E133/$M133%)</f>
        <v>4.521450560027251</v>
      </c>
      <c r="F134" s="36">
        <f t="shared" si="69"/>
        <v>1.4477106416431214</v>
      </c>
      <c r="G134" s="36">
        <f t="shared" si="69"/>
        <v>50.225874138368297</v>
      </c>
      <c r="H134" s="36">
        <f t="shared" si="69"/>
        <v>7.3194868971188507</v>
      </c>
      <c r="I134" s="36">
        <f t="shared" si="69"/>
        <v>25.84042373241207</v>
      </c>
      <c r="J134" s="36">
        <f t="shared" si="69"/>
        <v>3.7689853658061212</v>
      </c>
      <c r="K134" s="36">
        <f t="shared" si="69"/>
        <v>2.1971593853030642</v>
      </c>
      <c r="L134" s="36">
        <f t="shared" si="69"/>
        <v>4.6789092793212337</v>
      </c>
      <c r="M134" s="35">
        <f t="shared" si="57"/>
        <v>100.00000000000001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>
        <v>4.5999999999999996</v>
      </c>
      <c r="E135" s="35">
        <v>0</v>
      </c>
      <c r="F135" s="35">
        <v>0</v>
      </c>
      <c r="G135" s="35">
        <v>8</v>
      </c>
      <c r="H135" s="35">
        <v>0</v>
      </c>
      <c r="I135" s="35">
        <v>3</v>
      </c>
      <c r="J135" s="35">
        <v>0</v>
      </c>
      <c r="K135" s="35">
        <v>0</v>
      </c>
      <c r="L135" s="35">
        <v>0</v>
      </c>
      <c r="M135" s="35">
        <f t="shared" si="57"/>
        <v>11</v>
      </c>
      <c r="N135" s="35">
        <f>SUM(M135,D135)</f>
        <v>15.6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0</v>
      </c>
      <c r="F136" s="36">
        <f t="shared" si="70"/>
        <v>0</v>
      </c>
      <c r="G136" s="36">
        <f t="shared" si="70"/>
        <v>72.727272727272734</v>
      </c>
      <c r="H136" s="36">
        <f t="shared" si="70"/>
        <v>0</v>
      </c>
      <c r="I136" s="36">
        <f t="shared" si="70"/>
        <v>27.272727272727273</v>
      </c>
      <c r="J136" s="36">
        <f t="shared" si="70"/>
        <v>0</v>
      </c>
      <c r="K136" s="36">
        <f t="shared" si="70"/>
        <v>0</v>
      </c>
      <c r="L136" s="36">
        <f t="shared" si="70"/>
        <v>0</v>
      </c>
      <c r="M136" s="35">
        <f t="shared" si="57"/>
        <v>100</v>
      </c>
      <c r="N136" s="36" t="s">
        <v>20</v>
      </c>
      <c r="P136" s="33"/>
    </row>
    <row r="140" spans="1:16" ht="16.05" customHeight="1" x14ac:dyDescent="0.2">
      <c r="J140" s="25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207" orientation="portrait" useFirstPageNumber="1" r:id="rId1"/>
  <headerFooter alignWithMargins="0"/>
  <rowBreaks count="1" manualBreakCount="1">
    <brk id="96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0000"/>
  </sheetPr>
  <dimension ref="A2:P140"/>
  <sheetViews>
    <sheetView showGridLines="0" showZeros="0" view="pageBreakPreview" zoomScale="80" zoomScaleNormal="55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15" width="9" style="1"/>
    <col min="16" max="16" width="10" style="1" bestFit="1" customWidth="1"/>
    <col min="17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4" ht="16.05" customHeight="1" x14ac:dyDescent="0.2">
      <c r="A2" s="1" t="s">
        <v>0</v>
      </c>
    </row>
    <row r="4" spans="1:14" ht="16.05" customHeight="1" x14ac:dyDescent="0.2">
      <c r="A4" s="3" t="s">
        <v>1</v>
      </c>
      <c r="B4" s="4" t="s">
        <v>95</v>
      </c>
    </row>
    <row r="5" spans="1:14" ht="16.05" customHeight="1" x14ac:dyDescent="0.2">
      <c r="N5" s="5" t="s">
        <v>3</v>
      </c>
    </row>
    <row r="6" spans="1:14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4" ht="16.05" customHeight="1" x14ac:dyDescent="0.2">
      <c r="A7" s="9" t="s">
        <v>17</v>
      </c>
      <c r="B7" s="10"/>
      <c r="C7" s="11" t="s">
        <v>18</v>
      </c>
      <c r="D7" s="35">
        <f>SUM(D9,D11,D13,D15)</f>
        <v>0</v>
      </c>
      <c r="E7" s="35">
        <f t="shared" ref="E7:L7" si="0">SUM(E9,E11,E13,E15)</f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>SUM(E7:L7)</f>
        <v>0</v>
      </c>
      <c r="N7" s="35">
        <f>SUM(M7,D7)</f>
        <v>0</v>
      </c>
    </row>
    <row r="8" spans="1:14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0</v>
      </c>
      <c r="F8" s="36">
        <f t="shared" ref="F8:L8" si="1">IF($M7=0,0,F7/$M7%)</f>
        <v>0</v>
      </c>
      <c r="G8" s="36">
        <f t="shared" si="1"/>
        <v>0</v>
      </c>
      <c r="H8" s="36">
        <f t="shared" si="1"/>
        <v>0</v>
      </c>
      <c r="I8" s="36">
        <f t="shared" si="1"/>
        <v>0</v>
      </c>
      <c r="J8" s="36">
        <f t="shared" si="1"/>
        <v>0</v>
      </c>
      <c r="K8" s="36">
        <f t="shared" si="1"/>
        <v>0</v>
      </c>
      <c r="L8" s="36">
        <f t="shared" si="1"/>
        <v>0</v>
      </c>
      <c r="M8" s="35">
        <f t="shared" ref="M8:M110" si="2">SUM(E8:L8)</f>
        <v>0</v>
      </c>
      <c r="N8" s="36" t="s">
        <v>20</v>
      </c>
    </row>
    <row r="9" spans="1:14" ht="16.05" customHeight="1" x14ac:dyDescent="0.2">
      <c r="A9" s="17"/>
      <c r="B9" s="18" t="s">
        <v>21</v>
      </c>
      <c r="C9" s="11" t="s">
        <v>18</v>
      </c>
      <c r="D9" s="35"/>
      <c r="E9" s="35"/>
      <c r="F9" s="35"/>
      <c r="G9" s="35"/>
      <c r="H9" s="35"/>
      <c r="I9" s="35"/>
      <c r="J9" s="35"/>
      <c r="K9" s="35"/>
      <c r="L9" s="35"/>
      <c r="M9" s="35">
        <f>SUM(E9:L9)</f>
        <v>0</v>
      </c>
      <c r="N9" s="35">
        <f>SUM(M9,D9)</f>
        <v>0</v>
      </c>
    </row>
    <row r="10" spans="1:14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3">IF($M9=0,0,E9/$M9%)</f>
        <v>0</v>
      </c>
      <c r="F10" s="36">
        <f t="shared" si="3"/>
        <v>0</v>
      </c>
      <c r="G10" s="36">
        <f t="shared" si="3"/>
        <v>0</v>
      </c>
      <c r="H10" s="36">
        <f t="shared" si="3"/>
        <v>0</v>
      </c>
      <c r="I10" s="36">
        <f t="shared" si="3"/>
        <v>0</v>
      </c>
      <c r="J10" s="36">
        <f t="shared" si="3"/>
        <v>0</v>
      </c>
      <c r="K10" s="36">
        <f t="shared" si="3"/>
        <v>0</v>
      </c>
      <c r="L10" s="36">
        <f t="shared" si="3"/>
        <v>0</v>
      </c>
      <c r="M10" s="35">
        <f>SUM(E10:L10)</f>
        <v>0</v>
      </c>
      <c r="N10" s="36" t="s">
        <v>20</v>
      </c>
    </row>
    <row r="11" spans="1:14" ht="16.05" customHeight="1" x14ac:dyDescent="0.2">
      <c r="A11" s="17"/>
      <c r="B11" s="18" t="s">
        <v>22</v>
      </c>
      <c r="C11" s="11" t="s">
        <v>18</v>
      </c>
      <c r="D11" s="35"/>
      <c r="E11" s="35"/>
      <c r="F11" s="35"/>
      <c r="G11" s="35"/>
      <c r="H11" s="35"/>
      <c r="I11" s="35"/>
      <c r="J11" s="35"/>
      <c r="K11" s="35"/>
      <c r="L11" s="35"/>
      <c r="M11" s="35">
        <f t="shared" ref="M11:M16" si="4">SUM(E11:L11)</f>
        <v>0</v>
      </c>
      <c r="N11" s="35">
        <f>SUM(M11,D11)</f>
        <v>0</v>
      </c>
    </row>
    <row r="12" spans="1:14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0</v>
      </c>
      <c r="F12" s="36">
        <f t="shared" si="5"/>
        <v>0</v>
      </c>
      <c r="G12" s="36">
        <f t="shared" si="5"/>
        <v>0</v>
      </c>
      <c r="H12" s="36">
        <f t="shared" si="5"/>
        <v>0</v>
      </c>
      <c r="I12" s="36">
        <f t="shared" si="5"/>
        <v>0</v>
      </c>
      <c r="J12" s="36">
        <f t="shared" si="5"/>
        <v>0</v>
      </c>
      <c r="K12" s="36">
        <f t="shared" si="5"/>
        <v>0</v>
      </c>
      <c r="L12" s="36">
        <f t="shared" si="5"/>
        <v>0</v>
      </c>
      <c r="M12" s="35">
        <f t="shared" si="4"/>
        <v>0</v>
      </c>
      <c r="N12" s="36" t="s">
        <v>20</v>
      </c>
    </row>
    <row r="13" spans="1:14" ht="16.05" customHeight="1" x14ac:dyDescent="0.2">
      <c r="A13" s="17"/>
      <c r="B13" s="18" t="s">
        <v>23</v>
      </c>
      <c r="C13" s="11" t="s">
        <v>18</v>
      </c>
      <c r="D13" s="35"/>
      <c r="E13" s="35"/>
      <c r="F13" s="35"/>
      <c r="G13" s="35"/>
      <c r="H13" s="35"/>
      <c r="I13" s="35"/>
      <c r="J13" s="35"/>
      <c r="K13" s="35"/>
      <c r="L13" s="35"/>
      <c r="M13" s="35">
        <f t="shared" si="4"/>
        <v>0</v>
      </c>
      <c r="N13" s="35">
        <f>SUM(M13,D13)</f>
        <v>0</v>
      </c>
    </row>
    <row r="14" spans="1:14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0</v>
      </c>
      <c r="F14" s="36">
        <f t="shared" si="6"/>
        <v>0</v>
      </c>
      <c r="G14" s="36">
        <f t="shared" si="6"/>
        <v>0</v>
      </c>
      <c r="H14" s="36">
        <f t="shared" si="6"/>
        <v>0</v>
      </c>
      <c r="I14" s="36">
        <f t="shared" si="6"/>
        <v>0</v>
      </c>
      <c r="J14" s="36">
        <f t="shared" si="6"/>
        <v>0</v>
      </c>
      <c r="K14" s="36">
        <f t="shared" si="6"/>
        <v>0</v>
      </c>
      <c r="L14" s="36">
        <f t="shared" si="6"/>
        <v>0</v>
      </c>
      <c r="M14" s="35">
        <f t="shared" si="4"/>
        <v>0</v>
      </c>
      <c r="N14" s="36" t="s">
        <v>20</v>
      </c>
    </row>
    <row r="15" spans="1:14" ht="16.05" customHeight="1" x14ac:dyDescent="0.2">
      <c r="A15" s="17"/>
      <c r="B15" s="18" t="s">
        <v>24</v>
      </c>
      <c r="C15" s="11" t="s">
        <v>18</v>
      </c>
      <c r="D15" s="35"/>
      <c r="E15" s="35"/>
      <c r="F15" s="35"/>
      <c r="G15" s="35"/>
      <c r="H15" s="35"/>
      <c r="I15" s="35"/>
      <c r="J15" s="35"/>
      <c r="K15" s="35"/>
      <c r="L15" s="35"/>
      <c r="M15" s="35">
        <f t="shared" si="4"/>
        <v>0</v>
      </c>
      <c r="N15" s="35">
        <f>SUM(M15,D15)</f>
        <v>0</v>
      </c>
    </row>
    <row r="16" spans="1:14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0</v>
      </c>
      <c r="F16" s="36">
        <f t="shared" si="7"/>
        <v>0</v>
      </c>
      <c r="G16" s="36">
        <f t="shared" si="7"/>
        <v>0</v>
      </c>
      <c r="H16" s="36">
        <f t="shared" si="7"/>
        <v>0</v>
      </c>
      <c r="I16" s="36">
        <f t="shared" si="7"/>
        <v>0</v>
      </c>
      <c r="J16" s="36">
        <f t="shared" si="7"/>
        <v>0</v>
      </c>
      <c r="K16" s="36">
        <f t="shared" si="7"/>
        <v>0</v>
      </c>
      <c r="L16" s="36">
        <f t="shared" si="7"/>
        <v>0</v>
      </c>
      <c r="M16" s="35">
        <f t="shared" si="4"/>
        <v>0</v>
      </c>
      <c r="N16" s="36" t="s">
        <v>20</v>
      </c>
    </row>
    <row r="17" spans="1:16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1610.2000000000003</v>
      </c>
      <c r="E17" s="35">
        <f t="shared" ref="E17:M17" si="8">SUMIF($C$19:$C$80,"出荷量",E19:E80)</f>
        <v>0</v>
      </c>
      <c r="F17" s="35">
        <f t="shared" si="8"/>
        <v>0</v>
      </c>
      <c r="G17" s="35">
        <f t="shared" si="8"/>
        <v>5093.7</v>
      </c>
      <c r="H17" s="35">
        <f t="shared" si="8"/>
        <v>1674.7</v>
      </c>
      <c r="I17" s="35">
        <f t="shared" si="8"/>
        <v>2692.6</v>
      </c>
      <c r="J17" s="35">
        <f t="shared" si="8"/>
        <v>0</v>
      </c>
      <c r="K17" s="35">
        <f t="shared" si="8"/>
        <v>489.2</v>
      </c>
      <c r="L17" s="35">
        <f t="shared" si="8"/>
        <v>1654.6</v>
      </c>
      <c r="M17" s="35">
        <f t="shared" si="8"/>
        <v>11604.799999999997</v>
      </c>
      <c r="N17" s="35">
        <f>SUM(M17,D17)</f>
        <v>13214.999999999998</v>
      </c>
    </row>
    <row r="18" spans="1:16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0</v>
      </c>
      <c r="F18" s="36">
        <f t="shared" si="9"/>
        <v>0</v>
      </c>
      <c r="G18" s="36">
        <f t="shared" si="9"/>
        <v>43.89304425754861</v>
      </c>
      <c r="H18" s="36">
        <f t="shared" si="9"/>
        <v>14.431097476906112</v>
      </c>
      <c r="I18" s="36">
        <f t="shared" si="9"/>
        <v>23.202467944298917</v>
      </c>
      <c r="J18" s="36">
        <f t="shared" si="9"/>
        <v>0</v>
      </c>
      <c r="K18" s="36">
        <f t="shared" si="9"/>
        <v>4.2154970357093626</v>
      </c>
      <c r="L18" s="36">
        <f t="shared" si="9"/>
        <v>14.257893285537021</v>
      </c>
      <c r="M18" s="35">
        <f>SUM(E18:L18)</f>
        <v>100.00000000000001</v>
      </c>
      <c r="N18" s="36" t="s">
        <v>20</v>
      </c>
    </row>
    <row r="19" spans="1:16" ht="16.05" customHeight="1" x14ac:dyDescent="0.2">
      <c r="A19" s="17"/>
      <c r="B19" s="18" t="s">
        <v>26</v>
      </c>
      <c r="C19" s="11" t="s">
        <v>18</v>
      </c>
      <c r="D19" s="35">
        <v>118.3</v>
      </c>
      <c r="E19" s="35">
        <v>0</v>
      </c>
      <c r="F19" s="35">
        <v>0</v>
      </c>
      <c r="G19" s="35">
        <v>1476.9</v>
      </c>
      <c r="H19" s="35">
        <v>0</v>
      </c>
      <c r="I19" s="35">
        <v>1532.3</v>
      </c>
      <c r="J19" s="35">
        <v>0</v>
      </c>
      <c r="K19" s="35">
        <v>0</v>
      </c>
      <c r="L19" s="35">
        <v>1654.6</v>
      </c>
      <c r="M19" s="35">
        <f t="shared" si="2"/>
        <v>4663.7999999999993</v>
      </c>
      <c r="N19" s="35">
        <f>SUM(M19,D19)</f>
        <v>4782.0999999999995</v>
      </c>
      <c r="P19" s="33"/>
    </row>
    <row r="20" spans="1:16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0</v>
      </c>
      <c r="F20" s="36">
        <f t="shared" si="10"/>
        <v>0</v>
      </c>
      <c r="G20" s="36">
        <f t="shared" si="10"/>
        <v>31.66730991895022</v>
      </c>
      <c r="H20" s="36">
        <f t="shared" si="10"/>
        <v>0</v>
      </c>
      <c r="I20" s="36">
        <f t="shared" si="10"/>
        <v>32.855182469231103</v>
      </c>
      <c r="J20" s="36">
        <f t="shared" si="10"/>
        <v>0</v>
      </c>
      <c r="K20" s="36">
        <f t="shared" si="10"/>
        <v>0</v>
      </c>
      <c r="L20" s="36">
        <f t="shared" si="10"/>
        <v>35.477507611818694</v>
      </c>
      <c r="M20" s="35">
        <f t="shared" si="2"/>
        <v>100.00000000000001</v>
      </c>
      <c r="N20" s="36" t="s">
        <v>20</v>
      </c>
      <c r="P20" s="33"/>
    </row>
    <row r="21" spans="1:16" ht="16.05" customHeight="1" x14ac:dyDescent="0.2">
      <c r="A21" s="17"/>
      <c r="B21" s="18" t="s">
        <v>27</v>
      </c>
      <c r="C21" s="11" t="s">
        <v>18</v>
      </c>
      <c r="D21" s="35">
        <v>5.5</v>
      </c>
      <c r="E21" s="35"/>
      <c r="F21" s="35"/>
      <c r="G21" s="35"/>
      <c r="H21" s="35"/>
      <c r="I21" s="35"/>
      <c r="J21" s="35"/>
      <c r="K21" s="35"/>
      <c r="L21" s="35"/>
      <c r="M21" s="35">
        <f t="shared" si="2"/>
        <v>0</v>
      </c>
      <c r="N21" s="35">
        <f>SUM(M21,D21)</f>
        <v>5.5</v>
      </c>
      <c r="P21" s="33"/>
    </row>
    <row r="22" spans="1:16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0</v>
      </c>
      <c r="F22" s="36">
        <f t="shared" si="11"/>
        <v>0</v>
      </c>
      <c r="G22" s="36">
        <f t="shared" si="11"/>
        <v>0</v>
      </c>
      <c r="H22" s="36">
        <f t="shared" si="11"/>
        <v>0</v>
      </c>
      <c r="I22" s="36">
        <f t="shared" si="11"/>
        <v>0</v>
      </c>
      <c r="J22" s="36">
        <f t="shared" si="11"/>
        <v>0</v>
      </c>
      <c r="K22" s="36">
        <f t="shared" si="11"/>
        <v>0</v>
      </c>
      <c r="L22" s="36">
        <f t="shared" si="11"/>
        <v>0</v>
      </c>
      <c r="M22" s="35">
        <f t="shared" si="2"/>
        <v>0</v>
      </c>
      <c r="N22" s="36" t="s">
        <v>20</v>
      </c>
      <c r="P22" s="33"/>
    </row>
    <row r="23" spans="1:16" ht="16.05" customHeight="1" x14ac:dyDescent="0.2">
      <c r="A23" s="17"/>
      <c r="B23" s="18" t="s">
        <v>28</v>
      </c>
      <c r="C23" s="11" t="s">
        <v>18</v>
      </c>
      <c r="D23" s="35">
        <v>44.199999999999996</v>
      </c>
      <c r="E23" s="35">
        <v>0</v>
      </c>
      <c r="F23" s="35">
        <v>0</v>
      </c>
      <c r="G23" s="35">
        <v>5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f t="shared" si="2"/>
        <v>5</v>
      </c>
      <c r="N23" s="35">
        <f>SUM(M23,D23)</f>
        <v>49.199999999999996</v>
      </c>
      <c r="P23" s="33"/>
    </row>
    <row r="24" spans="1:16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0</v>
      </c>
      <c r="F24" s="36">
        <f t="shared" si="12"/>
        <v>0</v>
      </c>
      <c r="G24" s="36">
        <f t="shared" si="12"/>
        <v>100</v>
      </c>
      <c r="H24" s="36">
        <f t="shared" si="12"/>
        <v>0</v>
      </c>
      <c r="I24" s="36">
        <f t="shared" si="12"/>
        <v>0</v>
      </c>
      <c r="J24" s="36">
        <f t="shared" si="12"/>
        <v>0</v>
      </c>
      <c r="K24" s="36">
        <f t="shared" si="12"/>
        <v>0</v>
      </c>
      <c r="L24" s="36">
        <f t="shared" si="12"/>
        <v>0</v>
      </c>
      <c r="M24" s="35">
        <f t="shared" si="2"/>
        <v>100</v>
      </c>
      <c r="N24" s="36" t="s">
        <v>20</v>
      </c>
      <c r="P24" s="33"/>
    </row>
    <row r="25" spans="1:16" ht="16.05" customHeight="1" x14ac:dyDescent="0.2">
      <c r="A25" s="17"/>
      <c r="B25" s="18" t="s">
        <v>29</v>
      </c>
      <c r="C25" s="11" t="s">
        <v>18</v>
      </c>
      <c r="D25" s="35">
        <v>46.6</v>
      </c>
      <c r="E25" s="35"/>
      <c r="F25" s="35"/>
      <c r="G25" s="35"/>
      <c r="H25" s="35"/>
      <c r="I25" s="35"/>
      <c r="J25" s="35"/>
      <c r="K25" s="35"/>
      <c r="L25" s="35"/>
      <c r="M25" s="35">
        <f t="shared" si="2"/>
        <v>0</v>
      </c>
      <c r="N25" s="35">
        <f>SUM(M25,D25)</f>
        <v>46.6</v>
      </c>
      <c r="P25" s="33"/>
    </row>
    <row r="26" spans="1:16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0</v>
      </c>
      <c r="F26" s="36">
        <f t="shared" si="13"/>
        <v>0</v>
      </c>
      <c r="G26" s="36">
        <f t="shared" si="13"/>
        <v>0</v>
      </c>
      <c r="H26" s="36">
        <f t="shared" si="13"/>
        <v>0</v>
      </c>
      <c r="I26" s="36">
        <f t="shared" si="13"/>
        <v>0</v>
      </c>
      <c r="J26" s="36">
        <f t="shared" si="13"/>
        <v>0</v>
      </c>
      <c r="K26" s="36">
        <f t="shared" si="13"/>
        <v>0</v>
      </c>
      <c r="L26" s="36">
        <f t="shared" si="13"/>
        <v>0</v>
      </c>
      <c r="M26" s="35">
        <f t="shared" si="2"/>
        <v>0</v>
      </c>
      <c r="N26" s="36" t="s">
        <v>20</v>
      </c>
      <c r="P26" s="33"/>
    </row>
    <row r="27" spans="1:16" ht="16.05" customHeight="1" x14ac:dyDescent="0.2">
      <c r="A27" s="17"/>
      <c r="B27" s="18" t="s">
        <v>30</v>
      </c>
      <c r="C27" s="11" t="s">
        <v>18</v>
      </c>
      <c r="D27" s="35">
        <v>783.30000000000007</v>
      </c>
      <c r="E27" s="35">
        <v>0</v>
      </c>
      <c r="F27" s="35">
        <v>0</v>
      </c>
      <c r="G27" s="35">
        <v>3595.1</v>
      </c>
      <c r="H27" s="35">
        <v>1674.7</v>
      </c>
      <c r="I27" s="35">
        <v>1160.3</v>
      </c>
      <c r="J27" s="35">
        <v>0</v>
      </c>
      <c r="K27" s="35">
        <v>489.2</v>
      </c>
      <c r="L27" s="35">
        <v>0</v>
      </c>
      <c r="M27" s="35">
        <f t="shared" si="2"/>
        <v>6919.3</v>
      </c>
      <c r="N27" s="35">
        <f>SUM(M27,D27)</f>
        <v>7702.6</v>
      </c>
      <c r="P27" s="33"/>
    </row>
    <row r="28" spans="1:16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0</v>
      </c>
      <c r="F28" s="36">
        <f t="shared" si="14"/>
        <v>0</v>
      </c>
      <c r="G28" s="36">
        <f t="shared" si="14"/>
        <v>51.957567962077086</v>
      </c>
      <c r="H28" s="36">
        <f t="shared" si="14"/>
        <v>24.203315364270953</v>
      </c>
      <c r="I28" s="36">
        <f t="shared" si="14"/>
        <v>16.769037330365787</v>
      </c>
      <c r="J28" s="36">
        <f t="shared" si="14"/>
        <v>0</v>
      </c>
      <c r="K28" s="36">
        <f t="shared" si="14"/>
        <v>7.0700793432861708</v>
      </c>
      <c r="L28" s="36">
        <f t="shared" si="14"/>
        <v>0</v>
      </c>
      <c r="M28" s="35">
        <f t="shared" si="2"/>
        <v>100</v>
      </c>
      <c r="N28" s="36" t="s">
        <v>20</v>
      </c>
      <c r="P28" s="33"/>
    </row>
    <row r="29" spans="1:16" ht="16.05" customHeight="1" x14ac:dyDescent="0.2">
      <c r="A29" s="17"/>
      <c r="B29" s="18" t="s">
        <v>31</v>
      </c>
      <c r="C29" s="11" t="s">
        <v>18</v>
      </c>
      <c r="D29" s="35">
        <v>4.6999999999999993</v>
      </c>
      <c r="E29" s="35"/>
      <c r="F29" s="35"/>
      <c r="G29" s="35"/>
      <c r="H29" s="35"/>
      <c r="I29" s="35"/>
      <c r="J29" s="35"/>
      <c r="K29" s="35"/>
      <c r="L29" s="35"/>
      <c r="M29" s="35">
        <f t="shared" si="2"/>
        <v>0</v>
      </c>
      <c r="N29" s="35">
        <f>SUM(M29,D29)</f>
        <v>4.6999999999999993</v>
      </c>
      <c r="P29" s="33"/>
    </row>
    <row r="30" spans="1:16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0</v>
      </c>
      <c r="F30" s="36">
        <f t="shared" si="15"/>
        <v>0</v>
      </c>
      <c r="G30" s="36">
        <f t="shared" si="15"/>
        <v>0</v>
      </c>
      <c r="H30" s="36">
        <f t="shared" si="15"/>
        <v>0</v>
      </c>
      <c r="I30" s="36">
        <f t="shared" si="15"/>
        <v>0</v>
      </c>
      <c r="J30" s="36">
        <f t="shared" si="15"/>
        <v>0</v>
      </c>
      <c r="K30" s="36">
        <f t="shared" si="15"/>
        <v>0</v>
      </c>
      <c r="L30" s="36">
        <f t="shared" si="15"/>
        <v>0</v>
      </c>
      <c r="M30" s="35">
        <f t="shared" si="2"/>
        <v>0</v>
      </c>
      <c r="N30" s="36" t="s">
        <v>20</v>
      </c>
      <c r="P30" s="33"/>
    </row>
    <row r="31" spans="1:16" ht="16.05" customHeight="1" x14ac:dyDescent="0.2">
      <c r="A31" s="17"/>
      <c r="B31" s="18" t="s">
        <v>32</v>
      </c>
      <c r="C31" s="11" t="s">
        <v>18</v>
      </c>
      <c r="D31" s="35">
        <v>211.4</v>
      </c>
      <c r="E31" s="35"/>
      <c r="F31" s="35"/>
      <c r="G31" s="35"/>
      <c r="H31" s="35"/>
      <c r="I31" s="35"/>
      <c r="J31" s="35"/>
      <c r="K31" s="35"/>
      <c r="L31" s="35"/>
      <c r="M31" s="35">
        <f t="shared" si="2"/>
        <v>0</v>
      </c>
      <c r="N31" s="35">
        <f>SUM(M31,D31)</f>
        <v>211.4</v>
      </c>
      <c r="P31" s="33"/>
    </row>
    <row r="32" spans="1:16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0</v>
      </c>
      <c r="F32" s="36">
        <f t="shared" si="16"/>
        <v>0</v>
      </c>
      <c r="G32" s="36">
        <f t="shared" si="16"/>
        <v>0</v>
      </c>
      <c r="H32" s="36">
        <f t="shared" si="16"/>
        <v>0</v>
      </c>
      <c r="I32" s="36">
        <f t="shared" si="16"/>
        <v>0</v>
      </c>
      <c r="J32" s="36">
        <f t="shared" si="16"/>
        <v>0</v>
      </c>
      <c r="K32" s="36">
        <f t="shared" si="16"/>
        <v>0</v>
      </c>
      <c r="L32" s="36">
        <f t="shared" si="16"/>
        <v>0</v>
      </c>
      <c r="M32" s="35">
        <f t="shared" si="2"/>
        <v>0</v>
      </c>
      <c r="N32" s="36" t="s">
        <v>20</v>
      </c>
      <c r="P32" s="33"/>
    </row>
    <row r="33" spans="1:16" ht="16.05" customHeight="1" x14ac:dyDescent="0.2">
      <c r="A33" s="17"/>
      <c r="B33" s="18" t="s">
        <v>33</v>
      </c>
      <c r="C33" s="11" t="s">
        <v>18</v>
      </c>
      <c r="D33" s="35">
        <v>2.5</v>
      </c>
      <c r="E33" s="35">
        <v>0</v>
      </c>
      <c r="F33" s="35">
        <v>0</v>
      </c>
      <c r="G33" s="35">
        <v>13.8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f t="shared" si="2"/>
        <v>13.8</v>
      </c>
      <c r="N33" s="35">
        <f>SUM(M33,D33)</f>
        <v>16.3</v>
      </c>
      <c r="P33" s="33"/>
    </row>
    <row r="34" spans="1:16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0</v>
      </c>
      <c r="F34" s="36">
        <f t="shared" si="17"/>
        <v>0</v>
      </c>
      <c r="G34" s="36">
        <f t="shared" si="17"/>
        <v>100</v>
      </c>
      <c r="H34" s="36">
        <f t="shared" si="17"/>
        <v>0</v>
      </c>
      <c r="I34" s="36">
        <f t="shared" si="17"/>
        <v>0</v>
      </c>
      <c r="J34" s="36">
        <f t="shared" si="17"/>
        <v>0</v>
      </c>
      <c r="K34" s="36">
        <f t="shared" si="17"/>
        <v>0</v>
      </c>
      <c r="L34" s="36">
        <f t="shared" si="17"/>
        <v>0</v>
      </c>
      <c r="M34" s="35">
        <f t="shared" si="2"/>
        <v>100</v>
      </c>
      <c r="N34" s="36" t="s">
        <v>20</v>
      </c>
      <c r="P34" s="33"/>
    </row>
    <row r="35" spans="1:16" ht="16.05" customHeight="1" x14ac:dyDescent="0.2">
      <c r="A35" s="17"/>
      <c r="B35" s="18" t="s">
        <v>34</v>
      </c>
      <c r="C35" s="11" t="s">
        <v>18</v>
      </c>
      <c r="D35" s="35"/>
      <c r="E35" s="35"/>
      <c r="F35" s="35"/>
      <c r="G35" s="35"/>
      <c r="H35" s="35"/>
      <c r="I35" s="35"/>
      <c r="J35" s="35"/>
      <c r="K35" s="35"/>
      <c r="L35" s="35"/>
      <c r="M35" s="35">
        <f t="shared" si="2"/>
        <v>0</v>
      </c>
      <c r="N35" s="35">
        <f>SUM(M35,D35)</f>
        <v>0</v>
      </c>
      <c r="P35" s="33"/>
    </row>
    <row r="36" spans="1:16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0</v>
      </c>
      <c r="F36" s="36">
        <f t="shared" si="18"/>
        <v>0</v>
      </c>
      <c r="G36" s="36">
        <f t="shared" si="18"/>
        <v>0</v>
      </c>
      <c r="H36" s="36">
        <f t="shared" si="18"/>
        <v>0</v>
      </c>
      <c r="I36" s="36">
        <f t="shared" si="18"/>
        <v>0</v>
      </c>
      <c r="J36" s="36">
        <f t="shared" si="18"/>
        <v>0</v>
      </c>
      <c r="K36" s="36">
        <f t="shared" si="18"/>
        <v>0</v>
      </c>
      <c r="L36" s="36">
        <f t="shared" si="18"/>
        <v>0</v>
      </c>
      <c r="M36" s="35">
        <f t="shared" si="2"/>
        <v>0</v>
      </c>
      <c r="N36" s="36" t="s">
        <v>20</v>
      </c>
      <c r="P36" s="33"/>
    </row>
    <row r="37" spans="1:16" ht="16.05" customHeight="1" x14ac:dyDescent="0.2">
      <c r="A37" s="17"/>
      <c r="B37" s="18" t="s">
        <v>35</v>
      </c>
      <c r="C37" s="11" t="s">
        <v>18</v>
      </c>
      <c r="D37" s="35">
        <v>22.1</v>
      </c>
      <c r="E37" s="35">
        <v>0</v>
      </c>
      <c r="F37" s="35">
        <v>0</v>
      </c>
      <c r="G37" s="35">
        <v>2.9</v>
      </c>
      <c r="H37" s="35"/>
      <c r="I37" s="35"/>
      <c r="J37" s="35"/>
      <c r="K37" s="35"/>
      <c r="L37" s="35"/>
      <c r="M37" s="35">
        <f t="shared" si="2"/>
        <v>2.9</v>
      </c>
      <c r="N37" s="35">
        <f>SUM(M37,D37)</f>
        <v>25</v>
      </c>
      <c r="P37" s="33"/>
    </row>
    <row r="38" spans="1:16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0</v>
      </c>
      <c r="F38" s="36">
        <f t="shared" si="19"/>
        <v>0</v>
      </c>
      <c r="G38" s="36">
        <f t="shared" si="19"/>
        <v>100</v>
      </c>
      <c r="H38" s="36">
        <f t="shared" si="19"/>
        <v>0</v>
      </c>
      <c r="I38" s="36">
        <f t="shared" si="19"/>
        <v>0</v>
      </c>
      <c r="J38" s="36">
        <f t="shared" si="19"/>
        <v>0</v>
      </c>
      <c r="K38" s="36">
        <f t="shared" si="19"/>
        <v>0</v>
      </c>
      <c r="L38" s="36">
        <f t="shared" si="19"/>
        <v>0</v>
      </c>
      <c r="M38" s="35">
        <f t="shared" si="2"/>
        <v>100</v>
      </c>
      <c r="N38" s="36" t="s">
        <v>20</v>
      </c>
      <c r="P38" s="33"/>
    </row>
    <row r="39" spans="1:16" ht="16.05" customHeight="1" x14ac:dyDescent="0.2">
      <c r="A39" s="17"/>
      <c r="B39" s="18" t="s">
        <v>36</v>
      </c>
      <c r="C39" s="11" t="s">
        <v>18</v>
      </c>
      <c r="D39" s="35">
        <v>219.1</v>
      </c>
      <c r="E39" s="35"/>
      <c r="F39" s="35"/>
      <c r="G39" s="35"/>
      <c r="H39" s="35"/>
      <c r="I39" s="35"/>
      <c r="J39" s="35"/>
      <c r="K39" s="35"/>
      <c r="L39" s="35"/>
      <c r="M39" s="35">
        <f t="shared" si="2"/>
        <v>0</v>
      </c>
      <c r="N39" s="35">
        <f>SUM(M39,D39)</f>
        <v>219.1</v>
      </c>
      <c r="P39" s="33"/>
    </row>
    <row r="40" spans="1:16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0</v>
      </c>
      <c r="F40" s="36">
        <f t="shared" si="20"/>
        <v>0</v>
      </c>
      <c r="G40" s="36">
        <f t="shared" si="20"/>
        <v>0</v>
      </c>
      <c r="H40" s="36">
        <f t="shared" si="20"/>
        <v>0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0</v>
      </c>
      <c r="N40" s="36" t="s">
        <v>20</v>
      </c>
      <c r="P40" s="33"/>
    </row>
    <row r="41" spans="1:16" ht="16.05" customHeight="1" x14ac:dyDescent="0.2">
      <c r="A41" s="17"/>
      <c r="B41" s="18" t="s">
        <v>37</v>
      </c>
      <c r="C41" s="11" t="s">
        <v>18</v>
      </c>
      <c r="D41" s="35">
        <v>2.5</v>
      </c>
      <c r="E41" s="35"/>
      <c r="F41" s="35"/>
      <c r="G41" s="35"/>
      <c r="H41" s="35"/>
      <c r="I41" s="35"/>
      <c r="J41" s="35"/>
      <c r="K41" s="35"/>
      <c r="L41" s="35"/>
      <c r="M41" s="35">
        <f t="shared" si="2"/>
        <v>0</v>
      </c>
      <c r="N41" s="35">
        <f>SUM(M41,D41)</f>
        <v>2.5</v>
      </c>
      <c r="P41" s="33"/>
    </row>
    <row r="42" spans="1:16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5">
        <f t="shared" si="2"/>
        <v>0</v>
      </c>
      <c r="N42" s="36" t="s">
        <v>20</v>
      </c>
      <c r="P42" s="33"/>
    </row>
    <row r="43" spans="1:16" ht="16.05" customHeight="1" x14ac:dyDescent="0.2">
      <c r="A43" s="17"/>
      <c r="B43" s="18" t="s">
        <v>38</v>
      </c>
      <c r="C43" s="11" t="s">
        <v>18</v>
      </c>
      <c r="D43" s="35">
        <v>2.5</v>
      </c>
      <c r="E43" s="35"/>
      <c r="F43" s="35"/>
      <c r="G43" s="35"/>
      <c r="H43" s="35"/>
      <c r="I43" s="35"/>
      <c r="J43" s="35"/>
      <c r="K43" s="35"/>
      <c r="L43" s="35"/>
      <c r="M43" s="35">
        <f t="shared" si="2"/>
        <v>0</v>
      </c>
      <c r="N43" s="35">
        <f>SUM(M43,D43)</f>
        <v>2.5</v>
      </c>
      <c r="P43" s="33"/>
    </row>
    <row r="44" spans="1:16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0</v>
      </c>
      <c r="F44" s="36">
        <f t="shared" si="22"/>
        <v>0</v>
      </c>
      <c r="G44" s="36">
        <f t="shared" si="22"/>
        <v>0</v>
      </c>
      <c r="H44" s="36">
        <f t="shared" si="22"/>
        <v>0</v>
      </c>
      <c r="I44" s="36">
        <f t="shared" si="22"/>
        <v>0</v>
      </c>
      <c r="J44" s="36">
        <f t="shared" si="22"/>
        <v>0</v>
      </c>
      <c r="K44" s="36">
        <f t="shared" si="22"/>
        <v>0</v>
      </c>
      <c r="L44" s="36">
        <f t="shared" si="22"/>
        <v>0</v>
      </c>
      <c r="M44" s="35">
        <f t="shared" si="2"/>
        <v>0</v>
      </c>
      <c r="N44" s="36" t="s">
        <v>20</v>
      </c>
      <c r="P44" s="33"/>
    </row>
    <row r="45" spans="1:16" ht="16.05" customHeight="1" x14ac:dyDescent="0.2">
      <c r="A45" s="17"/>
      <c r="B45" s="18" t="s">
        <v>39</v>
      </c>
      <c r="C45" s="11" t="s">
        <v>18</v>
      </c>
      <c r="D45" s="35"/>
      <c r="E45" s="35"/>
      <c r="F45" s="35"/>
      <c r="G45" s="35"/>
      <c r="H45" s="35"/>
      <c r="I45" s="35"/>
      <c r="J45" s="35"/>
      <c r="K45" s="35"/>
      <c r="L45" s="35"/>
      <c r="M45" s="35">
        <f t="shared" si="2"/>
        <v>0</v>
      </c>
      <c r="N45" s="35">
        <f>SUM(M45,D45)</f>
        <v>0</v>
      </c>
      <c r="P45" s="33"/>
    </row>
    <row r="46" spans="1:16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0</v>
      </c>
      <c r="H46" s="36">
        <f t="shared" si="23"/>
        <v>0</v>
      </c>
      <c r="I46" s="36">
        <f t="shared" si="23"/>
        <v>0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0</v>
      </c>
      <c r="N46" s="36" t="s">
        <v>20</v>
      </c>
      <c r="P46" s="33"/>
    </row>
    <row r="47" spans="1:16" ht="16.05" customHeight="1" x14ac:dyDescent="0.2">
      <c r="A47" s="17"/>
      <c r="B47" s="18" t="s">
        <v>40</v>
      </c>
      <c r="C47" s="11" t="s">
        <v>18</v>
      </c>
      <c r="D47" s="35">
        <v>68.600000000000023</v>
      </c>
      <c r="E47" s="35"/>
      <c r="F47" s="35"/>
      <c r="G47" s="35"/>
      <c r="H47" s="35"/>
      <c r="I47" s="35"/>
      <c r="J47" s="35"/>
      <c r="K47" s="35"/>
      <c r="L47" s="35"/>
      <c r="M47" s="35">
        <f t="shared" si="2"/>
        <v>0</v>
      </c>
      <c r="N47" s="35">
        <f>SUM(M47,D47)</f>
        <v>68.600000000000023</v>
      </c>
      <c r="P47" s="33"/>
    </row>
    <row r="48" spans="1:16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0</v>
      </c>
      <c r="F48" s="36">
        <f t="shared" si="24"/>
        <v>0</v>
      </c>
      <c r="G48" s="36">
        <f t="shared" si="24"/>
        <v>0</v>
      </c>
      <c r="H48" s="36">
        <f t="shared" si="24"/>
        <v>0</v>
      </c>
      <c r="I48" s="36">
        <f t="shared" si="24"/>
        <v>0</v>
      </c>
      <c r="J48" s="36">
        <f t="shared" si="24"/>
        <v>0</v>
      </c>
      <c r="K48" s="36">
        <f t="shared" si="24"/>
        <v>0</v>
      </c>
      <c r="L48" s="36">
        <f t="shared" si="24"/>
        <v>0</v>
      </c>
      <c r="M48" s="35">
        <f t="shared" si="2"/>
        <v>0</v>
      </c>
      <c r="N48" s="36" t="s">
        <v>20</v>
      </c>
      <c r="P48" s="33"/>
    </row>
    <row r="49" spans="1:16" ht="16.05" customHeight="1" x14ac:dyDescent="0.2">
      <c r="A49" s="17"/>
      <c r="B49" s="18" t="s">
        <v>41</v>
      </c>
      <c r="C49" s="11" t="s">
        <v>18</v>
      </c>
      <c r="D49" s="35"/>
      <c r="E49" s="35"/>
      <c r="F49" s="35"/>
      <c r="G49" s="35"/>
      <c r="H49" s="35"/>
      <c r="I49" s="35"/>
      <c r="J49" s="35"/>
      <c r="K49" s="35"/>
      <c r="L49" s="35"/>
      <c r="M49" s="35">
        <f t="shared" si="2"/>
        <v>0</v>
      </c>
      <c r="N49" s="35">
        <f>SUM(M49,D49)</f>
        <v>0</v>
      </c>
      <c r="P49" s="33"/>
    </row>
    <row r="50" spans="1:16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0</v>
      </c>
      <c r="F50" s="36">
        <f t="shared" si="25"/>
        <v>0</v>
      </c>
      <c r="G50" s="36">
        <f t="shared" si="25"/>
        <v>0</v>
      </c>
      <c r="H50" s="36">
        <f t="shared" si="25"/>
        <v>0</v>
      </c>
      <c r="I50" s="36">
        <f t="shared" si="25"/>
        <v>0</v>
      </c>
      <c r="J50" s="36">
        <f t="shared" si="25"/>
        <v>0</v>
      </c>
      <c r="K50" s="36">
        <f t="shared" si="25"/>
        <v>0</v>
      </c>
      <c r="L50" s="36">
        <f t="shared" si="25"/>
        <v>0</v>
      </c>
      <c r="M50" s="35">
        <f t="shared" si="2"/>
        <v>0</v>
      </c>
      <c r="N50" s="36" t="s">
        <v>20</v>
      </c>
      <c r="P50" s="33"/>
    </row>
    <row r="51" spans="1:16" ht="16.05" customHeight="1" x14ac:dyDescent="0.2">
      <c r="A51" s="17"/>
      <c r="B51" s="18" t="s">
        <v>42</v>
      </c>
      <c r="C51" s="11" t="s">
        <v>18</v>
      </c>
      <c r="D51" s="35">
        <v>2.1</v>
      </c>
      <c r="E51" s="35"/>
      <c r="F51" s="35"/>
      <c r="G51" s="35"/>
      <c r="H51" s="35"/>
      <c r="I51" s="35"/>
      <c r="J51" s="35"/>
      <c r="K51" s="35"/>
      <c r="L51" s="35"/>
      <c r="M51" s="35">
        <f t="shared" si="2"/>
        <v>0</v>
      </c>
      <c r="N51" s="35">
        <f>SUM(M51,D51)</f>
        <v>2.1</v>
      </c>
      <c r="P51" s="33"/>
    </row>
    <row r="52" spans="1:16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0</v>
      </c>
      <c r="F52" s="36">
        <f t="shared" si="26"/>
        <v>0</v>
      </c>
      <c r="G52" s="36">
        <f t="shared" si="26"/>
        <v>0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</v>
      </c>
      <c r="L52" s="36">
        <f t="shared" si="26"/>
        <v>0</v>
      </c>
      <c r="M52" s="35">
        <f t="shared" si="2"/>
        <v>0</v>
      </c>
      <c r="N52" s="36" t="s">
        <v>20</v>
      </c>
      <c r="P52" s="33"/>
    </row>
    <row r="53" spans="1:16" ht="16.05" customHeight="1" x14ac:dyDescent="0.2">
      <c r="A53" s="17"/>
      <c r="B53" s="18" t="s">
        <v>43</v>
      </c>
      <c r="C53" s="11" t="s">
        <v>18</v>
      </c>
      <c r="D53" s="35">
        <v>1.4</v>
      </c>
      <c r="E53" s="35"/>
      <c r="F53" s="35"/>
      <c r="G53" s="35"/>
      <c r="H53" s="35"/>
      <c r="I53" s="35"/>
      <c r="J53" s="35"/>
      <c r="K53" s="35"/>
      <c r="L53" s="35"/>
      <c r="M53" s="35">
        <f t="shared" si="2"/>
        <v>0</v>
      </c>
      <c r="N53" s="35">
        <f>SUM(M53,D53)</f>
        <v>1.4</v>
      </c>
      <c r="P53" s="33"/>
    </row>
    <row r="54" spans="1:16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0</v>
      </c>
      <c r="F54" s="36">
        <f t="shared" si="27"/>
        <v>0</v>
      </c>
      <c r="G54" s="36">
        <f t="shared" si="27"/>
        <v>0</v>
      </c>
      <c r="H54" s="36">
        <f t="shared" si="27"/>
        <v>0</v>
      </c>
      <c r="I54" s="36">
        <f t="shared" si="27"/>
        <v>0</v>
      </c>
      <c r="J54" s="36">
        <f t="shared" si="27"/>
        <v>0</v>
      </c>
      <c r="K54" s="36">
        <f t="shared" si="27"/>
        <v>0</v>
      </c>
      <c r="L54" s="36">
        <f t="shared" si="27"/>
        <v>0</v>
      </c>
      <c r="M54" s="35">
        <f t="shared" si="2"/>
        <v>0</v>
      </c>
      <c r="N54" s="36" t="s">
        <v>20</v>
      </c>
      <c r="P54" s="33"/>
    </row>
    <row r="55" spans="1:16" ht="16.05" customHeight="1" x14ac:dyDescent="0.2">
      <c r="A55" s="17"/>
      <c r="B55" s="18" t="s">
        <v>44</v>
      </c>
      <c r="C55" s="11" t="s">
        <v>18</v>
      </c>
      <c r="D55" s="35">
        <v>1.3</v>
      </c>
      <c r="E55" s="35"/>
      <c r="F55" s="35"/>
      <c r="G55" s="35"/>
      <c r="H55" s="35"/>
      <c r="I55" s="35"/>
      <c r="J55" s="35"/>
      <c r="K55" s="35"/>
      <c r="L55" s="35"/>
      <c r="M55" s="35">
        <f t="shared" si="2"/>
        <v>0</v>
      </c>
      <c r="N55" s="35">
        <f>SUM(M55,D55)</f>
        <v>1.3</v>
      </c>
      <c r="P55" s="33"/>
    </row>
    <row r="56" spans="1:16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0</v>
      </c>
      <c r="F56" s="36">
        <f t="shared" si="28"/>
        <v>0</v>
      </c>
      <c r="G56" s="36">
        <f t="shared" si="28"/>
        <v>0</v>
      </c>
      <c r="H56" s="36">
        <f t="shared" si="28"/>
        <v>0</v>
      </c>
      <c r="I56" s="36">
        <f t="shared" si="28"/>
        <v>0</v>
      </c>
      <c r="J56" s="36">
        <f t="shared" si="28"/>
        <v>0</v>
      </c>
      <c r="K56" s="36">
        <f t="shared" si="28"/>
        <v>0</v>
      </c>
      <c r="L56" s="36">
        <f t="shared" si="28"/>
        <v>0</v>
      </c>
      <c r="M56" s="35">
        <f t="shared" si="2"/>
        <v>0</v>
      </c>
      <c r="N56" s="36" t="s">
        <v>20</v>
      </c>
      <c r="P56" s="33"/>
    </row>
    <row r="57" spans="1:16" ht="16.05" customHeight="1" x14ac:dyDescent="0.2">
      <c r="A57" s="17"/>
      <c r="B57" s="18" t="s">
        <v>45</v>
      </c>
      <c r="C57" s="11" t="s">
        <v>18</v>
      </c>
      <c r="D57" s="35"/>
      <c r="E57" s="35"/>
      <c r="F57" s="35"/>
      <c r="G57" s="35"/>
      <c r="H57" s="35"/>
      <c r="I57" s="35"/>
      <c r="J57" s="35"/>
      <c r="K57" s="35"/>
      <c r="L57" s="35"/>
      <c r="M57" s="35">
        <f t="shared" si="2"/>
        <v>0</v>
      </c>
      <c r="N57" s="35">
        <f>SUM(M57,D57)</f>
        <v>0</v>
      </c>
      <c r="P57" s="33"/>
    </row>
    <row r="58" spans="1:16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5">
        <f t="shared" si="2"/>
        <v>0</v>
      </c>
      <c r="N58" s="36" t="s">
        <v>20</v>
      </c>
      <c r="P58" s="33"/>
    </row>
    <row r="59" spans="1:16" ht="16.05" customHeight="1" x14ac:dyDescent="0.2">
      <c r="A59" s="17"/>
      <c r="B59" s="18" t="s">
        <v>46</v>
      </c>
      <c r="C59" s="11" t="s">
        <v>18</v>
      </c>
      <c r="D59" s="35"/>
      <c r="E59" s="35"/>
      <c r="F59" s="35"/>
      <c r="G59" s="35"/>
      <c r="H59" s="35"/>
      <c r="I59" s="35"/>
      <c r="J59" s="35"/>
      <c r="K59" s="35"/>
      <c r="L59" s="35"/>
      <c r="M59" s="35">
        <f t="shared" si="2"/>
        <v>0</v>
      </c>
      <c r="N59" s="35">
        <f>SUM(M59,D59)</f>
        <v>0</v>
      </c>
      <c r="P59" s="33"/>
    </row>
    <row r="60" spans="1:16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5">
        <f t="shared" si="2"/>
        <v>0</v>
      </c>
      <c r="N60" s="36" t="s">
        <v>20</v>
      </c>
      <c r="P60" s="33"/>
    </row>
    <row r="61" spans="1:16" ht="16.05" customHeight="1" x14ac:dyDescent="0.2">
      <c r="A61" s="17"/>
      <c r="B61" s="18" t="s">
        <v>47</v>
      </c>
      <c r="C61" s="11" t="s">
        <v>18</v>
      </c>
      <c r="D61" s="35"/>
      <c r="E61" s="35"/>
      <c r="F61" s="35"/>
      <c r="G61" s="35"/>
      <c r="H61" s="35"/>
      <c r="I61" s="35"/>
      <c r="J61" s="35"/>
      <c r="K61" s="35"/>
      <c r="L61" s="35"/>
      <c r="M61" s="35">
        <f t="shared" si="2"/>
        <v>0</v>
      </c>
      <c r="N61" s="35">
        <f>SUM(M61,D61)</f>
        <v>0</v>
      </c>
      <c r="P61" s="33"/>
    </row>
    <row r="62" spans="1:16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0</v>
      </c>
      <c r="F62" s="36">
        <f t="shared" si="31"/>
        <v>0</v>
      </c>
      <c r="G62" s="36">
        <f t="shared" si="31"/>
        <v>0</v>
      </c>
      <c r="H62" s="36">
        <f t="shared" si="31"/>
        <v>0</v>
      </c>
      <c r="I62" s="36">
        <f t="shared" si="31"/>
        <v>0</v>
      </c>
      <c r="J62" s="36">
        <f t="shared" si="31"/>
        <v>0</v>
      </c>
      <c r="K62" s="36">
        <f t="shared" si="31"/>
        <v>0</v>
      </c>
      <c r="L62" s="36">
        <f t="shared" si="31"/>
        <v>0</v>
      </c>
      <c r="M62" s="35">
        <f t="shared" si="2"/>
        <v>0</v>
      </c>
      <c r="N62" s="36" t="s">
        <v>20</v>
      </c>
      <c r="P62" s="33"/>
    </row>
    <row r="63" spans="1:16" ht="16.05" customHeight="1" x14ac:dyDescent="0.2">
      <c r="A63" s="17"/>
      <c r="B63" s="18" t="s">
        <v>48</v>
      </c>
      <c r="C63" s="11" t="s">
        <v>18</v>
      </c>
      <c r="D63" s="35"/>
      <c r="E63" s="35"/>
      <c r="F63" s="35"/>
      <c r="G63" s="35"/>
      <c r="H63" s="35"/>
      <c r="I63" s="35"/>
      <c r="J63" s="35"/>
      <c r="K63" s="35"/>
      <c r="L63" s="35"/>
      <c r="M63" s="35">
        <f t="shared" si="2"/>
        <v>0</v>
      </c>
      <c r="N63" s="35">
        <f>SUM(M63,D63)</f>
        <v>0</v>
      </c>
      <c r="P63" s="33"/>
    </row>
    <row r="64" spans="1:16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0</v>
      </c>
      <c r="H64" s="36">
        <f t="shared" si="32"/>
        <v>0</v>
      </c>
      <c r="I64" s="36">
        <f t="shared" si="32"/>
        <v>0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0</v>
      </c>
      <c r="N64" s="36" t="s">
        <v>20</v>
      </c>
      <c r="P64" s="33"/>
    </row>
    <row r="65" spans="1:16" ht="16.05" customHeight="1" x14ac:dyDescent="0.2">
      <c r="A65" s="17"/>
      <c r="B65" s="18" t="s">
        <v>49</v>
      </c>
      <c r="C65" s="11" t="s">
        <v>18</v>
      </c>
      <c r="D65" s="35">
        <v>72.2</v>
      </c>
      <c r="E65" s="35">
        <v>0</v>
      </c>
      <c r="F65" s="35">
        <v>0</v>
      </c>
      <c r="G65" s="35">
        <v>0</v>
      </c>
      <c r="H65" s="35"/>
      <c r="I65" s="35"/>
      <c r="J65" s="35"/>
      <c r="K65" s="35"/>
      <c r="L65" s="35"/>
      <c r="M65" s="35">
        <f t="shared" si="2"/>
        <v>0</v>
      </c>
      <c r="N65" s="35">
        <f>SUM(M65,D65)</f>
        <v>72.2</v>
      </c>
      <c r="P65" s="33"/>
    </row>
    <row r="66" spans="1:16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0</v>
      </c>
      <c r="J66" s="36">
        <f t="shared" si="33"/>
        <v>0</v>
      </c>
      <c r="K66" s="36">
        <f t="shared" si="33"/>
        <v>0</v>
      </c>
      <c r="L66" s="36">
        <f t="shared" si="33"/>
        <v>0</v>
      </c>
      <c r="M66" s="35">
        <f t="shared" si="2"/>
        <v>0</v>
      </c>
      <c r="N66" s="36" t="s">
        <v>20</v>
      </c>
      <c r="P66" s="33"/>
    </row>
    <row r="67" spans="1:16" ht="16.05" customHeight="1" x14ac:dyDescent="0.2">
      <c r="A67" s="17"/>
      <c r="B67" s="18" t="s">
        <v>50</v>
      </c>
      <c r="C67" s="11" t="s">
        <v>18</v>
      </c>
      <c r="D67" s="35">
        <v>0.5</v>
      </c>
      <c r="E67" s="35"/>
      <c r="F67" s="35"/>
      <c r="G67" s="35"/>
      <c r="H67" s="35"/>
      <c r="I67" s="35"/>
      <c r="J67" s="35"/>
      <c r="K67" s="35"/>
      <c r="L67" s="35"/>
      <c r="M67" s="35">
        <f t="shared" si="2"/>
        <v>0</v>
      </c>
      <c r="N67" s="35">
        <f>SUM(M67,D67)</f>
        <v>0.5</v>
      </c>
      <c r="P67" s="33"/>
    </row>
    <row r="68" spans="1:16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0</v>
      </c>
      <c r="N68" s="36" t="s">
        <v>20</v>
      </c>
      <c r="P68" s="33"/>
    </row>
    <row r="69" spans="1:16" ht="16.05" customHeight="1" x14ac:dyDescent="0.2">
      <c r="A69" s="17"/>
      <c r="B69" s="18" t="s">
        <v>51</v>
      </c>
      <c r="C69" s="11" t="s">
        <v>18</v>
      </c>
      <c r="D69" s="35"/>
      <c r="E69" s="35"/>
      <c r="F69" s="35"/>
      <c r="G69" s="35"/>
      <c r="H69" s="35"/>
      <c r="I69" s="35"/>
      <c r="J69" s="35"/>
      <c r="K69" s="35"/>
      <c r="L69" s="35"/>
      <c r="M69" s="35">
        <f t="shared" si="2"/>
        <v>0</v>
      </c>
      <c r="N69" s="35">
        <f>SUM(M69,D69)</f>
        <v>0</v>
      </c>
      <c r="P69" s="33"/>
    </row>
    <row r="70" spans="1:16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0</v>
      </c>
      <c r="F70" s="36">
        <f t="shared" si="35"/>
        <v>0</v>
      </c>
      <c r="G70" s="36">
        <f t="shared" si="35"/>
        <v>0</v>
      </c>
      <c r="H70" s="36">
        <f t="shared" si="35"/>
        <v>0</v>
      </c>
      <c r="I70" s="36">
        <f t="shared" si="35"/>
        <v>0</v>
      </c>
      <c r="J70" s="36">
        <f t="shared" si="35"/>
        <v>0</v>
      </c>
      <c r="K70" s="36">
        <f t="shared" si="35"/>
        <v>0</v>
      </c>
      <c r="L70" s="36">
        <f t="shared" si="35"/>
        <v>0</v>
      </c>
      <c r="M70" s="35">
        <f t="shared" si="2"/>
        <v>0</v>
      </c>
      <c r="N70" s="36" t="s">
        <v>20</v>
      </c>
      <c r="P70" s="33"/>
    </row>
    <row r="71" spans="1:16" ht="16.05" customHeight="1" x14ac:dyDescent="0.2">
      <c r="A71" s="17"/>
      <c r="B71" s="18" t="s">
        <v>52</v>
      </c>
      <c r="C71" s="11" t="s">
        <v>18</v>
      </c>
      <c r="D71" s="35"/>
      <c r="E71" s="35"/>
      <c r="F71" s="35"/>
      <c r="G71" s="35"/>
      <c r="H71" s="35"/>
      <c r="I71" s="35"/>
      <c r="J71" s="35"/>
      <c r="K71" s="35"/>
      <c r="L71" s="35"/>
      <c r="M71" s="35">
        <f t="shared" si="2"/>
        <v>0</v>
      </c>
      <c r="N71" s="35">
        <f>SUM(M71,D71)</f>
        <v>0</v>
      </c>
      <c r="P71" s="33"/>
    </row>
    <row r="72" spans="1:16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0</v>
      </c>
      <c r="F72" s="36">
        <f t="shared" si="36"/>
        <v>0</v>
      </c>
      <c r="G72" s="36">
        <f t="shared" si="36"/>
        <v>0</v>
      </c>
      <c r="H72" s="36">
        <f t="shared" si="36"/>
        <v>0</v>
      </c>
      <c r="I72" s="36">
        <f t="shared" si="36"/>
        <v>0</v>
      </c>
      <c r="J72" s="36">
        <f t="shared" si="36"/>
        <v>0</v>
      </c>
      <c r="K72" s="36">
        <f t="shared" si="36"/>
        <v>0</v>
      </c>
      <c r="L72" s="36">
        <f t="shared" si="36"/>
        <v>0</v>
      </c>
      <c r="M72" s="35">
        <f t="shared" si="2"/>
        <v>0</v>
      </c>
      <c r="N72" s="36" t="s">
        <v>20</v>
      </c>
      <c r="P72" s="33"/>
    </row>
    <row r="73" spans="1:16" ht="16.05" customHeight="1" x14ac:dyDescent="0.2">
      <c r="A73" s="17"/>
      <c r="B73" s="18" t="s">
        <v>53</v>
      </c>
      <c r="C73" s="11" t="s">
        <v>18</v>
      </c>
      <c r="D73" s="35">
        <v>0.2</v>
      </c>
      <c r="E73" s="35"/>
      <c r="F73" s="35"/>
      <c r="G73" s="35"/>
      <c r="H73" s="35"/>
      <c r="I73" s="35"/>
      <c r="J73" s="35"/>
      <c r="K73" s="35"/>
      <c r="L73" s="35"/>
      <c r="M73" s="35">
        <f t="shared" si="2"/>
        <v>0</v>
      </c>
      <c r="N73" s="35">
        <f>SUM(M73,D73)</f>
        <v>0.2</v>
      </c>
      <c r="P73" s="33"/>
    </row>
    <row r="74" spans="1:16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0</v>
      </c>
      <c r="L74" s="36">
        <f t="shared" si="37"/>
        <v>0</v>
      </c>
      <c r="M74" s="35">
        <f t="shared" si="2"/>
        <v>0</v>
      </c>
      <c r="N74" s="36" t="s">
        <v>20</v>
      </c>
      <c r="P74" s="33"/>
    </row>
    <row r="75" spans="1:16" ht="16.05" customHeight="1" x14ac:dyDescent="0.2">
      <c r="A75" s="17"/>
      <c r="B75" s="18" t="s">
        <v>54</v>
      </c>
      <c r="C75" s="11" t="s">
        <v>18</v>
      </c>
      <c r="D75" s="35"/>
      <c r="E75" s="35"/>
      <c r="F75" s="35"/>
      <c r="G75" s="35"/>
      <c r="H75" s="35"/>
      <c r="I75" s="35"/>
      <c r="J75" s="35"/>
      <c r="K75" s="35"/>
      <c r="L75" s="35"/>
      <c r="M75" s="35">
        <f t="shared" si="2"/>
        <v>0</v>
      </c>
      <c r="N75" s="35">
        <f>SUM(M75,D75)</f>
        <v>0</v>
      </c>
      <c r="P75" s="33"/>
    </row>
    <row r="76" spans="1:16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  <c r="P76" s="33"/>
    </row>
    <row r="77" spans="1:16" ht="16.05" customHeight="1" x14ac:dyDescent="0.2">
      <c r="A77" s="17"/>
      <c r="B77" s="18" t="s">
        <v>55</v>
      </c>
      <c r="C77" s="11" t="s">
        <v>18</v>
      </c>
      <c r="D77" s="35"/>
      <c r="E77" s="35"/>
      <c r="F77" s="35"/>
      <c r="G77" s="35"/>
      <c r="H77" s="35"/>
      <c r="I77" s="35"/>
      <c r="J77" s="35"/>
      <c r="K77" s="35"/>
      <c r="L77" s="35"/>
      <c r="M77" s="35">
        <f t="shared" si="2"/>
        <v>0</v>
      </c>
      <c r="N77" s="35">
        <f>SUM(M77,D77)</f>
        <v>0</v>
      </c>
      <c r="P77" s="33"/>
    </row>
    <row r="78" spans="1:16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0</v>
      </c>
      <c r="F78" s="36">
        <f t="shared" si="39"/>
        <v>0</v>
      </c>
      <c r="G78" s="36">
        <f t="shared" si="39"/>
        <v>0</v>
      </c>
      <c r="H78" s="36">
        <f t="shared" si="39"/>
        <v>0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0</v>
      </c>
      <c r="N78" s="36" t="s">
        <v>20</v>
      </c>
      <c r="P78" s="33"/>
    </row>
    <row r="79" spans="1:16" ht="15.75" customHeight="1" x14ac:dyDescent="0.2">
      <c r="A79" s="17"/>
      <c r="B79" s="18" t="s">
        <v>56</v>
      </c>
      <c r="C79" s="11" t="s">
        <v>18</v>
      </c>
      <c r="D79" s="35">
        <v>1.2000000000000002</v>
      </c>
      <c r="E79" s="35"/>
      <c r="F79" s="35"/>
      <c r="G79" s="35"/>
      <c r="H79" s="35"/>
      <c r="I79" s="35"/>
      <c r="J79" s="35"/>
      <c r="K79" s="35"/>
      <c r="L79" s="35"/>
      <c r="M79" s="35">
        <f t="shared" si="2"/>
        <v>0</v>
      </c>
      <c r="N79" s="35">
        <f>SUM(M79,D79)</f>
        <v>1.2000000000000002</v>
      </c>
      <c r="P79" s="33"/>
    </row>
    <row r="80" spans="1:16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0</v>
      </c>
      <c r="F80" s="36">
        <f t="shared" si="40"/>
        <v>0</v>
      </c>
      <c r="G80" s="36">
        <f t="shared" si="40"/>
        <v>0</v>
      </c>
      <c r="H80" s="36">
        <f t="shared" si="40"/>
        <v>0</v>
      </c>
      <c r="I80" s="36">
        <f t="shared" si="40"/>
        <v>0</v>
      </c>
      <c r="J80" s="36">
        <f t="shared" si="40"/>
        <v>0</v>
      </c>
      <c r="K80" s="36">
        <f t="shared" si="40"/>
        <v>0</v>
      </c>
      <c r="L80" s="36">
        <f t="shared" si="40"/>
        <v>0</v>
      </c>
      <c r="M80" s="35">
        <f t="shared" si="2"/>
        <v>0</v>
      </c>
      <c r="N80" s="36" t="s">
        <v>20</v>
      </c>
      <c r="P80" s="33"/>
    </row>
    <row r="81" spans="1:16" ht="15.75" customHeight="1" x14ac:dyDescent="0.2">
      <c r="A81" s="9" t="s">
        <v>57</v>
      </c>
      <c r="B81" s="10"/>
      <c r="C81" s="11" t="s">
        <v>18</v>
      </c>
      <c r="D81" s="35">
        <f>SUMIF($C$83:$C$102,"出荷量",D83:D102)</f>
        <v>0</v>
      </c>
      <c r="E81" s="35">
        <f t="shared" ref="E81:M81" si="41">SUMIF($C$83:$C$102,"出荷量",E83:E102)</f>
        <v>0</v>
      </c>
      <c r="F81" s="35">
        <f t="shared" si="41"/>
        <v>0</v>
      </c>
      <c r="G81" s="35">
        <f t="shared" si="41"/>
        <v>0</v>
      </c>
      <c r="H81" s="35">
        <f t="shared" si="41"/>
        <v>0</v>
      </c>
      <c r="I81" s="35">
        <f t="shared" si="41"/>
        <v>0</v>
      </c>
      <c r="J81" s="35">
        <f t="shared" si="41"/>
        <v>0</v>
      </c>
      <c r="K81" s="35">
        <f t="shared" si="41"/>
        <v>0</v>
      </c>
      <c r="L81" s="35">
        <f t="shared" si="41"/>
        <v>0</v>
      </c>
      <c r="M81" s="35">
        <f t="shared" si="41"/>
        <v>0</v>
      </c>
      <c r="N81" s="35">
        <f>SUM(M81,D81)</f>
        <v>0</v>
      </c>
      <c r="P81" s="33"/>
    </row>
    <row r="82" spans="1:16" ht="15.75" customHeight="1" x14ac:dyDescent="0.2">
      <c r="A82" s="13"/>
      <c r="B82" s="14"/>
      <c r="C82" s="15" t="s">
        <v>19</v>
      </c>
      <c r="D82" s="36" t="s">
        <v>20</v>
      </c>
      <c r="E82" s="36">
        <f t="shared" ref="E82:L82" si="42">IF($M81=0,0,E81/$M81%)</f>
        <v>0</v>
      </c>
      <c r="F82" s="36">
        <f t="shared" si="42"/>
        <v>0</v>
      </c>
      <c r="G82" s="36">
        <f t="shared" si="42"/>
        <v>0</v>
      </c>
      <c r="H82" s="36">
        <f t="shared" si="42"/>
        <v>0</v>
      </c>
      <c r="I82" s="36">
        <f t="shared" si="42"/>
        <v>0</v>
      </c>
      <c r="J82" s="36">
        <f t="shared" si="42"/>
        <v>0</v>
      </c>
      <c r="K82" s="36">
        <f t="shared" si="42"/>
        <v>0</v>
      </c>
      <c r="L82" s="36">
        <f t="shared" si="42"/>
        <v>0</v>
      </c>
      <c r="M82" s="35">
        <f>SUM(E82:L82)</f>
        <v>0</v>
      </c>
      <c r="N82" s="36" t="s">
        <v>20</v>
      </c>
      <c r="P82" s="33"/>
    </row>
    <row r="83" spans="1:16" ht="16.05" customHeight="1" x14ac:dyDescent="0.2">
      <c r="A83" s="17"/>
      <c r="B83" s="18" t="s">
        <v>60</v>
      </c>
      <c r="C83" s="11" t="s">
        <v>18</v>
      </c>
      <c r="D83" s="35"/>
      <c r="E83" s="35"/>
      <c r="F83" s="35"/>
      <c r="G83" s="35"/>
      <c r="H83" s="35"/>
      <c r="I83" s="35"/>
      <c r="J83" s="35"/>
      <c r="K83" s="35"/>
      <c r="L83" s="35"/>
      <c r="M83" s="35">
        <f t="shared" si="2"/>
        <v>0</v>
      </c>
      <c r="N83" s="35">
        <f>SUM(M83,D83)</f>
        <v>0</v>
      </c>
      <c r="P83" s="33"/>
    </row>
    <row r="84" spans="1:16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0</v>
      </c>
      <c r="J84" s="36">
        <f t="shared" si="43"/>
        <v>0</v>
      </c>
      <c r="K84" s="36">
        <f t="shared" si="43"/>
        <v>0</v>
      </c>
      <c r="L84" s="36">
        <f t="shared" si="43"/>
        <v>0</v>
      </c>
      <c r="M84" s="35">
        <f t="shared" si="2"/>
        <v>0</v>
      </c>
      <c r="N84" s="36" t="s">
        <v>20</v>
      </c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35"/>
      <c r="E85" s="35"/>
      <c r="F85" s="35"/>
      <c r="G85" s="35"/>
      <c r="H85" s="35"/>
      <c r="I85" s="35"/>
      <c r="J85" s="35"/>
      <c r="K85" s="35"/>
      <c r="L85" s="35"/>
      <c r="M85" s="35">
        <f t="shared" si="2"/>
        <v>0</v>
      </c>
      <c r="N85" s="35">
        <f>SUM(M85,D85)</f>
        <v>0</v>
      </c>
      <c r="P85" s="33"/>
    </row>
    <row r="86" spans="1:16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35"/>
      <c r="E87" s="35"/>
      <c r="F87" s="35"/>
      <c r="G87" s="35"/>
      <c r="H87" s="35"/>
      <c r="I87" s="35"/>
      <c r="J87" s="35"/>
      <c r="K87" s="35"/>
      <c r="L87" s="35"/>
      <c r="M87" s="35">
        <f t="shared" si="2"/>
        <v>0</v>
      </c>
      <c r="N87" s="35">
        <f>SUM(M87,D87)</f>
        <v>0</v>
      </c>
      <c r="P87" s="33"/>
    </row>
    <row r="88" spans="1:16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0</v>
      </c>
      <c r="N88" s="36" t="s">
        <v>20</v>
      </c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35"/>
      <c r="E89" s="35"/>
      <c r="F89" s="35"/>
      <c r="G89" s="35"/>
      <c r="H89" s="35"/>
      <c r="I89" s="35"/>
      <c r="J89" s="35"/>
      <c r="K89" s="35"/>
      <c r="L89" s="35"/>
      <c r="M89" s="35">
        <f t="shared" si="2"/>
        <v>0</v>
      </c>
      <c r="N89" s="35">
        <f>SUM(M89,D89)</f>
        <v>0</v>
      </c>
      <c r="P89" s="33"/>
    </row>
    <row r="90" spans="1:16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0</v>
      </c>
      <c r="H90" s="36">
        <f t="shared" si="46"/>
        <v>0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5">
        <f t="shared" si="2"/>
        <v>0</v>
      </c>
      <c r="N90" s="36" t="s">
        <v>20</v>
      </c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35"/>
      <c r="E91" s="35"/>
      <c r="F91" s="35"/>
      <c r="G91" s="35"/>
      <c r="H91" s="35"/>
      <c r="I91" s="35"/>
      <c r="J91" s="35"/>
      <c r="K91" s="35"/>
      <c r="L91" s="35"/>
      <c r="M91" s="35">
        <f t="shared" si="2"/>
        <v>0</v>
      </c>
      <c r="N91" s="35">
        <f>SUM(M91,D91)</f>
        <v>0</v>
      </c>
      <c r="P91" s="33"/>
    </row>
    <row r="92" spans="1:16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0</v>
      </c>
      <c r="H92" s="36">
        <f t="shared" si="47"/>
        <v>0</v>
      </c>
      <c r="I92" s="36">
        <f t="shared" si="47"/>
        <v>0</v>
      </c>
      <c r="J92" s="36">
        <f t="shared" si="47"/>
        <v>0</v>
      </c>
      <c r="K92" s="36">
        <f t="shared" si="47"/>
        <v>0</v>
      </c>
      <c r="L92" s="36">
        <f t="shared" si="47"/>
        <v>0</v>
      </c>
      <c r="M92" s="35">
        <f t="shared" si="2"/>
        <v>0</v>
      </c>
      <c r="N92" s="36" t="s">
        <v>20</v>
      </c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35"/>
      <c r="E93" s="35"/>
      <c r="F93" s="35"/>
      <c r="G93" s="35"/>
      <c r="H93" s="35"/>
      <c r="I93" s="35"/>
      <c r="J93" s="35"/>
      <c r="K93" s="35"/>
      <c r="L93" s="35"/>
      <c r="M93" s="35">
        <f t="shared" si="2"/>
        <v>0</v>
      </c>
      <c r="N93" s="35">
        <f>SUM(M93,D93)</f>
        <v>0</v>
      </c>
      <c r="P93" s="33"/>
    </row>
    <row r="94" spans="1:16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35"/>
      <c r="E95" s="35"/>
      <c r="F95" s="35"/>
      <c r="G95" s="35"/>
      <c r="H95" s="35"/>
      <c r="I95" s="35"/>
      <c r="J95" s="35"/>
      <c r="K95" s="35"/>
      <c r="L95" s="35"/>
      <c r="M95" s="35">
        <f t="shared" si="2"/>
        <v>0</v>
      </c>
      <c r="N95" s="35">
        <f>SUM(M95,D95)</f>
        <v>0</v>
      </c>
      <c r="P95" s="33"/>
    </row>
    <row r="96" spans="1:16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0</v>
      </c>
      <c r="H96" s="36">
        <f t="shared" si="49"/>
        <v>0</v>
      </c>
      <c r="I96" s="36">
        <f t="shared" si="49"/>
        <v>0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0</v>
      </c>
      <c r="N96" s="36" t="s">
        <v>20</v>
      </c>
      <c r="P96" s="33"/>
    </row>
    <row r="97" spans="1:16" ht="16.05" customHeight="1" x14ac:dyDescent="0.2">
      <c r="A97" s="17"/>
      <c r="B97" s="18" t="s">
        <v>67</v>
      </c>
      <c r="C97" s="11" t="s">
        <v>18</v>
      </c>
      <c r="D97" s="35"/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0</v>
      </c>
      <c r="P97" s="33"/>
    </row>
    <row r="98" spans="1:16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  <c r="P98" s="33"/>
    </row>
    <row r="99" spans="1:16" ht="16.05" customHeight="1" x14ac:dyDescent="0.2">
      <c r="A99" s="17"/>
      <c r="B99" s="18" t="s">
        <v>68</v>
      </c>
      <c r="C99" s="11" t="s">
        <v>18</v>
      </c>
      <c r="D99" s="35"/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0</v>
      </c>
      <c r="P99" s="33"/>
    </row>
    <row r="100" spans="1:16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  <c r="P100" s="33"/>
    </row>
    <row r="101" spans="1:16" ht="16.05" customHeight="1" x14ac:dyDescent="0.2">
      <c r="A101" s="17"/>
      <c r="B101" s="18" t="s">
        <v>69</v>
      </c>
      <c r="C101" s="11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  <c r="P101" s="33"/>
    </row>
    <row r="102" spans="1:16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  <c r="P102" s="33"/>
    </row>
    <row r="103" spans="1:16" ht="15.75" hidden="1" customHeight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  <c r="P103" s="33"/>
    </row>
    <row r="104" spans="1:16" ht="15.75" hidden="1" customHeight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  <c r="P104" s="33"/>
    </row>
    <row r="105" spans="1:16" ht="15.75" hidden="1" customHeight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  <c r="P105" s="33"/>
    </row>
    <row r="106" spans="1:16" ht="15.75" hidden="1" customHeight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  <c r="P106" s="33"/>
    </row>
    <row r="107" spans="1:16" ht="16.05" customHeight="1" x14ac:dyDescent="0.2">
      <c r="A107" s="9" t="s">
        <v>70</v>
      </c>
      <c r="B107" s="10"/>
      <c r="C107" s="11" t="s">
        <v>18</v>
      </c>
      <c r="D107" s="35">
        <v>249500.80000000002</v>
      </c>
      <c r="E107" s="35">
        <v>0</v>
      </c>
      <c r="F107" s="35">
        <v>0</v>
      </c>
      <c r="G107" s="35">
        <v>7151.2</v>
      </c>
      <c r="H107" s="35">
        <v>0</v>
      </c>
      <c r="I107" s="35">
        <v>0</v>
      </c>
      <c r="J107" s="35">
        <v>2468.8000000000002</v>
      </c>
      <c r="K107" s="35">
        <v>0</v>
      </c>
      <c r="L107" s="35">
        <v>0</v>
      </c>
      <c r="M107" s="35">
        <f t="shared" si="53"/>
        <v>9620</v>
      </c>
      <c r="N107" s="35">
        <f>SUM(M107,D107)</f>
        <v>259120.80000000002</v>
      </c>
      <c r="P107" s="33"/>
    </row>
    <row r="108" spans="1:16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0</v>
      </c>
      <c r="G108" s="36">
        <f t="shared" si="54"/>
        <v>74.336798336798338</v>
      </c>
      <c r="H108" s="36">
        <f t="shared" si="54"/>
        <v>0</v>
      </c>
      <c r="I108" s="36">
        <f t="shared" si="54"/>
        <v>0</v>
      </c>
      <c r="J108" s="36">
        <f t="shared" si="54"/>
        <v>25.663201663201665</v>
      </c>
      <c r="K108" s="36">
        <f t="shared" si="54"/>
        <v>0</v>
      </c>
      <c r="L108" s="36">
        <f t="shared" si="54"/>
        <v>0</v>
      </c>
      <c r="M108" s="35">
        <f t="shared" si="53"/>
        <v>100</v>
      </c>
      <c r="N108" s="36" t="s">
        <v>20</v>
      </c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39228.5</v>
      </c>
      <c r="E109" s="35">
        <f t="shared" ref="E109:L109" si="55">SUM(E111,E113,E115,E117,E119,E121,E123,E125,E127)</f>
        <v>0</v>
      </c>
      <c r="F109" s="35">
        <f t="shared" si="55"/>
        <v>0</v>
      </c>
      <c r="G109" s="35">
        <f t="shared" si="55"/>
        <v>106742.9</v>
      </c>
      <c r="H109" s="35">
        <f t="shared" si="55"/>
        <v>4088.1000000000004</v>
      </c>
      <c r="I109" s="35">
        <f t="shared" si="55"/>
        <v>7851.4999999999991</v>
      </c>
      <c r="J109" s="35">
        <f t="shared" si="55"/>
        <v>3103.2</v>
      </c>
      <c r="K109" s="35">
        <f t="shared" si="55"/>
        <v>240.2</v>
      </c>
      <c r="L109" s="35">
        <f t="shared" si="55"/>
        <v>0</v>
      </c>
      <c r="M109" s="35">
        <f t="shared" si="2"/>
        <v>122025.9</v>
      </c>
      <c r="N109" s="35">
        <f>SUM(M109,D109)</f>
        <v>161254.39999999999</v>
      </c>
      <c r="P109" s="33"/>
    </row>
    <row r="110" spans="1:16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0</v>
      </c>
      <c r="F110" s="36">
        <f t="shared" si="56"/>
        <v>0</v>
      </c>
      <c r="G110" s="36">
        <f t="shared" si="56"/>
        <v>87.475609686140402</v>
      </c>
      <c r="H110" s="36">
        <f t="shared" si="56"/>
        <v>3.3501904103964817</v>
      </c>
      <c r="I110" s="36">
        <f t="shared" si="56"/>
        <v>6.4342897696308725</v>
      </c>
      <c r="J110" s="36">
        <f t="shared" si="56"/>
        <v>2.5430666768284436</v>
      </c>
      <c r="K110" s="36">
        <f t="shared" si="56"/>
        <v>0.19684345700379999</v>
      </c>
      <c r="L110" s="36">
        <f t="shared" si="56"/>
        <v>0</v>
      </c>
      <c r="M110" s="35">
        <f t="shared" si="2"/>
        <v>100</v>
      </c>
      <c r="N110" s="36" t="s">
        <v>20</v>
      </c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35">
        <v>2503.5</v>
      </c>
      <c r="E111" s="35">
        <v>0</v>
      </c>
      <c r="F111" s="35">
        <v>0</v>
      </c>
      <c r="G111" s="35">
        <v>48071.5</v>
      </c>
      <c r="H111" s="35">
        <v>3079.8</v>
      </c>
      <c r="I111" s="35">
        <v>3096.2999999999997</v>
      </c>
      <c r="J111" s="35">
        <v>3018.2</v>
      </c>
      <c r="K111" s="35">
        <v>0</v>
      </c>
      <c r="L111" s="35">
        <v>0</v>
      </c>
      <c r="M111" s="35">
        <f t="shared" ref="M111:M136" si="57">SUM(E111:L111)</f>
        <v>57265.8</v>
      </c>
      <c r="N111" s="35">
        <f>SUM(M111,D111)</f>
        <v>59769.3</v>
      </c>
      <c r="P111" s="33"/>
    </row>
    <row r="112" spans="1:16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8">IF($M111=0,0,E111/$M111%)</f>
        <v>0</v>
      </c>
      <c r="F112" s="36">
        <f t="shared" si="58"/>
        <v>0</v>
      </c>
      <c r="G112" s="36">
        <f t="shared" si="58"/>
        <v>83.944518368729675</v>
      </c>
      <c r="H112" s="36">
        <f t="shared" si="58"/>
        <v>5.3780790628961794</v>
      </c>
      <c r="I112" s="36">
        <f t="shared" si="58"/>
        <v>5.4068920717077198</v>
      </c>
      <c r="J112" s="36">
        <f t="shared" si="58"/>
        <v>5.2705104966664216</v>
      </c>
      <c r="K112" s="36">
        <f t="shared" si="58"/>
        <v>0</v>
      </c>
      <c r="L112" s="36">
        <f t="shared" si="58"/>
        <v>0</v>
      </c>
      <c r="M112" s="35">
        <f t="shared" si="57"/>
        <v>99.999999999999986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>
        <v>10393.599999999999</v>
      </c>
      <c r="E113" s="35">
        <v>0</v>
      </c>
      <c r="F113" s="35">
        <v>0</v>
      </c>
      <c r="G113" s="35">
        <v>17793.8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f t="shared" si="57"/>
        <v>17793.8</v>
      </c>
      <c r="N113" s="35">
        <f>SUM(M113,D113)</f>
        <v>28187.399999999998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0</v>
      </c>
      <c r="F114" s="36">
        <f t="shared" si="59"/>
        <v>0</v>
      </c>
      <c r="G114" s="36">
        <f t="shared" si="59"/>
        <v>100</v>
      </c>
      <c r="H114" s="36">
        <f t="shared" si="59"/>
        <v>0</v>
      </c>
      <c r="I114" s="36">
        <f t="shared" si="59"/>
        <v>0</v>
      </c>
      <c r="J114" s="36">
        <f t="shared" si="59"/>
        <v>0</v>
      </c>
      <c r="K114" s="36">
        <f t="shared" si="59"/>
        <v>0</v>
      </c>
      <c r="L114" s="36">
        <f t="shared" si="59"/>
        <v>0</v>
      </c>
      <c r="M114" s="35">
        <f t="shared" si="57"/>
        <v>100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>
        <f t="shared" si="57"/>
        <v>0</v>
      </c>
      <c r="N115" s="35">
        <f>SUM(M115,D115)</f>
        <v>0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0">IF($M115=0,0,E115/$M115%)</f>
        <v>0</v>
      </c>
      <c r="F116" s="36">
        <f t="shared" si="60"/>
        <v>0</v>
      </c>
      <c r="G116" s="36">
        <f t="shared" si="60"/>
        <v>0</v>
      </c>
      <c r="H116" s="36">
        <f t="shared" si="60"/>
        <v>0</v>
      </c>
      <c r="I116" s="36">
        <f t="shared" si="60"/>
        <v>0</v>
      </c>
      <c r="J116" s="36">
        <f t="shared" si="60"/>
        <v>0</v>
      </c>
      <c r="K116" s="36">
        <f t="shared" si="60"/>
        <v>0</v>
      </c>
      <c r="L116" s="36">
        <f t="shared" si="60"/>
        <v>0</v>
      </c>
      <c r="M116" s="35">
        <f t="shared" si="57"/>
        <v>0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>
        <f t="shared" si="57"/>
        <v>0</v>
      </c>
      <c r="N117" s="35">
        <f>SUM(M117,D117)</f>
        <v>0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1">IF($M117=0,0,E117/$M117%)</f>
        <v>0</v>
      </c>
      <c r="F118" s="36">
        <f t="shared" si="61"/>
        <v>0</v>
      </c>
      <c r="G118" s="36">
        <f t="shared" si="61"/>
        <v>0</v>
      </c>
      <c r="H118" s="36">
        <f t="shared" si="61"/>
        <v>0</v>
      </c>
      <c r="I118" s="36">
        <f t="shared" si="61"/>
        <v>0</v>
      </c>
      <c r="J118" s="36">
        <f t="shared" si="61"/>
        <v>0</v>
      </c>
      <c r="K118" s="36">
        <f t="shared" si="61"/>
        <v>0</v>
      </c>
      <c r="L118" s="36">
        <f t="shared" si="61"/>
        <v>0</v>
      </c>
      <c r="M118" s="35">
        <f t="shared" si="57"/>
        <v>0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>
        <v>21640.400000000001</v>
      </c>
      <c r="E119" s="35">
        <v>0</v>
      </c>
      <c r="F119" s="35">
        <v>0</v>
      </c>
      <c r="G119" s="35">
        <v>3488.7</v>
      </c>
      <c r="H119" s="35">
        <v>0</v>
      </c>
      <c r="I119" s="35">
        <v>2343</v>
      </c>
      <c r="J119" s="35">
        <v>85</v>
      </c>
      <c r="K119" s="35">
        <v>55</v>
      </c>
      <c r="L119" s="35">
        <v>0</v>
      </c>
      <c r="M119" s="35">
        <f t="shared" si="57"/>
        <v>5971.7</v>
      </c>
      <c r="N119" s="35">
        <f>SUM(M119,D119)</f>
        <v>27612.100000000002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2">IF($M119=0,0,E119/$M119%)</f>
        <v>0</v>
      </c>
      <c r="F120" s="36">
        <f t="shared" si="62"/>
        <v>0</v>
      </c>
      <c r="G120" s="36">
        <f t="shared" si="62"/>
        <v>58.420550262069426</v>
      </c>
      <c r="H120" s="36">
        <f t="shared" si="62"/>
        <v>0</v>
      </c>
      <c r="I120" s="36">
        <f t="shared" si="62"/>
        <v>39.235058693504364</v>
      </c>
      <c r="J120" s="36">
        <f t="shared" si="62"/>
        <v>1.4233802769730564</v>
      </c>
      <c r="K120" s="36">
        <f t="shared" si="62"/>
        <v>0.92101076745315402</v>
      </c>
      <c r="L120" s="36">
        <f t="shared" si="62"/>
        <v>0</v>
      </c>
      <c r="M120" s="35">
        <f t="shared" si="57"/>
        <v>100.00000000000001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>
        <v>390.7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f t="shared" si="57"/>
        <v>0</v>
      </c>
      <c r="N121" s="35">
        <f>SUM(M121,D121)</f>
        <v>390.7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3">IF($M121=0,0,E121/$M121%)</f>
        <v>0</v>
      </c>
      <c r="F122" s="36">
        <f t="shared" si="63"/>
        <v>0</v>
      </c>
      <c r="G122" s="36">
        <f t="shared" si="63"/>
        <v>0</v>
      </c>
      <c r="H122" s="36">
        <f t="shared" si="63"/>
        <v>0</v>
      </c>
      <c r="I122" s="36">
        <f t="shared" si="63"/>
        <v>0</v>
      </c>
      <c r="J122" s="36">
        <f t="shared" si="63"/>
        <v>0</v>
      </c>
      <c r="K122" s="36">
        <f t="shared" si="63"/>
        <v>0</v>
      </c>
      <c r="L122" s="36">
        <f t="shared" si="63"/>
        <v>0</v>
      </c>
      <c r="M122" s="35">
        <f t="shared" si="57"/>
        <v>0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>
        <v>473.3</v>
      </c>
      <c r="E123" s="35">
        <v>0</v>
      </c>
      <c r="F123" s="35">
        <v>0</v>
      </c>
      <c r="G123" s="35">
        <v>6151.2</v>
      </c>
      <c r="H123" s="35">
        <v>0</v>
      </c>
      <c r="I123" s="35">
        <v>2412.1999999999998</v>
      </c>
      <c r="J123" s="35">
        <v>0</v>
      </c>
      <c r="K123" s="35">
        <v>0</v>
      </c>
      <c r="L123" s="35">
        <v>0</v>
      </c>
      <c r="M123" s="35">
        <f t="shared" si="57"/>
        <v>8563.4</v>
      </c>
      <c r="N123" s="35">
        <f>SUM(M123,D123)</f>
        <v>9036.6999999999989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4">IF($M123=0,0,E123/$M123%)</f>
        <v>0</v>
      </c>
      <c r="F124" s="36">
        <f t="shared" si="64"/>
        <v>0</v>
      </c>
      <c r="G124" s="36">
        <f t="shared" si="64"/>
        <v>71.831281967442834</v>
      </c>
      <c r="H124" s="36">
        <f t="shared" si="64"/>
        <v>0</v>
      </c>
      <c r="I124" s="36">
        <f t="shared" si="64"/>
        <v>28.168718032557159</v>
      </c>
      <c r="J124" s="36">
        <f t="shared" si="64"/>
        <v>0</v>
      </c>
      <c r="K124" s="36">
        <f t="shared" si="64"/>
        <v>0</v>
      </c>
      <c r="L124" s="36">
        <f t="shared" si="64"/>
        <v>0</v>
      </c>
      <c r="M124" s="35">
        <f t="shared" si="57"/>
        <v>100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>
        <v>0</v>
      </c>
      <c r="E125" s="35">
        <v>0</v>
      </c>
      <c r="F125" s="35">
        <v>0</v>
      </c>
      <c r="G125" s="35">
        <v>1902.7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f t="shared" si="57"/>
        <v>1902.7</v>
      </c>
      <c r="N125" s="35">
        <f>SUM(M125,D125)</f>
        <v>1902.7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5">IF($M125=0,0,E125/$M125%)</f>
        <v>0</v>
      </c>
      <c r="F126" s="36">
        <f t="shared" si="65"/>
        <v>0</v>
      </c>
      <c r="G126" s="36">
        <f t="shared" si="65"/>
        <v>100</v>
      </c>
      <c r="H126" s="36">
        <f t="shared" si="65"/>
        <v>0</v>
      </c>
      <c r="I126" s="36">
        <f t="shared" si="65"/>
        <v>0</v>
      </c>
      <c r="J126" s="36">
        <f t="shared" si="65"/>
        <v>0</v>
      </c>
      <c r="K126" s="36">
        <f t="shared" si="65"/>
        <v>0</v>
      </c>
      <c r="L126" s="36">
        <f t="shared" si="65"/>
        <v>0</v>
      </c>
      <c r="M126" s="35">
        <f t="shared" si="57"/>
        <v>100</v>
      </c>
      <c r="N126" s="36" t="s">
        <v>20</v>
      </c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35">
        <v>3827</v>
      </c>
      <c r="E127" s="35">
        <v>0</v>
      </c>
      <c r="F127" s="35">
        <v>0</v>
      </c>
      <c r="G127" s="35">
        <v>29335</v>
      </c>
      <c r="H127" s="35">
        <v>1008.3</v>
      </c>
      <c r="I127" s="35">
        <v>0</v>
      </c>
      <c r="J127" s="35">
        <v>0</v>
      </c>
      <c r="K127" s="35">
        <v>185.2</v>
      </c>
      <c r="L127" s="35">
        <v>0</v>
      </c>
      <c r="M127" s="35">
        <f t="shared" si="57"/>
        <v>30528.5</v>
      </c>
      <c r="N127" s="35">
        <f>SUM(M127,D127)</f>
        <v>34355.5</v>
      </c>
      <c r="P127" s="33"/>
    </row>
    <row r="128" spans="1:16" ht="15.75" customHeight="1" x14ac:dyDescent="0.2">
      <c r="A128" s="13"/>
      <c r="B128" s="19"/>
      <c r="C128" s="15" t="s">
        <v>19</v>
      </c>
      <c r="D128" s="36" t="s">
        <v>20</v>
      </c>
      <c r="E128" s="36">
        <f t="shared" ref="E128:L128" si="66">IF($M127=0,0,E127/$M127%)</f>
        <v>0</v>
      </c>
      <c r="F128" s="36">
        <f t="shared" si="66"/>
        <v>0</v>
      </c>
      <c r="G128" s="36">
        <f t="shared" si="66"/>
        <v>96.090538349411204</v>
      </c>
      <c r="H128" s="36">
        <f t="shared" si="66"/>
        <v>3.302815402001408</v>
      </c>
      <c r="I128" s="36">
        <f t="shared" si="66"/>
        <v>0</v>
      </c>
      <c r="J128" s="36">
        <f t="shared" si="66"/>
        <v>0</v>
      </c>
      <c r="K128" s="36">
        <f t="shared" si="66"/>
        <v>0.60664624858738547</v>
      </c>
      <c r="L128" s="36">
        <f t="shared" si="66"/>
        <v>0</v>
      </c>
      <c r="M128" s="35">
        <f t="shared" si="57"/>
        <v>100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>
        <f t="shared" si="57"/>
        <v>0</v>
      </c>
      <c r="N129" s="35">
        <f>SUM(M129,D129)</f>
        <v>0</v>
      </c>
      <c r="P129" s="33"/>
    </row>
    <row r="130" spans="1:16" ht="15.75" customHeight="1" x14ac:dyDescent="0.2">
      <c r="A130" s="21"/>
      <c r="B130" s="14"/>
      <c r="C130" s="15" t="s">
        <v>19</v>
      </c>
      <c r="D130" s="36" t="s">
        <v>20</v>
      </c>
      <c r="E130" s="36">
        <f t="shared" ref="E130:L130" si="67">IF($M129=0,0,E129/$M129%)</f>
        <v>0</v>
      </c>
      <c r="F130" s="36">
        <f t="shared" si="67"/>
        <v>0</v>
      </c>
      <c r="G130" s="36">
        <f t="shared" si="67"/>
        <v>0</v>
      </c>
      <c r="H130" s="36">
        <f t="shared" si="67"/>
        <v>0</v>
      </c>
      <c r="I130" s="36">
        <f t="shared" si="67"/>
        <v>0</v>
      </c>
      <c r="J130" s="36">
        <f t="shared" si="67"/>
        <v>0</v>
      </c>
      <c r="K130" s="36">
        <f t="shared" si="67"/>
        <v>0</v>
      </c>
      <c r="L130" s="36">
        <f t="shared" si="67"/>
        <v>0</v>
      </c>
      <c r="M130" s="35">
        <f t="shared" si="57"/>
        <v>0</v>
      </c>
      <c r="N130" s="36" t="s">
        <v>20</v>
      </c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>
        <f t="shared" si="57"/>
        <v>0</v>
      </c>
      <c r="N131" s="35">
        <f>SUM(M131,D131)</f>
        <v>0</v>
      </c>
      <c r="P131" s="33"/>
    </row>
    <row r="132" spans="1:16" ht="15.75" customHeight="1" x14ac:dyDescent="0.2">
      <c r="A132" s="21"/>
      <c r="B132" s="14"/>
      <c r="C132" s="15" t="s">
        <v>19</v>
      </c>
      <c r="D132" s="35"/>
      <c r="E132" s="36"/>
      <c r="F132" s="36"/>
      <c r="G132" s="36"/>
      <c r="H132" s="36"/>
      <c r="I132" s="36"/>
      <c r="J132" s="36"/>
      <c r="K132" s="36"/>
      <c r="L132" s="36"/>
      <c r="M132" s="35">
        <f t="shared" si="57"/>
        <v>0</v>
      </c>
      <c r="N132" s="35">
        <f>SUM(M132,D132)</f>
        <v>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8">SUM(D129,D109,D107,D81,D17,D7)</f>
        <v>290339.50000000006</v>
      </c>
      <c r="E133" s="35">
        <f t="shared" si="68"/>
        <v>0</v>
      </c>
      <c r="F133" s="35">
        <f t="shared" si="68"/>
        <v>0</v>
      </c>
      <c r="G133" s="35">
        <f t="shared" si="68"/>
        <v>118987.79999999999</v>
      </c>
      <c r="H133" s="35">
        <f t="shared" si="68"/>
        <v>5762.8</v>
      </c>
      <c r="I133" s="35">
        <f t="shared" si="68"/>
        <v>10544.099999999999</v>
      </c>
      <c r="J133" s="35">
        <f t="shared" si="68"/>
        <v>5572</v>
      </c>
      <c r="K133" s="35">
        <f t="shared" si="68"/>
        <v>729.4</v>
      </c>
      <c r="L133" s="35">
        <f t="shared" si="68"/>
        <v>1654.6</v>
      </c>
      <c r="M133" s="35">
        <f t="shared" si="57"/>
        <v>143250.69999999998</v>
      </c>
      <c r="N133" s="35">
        <f>SUM(M133,D133)</f>
        <v>433590.20000000007</v>
      </c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69">IF($M133=0,0,E133/$M133%)</f>
        <v>0</v>
      </c>
      <c r="F134" s="36">
        <f t="shared" si="69"/>
        <v>0</v>
      </c>
      <c r="G134" s="36">
        <f t="shared" si="69"/>
        <v>83.062630758523341</v>
      </c>
      <c r="H134" s="36">
        <f t="shared" si="69"/>
        <v>4.0228773751192843</v>
      </c>
      <c r="I134" s="36">
        <f t="shared" si="69"/>
        <v>7.3605923042609911</v>
      </c>
      <c r="J134" s="36">
        <f t="shared" si="69"/>
        <v>3.8896843086979684</v>
      </c>
      <c r="K134" s="36">
        <f t="shared" si="69"/>
        <v>0.50917726754563852</v>
      </c>
      <c r="L134" s="36">
        <f t="shared" si="69"/>
        <v>1.1550379858527742</v>
      </c>
      <c r="M134" s="35">
        <f t="shared" si="57"/>
        <v>99.999999999999986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>
        <f t="shared" si="57"/>
        <v>0</v>
      </c>
      <c r="N135" s="35">
        <f>SUM(M135,D135)</f>
        <v>0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0</v>
      </c>
      <c r="F136" s="36">
        <f t="shared" si="70"/>
        <v>0</v>
      </c>
      <c r="G136" s="36">
        <f t="shared" si="70"/>
        <v>0</v>
      </c>
      <c r="H136" s="36">
        <f t="shared" si="70"/>
        <v>0</v>
      </c>
      <c r="I136" s="36">
        <f t="shared" si="70"/>
        <v>0</v>
      </c>
      <c r="J136" s="36">
        <f t="shared" si="70"/>
        <v>0</v>
      </c>
      <c r="K136" s="36">
        <f t="shared" si="70"/>
        <v>0</v>
      </c>
      <c r="L136" s="36">
        <f t="shared" si="70"/>
        <v>0</v>
      </c>
      <c r="M136" s="35">
        <f t="shared" si="57"/>
        <v>0</v>
      </c>
      <c r="N136" s="36" t="s">
        <v>20</v>
      </c>
      <c r="P136" s="33"/>
    </row>
    <row r="140" spans="1:16" ht="16.05" customHeight="1" x14ac:dyDescent="0.2">
      <c r="J140" s="25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207" orientation="portrait" useFirstPageNumber="1" r:id="rId1"/>
  <headerFooter alignWithMargins="0"/>
  <rowBreaks count="1" manualBreakCount="1">
    <brk id="96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FF0000"/>
  </sheetPr>
  <dimension ref="A2:R140"/>
  <sheetViews>
    <sheetView showGridLines="0" showZeros="0" view="pageBreakPreview" zoomScale="80" zoomScaleNormal="55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15" width="9" style="1"/>
    <col min="16" max="16" width="9.33203125" style="1" bestFit="1" customWidth="1"/>
    <col min="17" max="17" width="9" style="1"/>
    <col min="18" max="18" width="19.21875" style="1" bestFit="1" customWidth="1"/>
    <col min="19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4" ht="16.05" customHeight="1" x14ac:dyDescent="0.2">
      <c r="A2" s="1" t="s">
        <v>0</v>
      </c>
    </row>
    <row r="4" spans="1:14" ht="16.05" customHeight="1" x14ac:dyDescent="0.2">
      <c r="A4" s="3" t="s">
        <v>1</v>
      </c>
      <c r="B4" s="4" t="s">
        <v>96</v>
      </c>
    </row>
    <row r="5" spans="1:14" ht="16.05" customHeight="1" x14ac:dyDescent="0.2">
      <c r="N5" s="5" t="s">
        <v>3</v>
      </c>
    </row>
    <row r="6" spans="1:14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4" ht="16.05" customHeight="1" x14ac:dyDescent="0.2">
      <c r="A7" s="9" t="s">
        <v>17</v>
      </c>
      <c r="B7" s="10"/>
      <c r="C7" s="11" t="s">
        <v>18</v>
      </c>
      <c r="D7" s="35">
        <f>SUM(D9,D11,D13,D15)</f>
        <v>0</v>
      </c>
      <c r="E7" s="35">
        <f t="shared" ref="E7:L7" si="0">SUM(E9,E11,E13,E15)</f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>SUM(E7:L7)</f>
        <v>0</v>
      </c>
      <c r="N7" s="35">
        <f>SUM(M7,D7)</f>
        <v>0</v>
      </c>
    </row>
    <row r="8" spans="1:14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0</v>
      </c>
      <c r="F8" s="36">
        <f t="shared" ref="F8:L8" si="1">IF($M7=0,0,F7/$M7%)</f>
        <v>0</v>
      </c>
      <c r="G8" s="36">
        <f t="shared" si="1"/>
        <v>0</v>
      </c>
      <c r="H8" s="36">
        <f t="shared" si="1"/>
        <v>0</v>
      </c>
      <c r="I8" s="36">
        <f t="shared" si="1"/>
        <v>0</v>
      </c>
      <c r="J8" s="36">
        <f t="shared" si="1"/>
        <v>0</v>
      </c>
      <c r="K8" s="36">
        <f t="shared" si="1"/>
        <v>0</v>
      </c>
      <c r="L8" s="36">
        <f t="shared" si="1"/>
        <v>0</v>
      </c>
      <c r="M8" s="35">
        <f t="shared" ref="M8:M110" si="2">SUM(E8:L8)</f>
        <v>0</v>
      </c>
      <c r="N8" s="36" t="s">
        <v>20</v>
      </c>
    </row>
    <row r="9" spans="1:14" ht="16.05" customHeight="1" x14ac:dyDescent="0.2">
      <c r="A9" s="17"/>
      <c r="B9" s="18" t="s">
        <v>21</v>
      </c>
      <c r="C9" s="11" t="s">
        <v>18</v>
      </c>
      <c r="D9" s="35"/>
      <c r="E9" s="35"/>
      <c r="F9" s="35"/>
      <c r="G9" s="35"/>
      <c r="H9" s="35"/>
      <c r="I9" s="35"/>
      <c r="J9" s="35"/>
      <c r="K9" s="35"/>
      <c r="L9" s="35"/>
      <c r="M9" s="35">
        <f>SUM(E9:L9)</f>
        <v>0</v>
      </c>
      <c r="N9" s="35">
        <f>SUM(M9,D9)</f>
        <v>0</v>
      </c>
    </row>
    <row r="10" spans="1:14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3">IF($M9=0,0,E9/$M9%)</f>
        <v>0</v>
      </c>
      <c r="F10" s="36">
        <f t="shared" si="3"/>
        <v>0</v>
      </c>
      <c r="G10" s="36">
        <f t="shared" si="3"/>
        <v>0</v>
      </c>
      <c r="H10" s="36">
        <f t="shared" si="3"/>
        <v>0</v>
      </c>
      <c r="I10" s="36">
        <f t="shared" si="3"/>
        <v>0</v>
      </c>
      <c r="J10" s="36">
        <f t="shared" si="3"/>
        <v>0</v>
      </c>
      <c r="K10" s="36">
        <f t="shared" si="3"/>
        <v>0</v>
      </c>
      <c r="L10" s="36">
        <f t="shared" si="3"/>
        <v>0</v>
      </c>
      <c r="M10" s="35">
        <f>SUM(E10:L10)</f>
        <v>0</v>
      </c>
      <c r="N10" s="36" t="s">
        <v>20</v>
      </c>
    </row>
    <row r="11" spans="1:14" ht="16.05" customHeight="1" x14ac:dyDescent="0.2">
      <c r="A11" s="17"/>
      <c r="B11" s="18" t="s">
        <v>22</v>
      </c>
      <c r="C11" s="11" t="s">
        <v>18</v>
      </c>
      <c r="D11" s="35"/>
      <c r="E11" s="35"/>
      <c r="F11" s="35"/>
      <c r="G11" s="35"/>
      <c r="H11" s="35"/>
      <c r="I11" s="35"/>
      <c r="J11" s="35"/>
      <c r="K11" s="35"/>
      <c r="L11" s="35"/>
      <c r="M11" s="35">
        <f t="shared" ref="M11:M16" si="4">SUM(E11:L11)</f>
        <v>0</v>
      </c>
      <c r="N11" s="35">
        <f>SUM(M11,D11)</f>
        <v>0</v>
      </c>
    </row>
    <row r="12" spans="1:14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0</v>
      </c>
      <c r="F12" s="36">
        <f t="shared" si="5"/>
        <v>0</v>
      </c>
      <c r="G12" s="36">
        <f t="shared" si="5"/>
        <v>0</v>
      </c>
      <c r="H12" s="36">
        <f t="shared" si="5"/>
        <v>0</v>
      </c>
      <c r="I12" s="36">
        <f t="shared" si="5"/>
        <v>0</v>
      </c>
      <c r="J12" s="36">
        <f t="shared" si="5"/>
        <v>0</v>
      </c>
      <c r="K12" s="36">
        <f t="shared" si="5"/>
        <v>0</v>
      </c>
      <c r="L12" s="36">
        <f t="shared" si="5"/>
        <v>0</v>
      </c>
      <c r="M12" s="35">
        <f t="shared" si="4"/>
        <v>0</v>
      </c>
      <c r="N12" s="36" t="s">
        <v>20</v>
      </c>
    </row>
    <row r="13" spans="1:14" ht="16.05" customHeight="1" x14ac:dyDescent="0.2">
      <c r="A13" s="17"/>
      <c r="B13" s="18" t="s">
        <v>23</v>
      </c>
      <c r="C13" s="11" t="s">
        <v>18</v>
      </c>
      <c r="D13" s="35"/>
      <c r="E13" s="35"/>
      <c r="F13" s="35"/>
      <c r="G13" s="35"/>
      <c r="H13" s="35"/>
      <c r="I13" s="35"/>
      <c r="J13" s="35"/>
      <c r="K13" s="35"/>
      <c r="L13" s="35"/>
      <c r="M13" s="35">
        <f t="shared" si="4"/>
        <v>0</v>
      </c>
      <c r="N13" s="35">
        <f>SUM(M13,D13)</f>
        <v>0</v>
      </c>
    </row>
    <row r="14" spans="1:14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0</v>
      </c>
      <c r="F14" s="36">
        <f t="shared" si="6"/>
        <v>0</v>
      </c>
      <c r="G14" s="36">
        <f t="shared" si="6"/>
        <v>0</v>
      </c>
      <c r="H14" s="36">
        <f t="shared" si="6"/>
        <v>0</v>
      </c>
      <c r="I14" s="36">
        <f t="shared" si="6"/>
        <v>0</v>
      </c>
      <c r="J14" s="36">
        <f t="shared" si="6"/>
        <v>0</v>
      </c>
      <c r="K14" s="36">
        <f t="shared" si="6"/>
        <v>0</v>
      </c>
      <c r="L14" s="36">
        <f t="shared" si="6"/>
        <v>0</v>
      </c>
      <c r="M14" s="35">
        <f t="shared" si="4"/>
        <v>0</v>
      </c>
      <c r="N14" s="36" t="s">
        <v>20</v>
      </c>
    </row>
    <row r="15" spans="1:14" ht="16.05" customHeight="1" x14ac:dyDescent="0.2">
      <c r="A15" s="17"/>
      <c r="B15" s="18" t="s">
        <v>24</v>
      </c>
      <c r="C15" s="11" t="s">
        <v>18</v>
      </c>
      <c r="D15" s="35"/>
      <c r="E15" s="35"/>
      <c r="F15" s="35"/>
      <c r="G15" s="35"/>
      <c r="H15" s="35"/>
      <c r="I15" s="35"/>
      <c r="J15" s="35"/>
      <c r="K15" s="35"/>
      <c r="L15" s="35"/>
      <c r="M15" s="35">
        <f t="shared" si="4"/>
        <v>0</v>
      </c>
      <c r="N15" s="35">
        <f>SUM(M15,D15)</f>
        <v>0</v>
      </c>
    </row>
    <row r="16" spans="1:14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0</v>
      </c>
      <c r="F16" s="36">
        <f t="shared" si="7"/>
        <v>0</v>
      </c>
      <c r="G16" s="36">
        <f t="shared" si="7"/>
        <v>0</v>
      </c>
      <c r="H16" s="36">
        <f t="shared" si="7"/>
        <v>0</v>
      </c>
      <c r="I16" s="36">
        <f t="shared" si="7"/>
        <v>0</v>
      </c>
      <c r="J16" s="36">
        <f t="shared" si="7"/>
        <v>0</v>
      </c>
      <c r="K16" s="36">
        <f t="shared" si="7"/>
        <v>0</v>
      </c>
      <c r="L16" s="36">
        <f t="shared" si="7"/>
        <v>0</v>
      </c>
      <c r="M16" s="35">
        <f t="shared" si="4"/>
        <v>0</v>
      </c>
      <c r="N16" s="36" t="s">
        <v>20</v>
      </c>
    </row>
    <row r="17" spans="1:18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2418.2000000000003</v>
      </c>
      <c r="E17" s="35">
        <f t="shared" ref="E17:M17" si="8">SUMIF($C$19:$C$80,"出荷量",E19:E80)</f>
        <v>0</v>
      </c>
      <c r="F17" s="35">
        <f t="shared" si="8"/>
        <v>0</v>
      </c>
      <c r="G17" s="35">
        <f t="shared" si="8"/>
        <v>1129.5</v>
      </c>
      <c r="H17" s="35">
        <f t="shared" si="8"/>
        <v>0</v>
      </c>
      <c r="I17" s="35">
        <f t="shared" si="8"/>
        <v>345</v>
      </c>
      <c r="J17" s="35">
        <f t="shared" si="8"/>
        <v>0</v>
      </c>
      <c r="K17" s="35">
        <f t="shared" si="8"/>
        <v>0</v>
      </c>
      <c r="L17" s="35">
        <f t="shared" si="8"/>
        <v>1408.2</v>
      </c>
      <c r="M17" s="35">
        <f t="shared" si="8"/>
        <v>2882.7</v>
      </c>
      <c r="N17" s="35">
        <f>SUM(M17,D17)</f>
        <v>5300.9</v>
      </c>
      <c r="Q17" s="39"/>
      <c r="R17" s="39"/>
    </row>
    <row r="18" spans="1:18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0</v>
      </c>
      <c r="F18" s="36">
        <f t="shared" si="9"/>
        <v>0</v>
      </c>
      <c r="G18" s="36">
        <f t="shared" si="9"/>
        <v>39.182016859194505</v>
      </c>
      <c r="H18" s="36">
        <f t="shared" si="9"/>
        <v>0</v>
      </c>
      <c r="I18" s="36">
        <f t="shared" si="9"/>
        <v>11.967946716619837</v>
      </c>
      <c r="J18" s="36">
        <f t="shared" si="9"/>
        <v>0</v>
      </c>
      <c r="K18" s="36">
        <f t="shared" si="9"/>
        <v>0</v>
      </c>
      <c r="L18" s="36">
        <f t="shared" si="9"/>
        <v>48.850036424185667</v>
      </c>
      <c r="M18" s="35">
        <f>SUM(E18:L18)</f>
        <v>100</v>
      </c>
      <c r="N18" s="36" t="s">
        <v>20</v>
      </c>
    </row>
    <row r="19" spans="1:18" ht="16.05" customHeight="1" x14ac:dyDescent="0.2">
      <c r="A19" s="17"/>
      <c r="B19" s="18" t="s">
        <v>26</v>
      </c>
      <c r="C19" s="11" t="s">
        <v>18</v>
      </c>
      <c r="D19" s="35">
        <v>2047</v>
      </c>
      <c r="E19" s="35">
        <v>0</v>
      </c>
      <c r="F19" s="35">
        <v>0</v>
      </c>
      <c r="G19" s="35">
        <v>12.3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f t="shared" si="2"/>
        <v>12.3</v>
      </c>
      <c r="N19" s="35">
        <f>SUM(M19,D19)</f>
        <v>2059.3000000000002</v>
      </c>
      <c r="P19" s="33"/>
    </row>
    <row r="20" spans="1:18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0</v>
      </c>
      <c r="F20" s="36">
        <f t="shared" si="10"/>
        <v>0</v>
      </c>
      <c r="G20" s="36">
        <f t="shared" si="10"/>
        <v>100</v>
      </c>
      <c r="H20" s="36">
        <f t="shared" si="10"/>
        <v>0</v>
      </c>
      <c r="I20" s="36">
        <f t="shared" si="10"/>
        <v>0</v>
      </c>
      <c r="J20" s="36">
        <f t="shared" si="10"/>
        <v>0</v>
      </c>
      <c r="K20" s="36">
        <f t="shared" si="10"/>
        <v>0</v>
      </c>
      <c r="L20" s="36">
        <f t="shared" si="10"/>
        <v>0</v>
      </c>
      <c r="M20" s="35">
        <f t="shared" si="2"/>
        <v>100</v>
      </c>
      <c r="N20" s="36" t="s">
        <v>20</v>
      </c>
      <c r="P20" s="33"/>
    </row>
    <row r="21" spans="1:18" ht="16.05" customHeight="1" x14ac:dyDescent="0.2">
      <c r="A21" s="17"/>
      <c r="B21" s="18" t="s">
        <v>27</v>
      </c>
      <c r="C21" s="11" t="s">
        <v>18</v>
      </c>
      <c r="D21" s="35"/>
      <c r="E21" s="35"/>
      <c r="F21" s="35"/>
      <c r="G21" s="35"/>
      <c r="H21" s="35"/>
      <c r="I21" s="35"/>
      <c r="J21" s="35"/>
      <c r="K21" s="35"/>
      <c r="L21" s="35"/>
      <c r="M21" s="35">
        <f t="shared" si="2"/>
        <v>0</v>
      </c>
      <c r="N21" s="35">
        <f>SUM(M21,D21)</f>
        <v>0</v>
      </c>
      <c r="P21" s="33"/>
    </row>
    <row r="22" spans="1:18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0</v>
      </c>
      <c r="F22" s="36">
        <f t="shared" si="11"/>
        <v>0</v>
      </c>
      <c r="G22" s="36">
        <f t="shared" si="11"/>
        <v>0</v>
      </c>
      <c r="H22" s="36">
        <f t="shared" si="11"/>
        <v>0</v>
      </c>
      <c r="I22" s="36">
        <f t="shared" si="11"/>
        <v>0</v>
      </c>
      <c r="J22" s="36">
        <f t="shared" si="11"/>
        <v>0</v>
      </c>
      <c r="K22" s="36">
        <f t="shared" si="11"/>
        <v>0</v>
      </c>
      <c r="L22" s="36">
        <f t="shared" si="11"/>
        <v>0</v>
      </c>
      <c r="M22" s="35">
        <f t="shared" si="2"/>
        <v>0</v>
      </c>
      <c r="N22" s="36" t="s">
        <v>20</v>
      </c>
      <c r="P22" s="33"/>
    </row>
    <row r="23" spans="1:18" ht="16.05" customHeight="1" x14ac:dyDescent="0.2">
      <c r="A23" s="17"/>
      <c r="B23" s="18" t="s">
        <v>28</v>
      </c>
      <c r="C23" s="11" t="s">
        <v>18</v>
      </c>
      <c r="D23" s="35"/>
      <c r="E23" s="35"/>
      <c r="F23" s="35"/>
      <c r="G23" s="35"/>
      <c r="H23" s="35"/>
      <c r="I23" s="35"/>
      <c r="J23" s="35"/>
      <c r="K23" s="35"/>
      <c r="L23" s="35"/>
      <c r="M23" s="35">
        <f t="shared" si="2"/>
        <v>0</v>
      </c>
      <c r="N23" s="35">
        <f>SUM(M23,D23)</f>
        <v>0</v>
      </c>
      <c r="P23" s="33"/>
    </row>
    <row r="24" spans="1:18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0</v>
      </c>
      <c r="F24" s="36">
        <f t="shared" si="12"/>
        <v>0</v>
      </c>
      <c r="G24" s="36">
        <f t="shared" si="12"/>
        <v>0</v>
      </c>
      <c r="H24" s="36">
        <f t="shared" si="12"/>
        <v>0</v>
      </c>
      <c r="I24" s="36">
        <f t="shared" si="12"/>
        <v>0</v>
      </c>
      <c r="J24" s="36">
        <f t="shared" si="12"/>
        <v>0</v>
      </c>
      <c r="K24" s="36">
        <f t="shared" si="12"/>
        <v>0</v>
      </c>
      <c r="L24" s="36">
        <f t="shared" si="12"/>
        <v>0</v>
      </c>
      <c r="M24" s="35">
        <f t="shared" si="2"/>
        <v>0</v>
      </c>
      <c r="N24" s="36" t="s">
        <v>20</v>
      </c>
      <c r="P24" s="33"/>
    </row>
    <row r="25" spans="1:18" ht="16.05" customHeight="1" x14ac:dyDescent="0.2">
      <c r="A25" s="17"/>
      <c r="B25" s="18" t="s">
        <v>29</v>
      </c>
      <c r="C25" s="11" t="s">
        <v>18</v>
      </c>
      <c r="D25" s="35"/>
      <c r="E25" s="35"/>
      <c r="F25" s="35"/>
      <c r="G25" s="35"/>
      <c r="H25" s="35"/>
      <c r="I25" s="35"/>
      <c r="J25" s="35"/>
      <c r="K25" s="35"/>
      <c r="L25" s="35"/>
      <c r="M25" s="35">
        <f t="shared" si="2"/>
        <v>0</v>
      </c>
      <c r="N25" s="35">
        <f>SUM(M25,D25)</f>
        <v>0</v>
      </c>
      <c r="P25" s="33"/>
    </row>
    <row r="26" spans="1:18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0</v>
      </c>
      <c r="F26" s="36">
        <f t="shared" si="13"/>
        <v>0</v>
      </c>
      <c r="G26" s="36">
        <f t="shared" si="13"/>
        <v>0</v>
      </c>
      <c r="H26" s="36">
        <f t="shared" si="13"/>
        <v>0</v>
      </c>
      <c r="I26" s="36">
        <f t="shared" si="13"/>
        <v>0</v>
      </c>
      <c r="J26" s="36">
        <f t="shared" si="13"/>
        <v>0</v>
      </c>
      <c r="K26" s="36">
        <f t="shared" si="13"/>
        <v>0</v>
      </c>
      <c r="L26" s="36">
        <f t="shared" si="13"/>
        <v>0</v>
      </c>
      <c r="M26" s="35">
        <f t="shared" si="2"/>
        <v>0</v>
      </c>
      <c r="N26" s="36" t="s">
        <v>20</v>
      </c>
      <c r="P26" s="33"/>
    </row>
    <row r="27" spans="1:18" ht="16.05" customHeight="1" x14ac:dyDescent="0.2">
      <c r="A27" s="17"/>
      <c r="B27" s="18" t="s">
        <v>30</v>
      </c>
      <c r="C27" s="11" t="s">
        <v>18</v>
      </c>
      <c r="D27" s="35">
        <v>362.4</v>
      </c>
      <c r="E27" s="35">
        <v>0</v>
      </c>
      <c r="F27" s="35">
        <v>0</v>
      </c>
      <c r="G27" s="35">
        <v>1014.8</v>
      </c>
      <c r="H27" s="35">
        <v>0</v>
      </c>
      <c r="I27" s="35">
        <v>345</v>
      </c>
      <c r="J27" s="35">
        <v>0</v>
      </c>
      <c r="K27" s="35">
        <v>0</v>
      </c>
      <c r="L27" s="35">
        <v>1318.9</v>
      </c>
      <c r="M27" s="35">
        <f t="shared" si="2"/>
        <v>2678.7</v>
      </c>
      <c r="N27" s="35">
        <f>SUM(M27,D27)</f>
        <v>3041.1</v>
      </c>
      <c r="P27" s="33"/>
    </row>
    <row r="28" spans="1:18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0</v>
      </c>
      <c r="F28" s="36">
        <f t="shared" si="14"/>
        <v>0</v>
      </c>
      <c r="G28" s="36">
        <f t="shared" si="14"/>
        <v>37.88404823235151</v>
      </c>
      <c r="H28" s="36">
        <f t="shared" si="14"/>
        <v>0</v>
      </c>
      <c r="I28" s="36">
        <f t="shared" si="14"/>
        <v>12.879381789674095</v>
      </c>
      <c r="J28" s="36">
        <f t="shared" si="14"/>
        <v>0</v>
      </c>
      <c r="K28" s="36">
        <f t="shared" si="14"/>
        <v>0</v>
      </c>
      <c r="L28" s="36">
        <f t="shared" si="14"/>
        <v>49.236569977974398</v>
      </c>
      <c r="M28" s="35">
        <f t="shared" si="2"/>
        <v>100</v>
      </c>
      <c r="N28" s="36" t="s">
        <v>20</v>
      </c>
      <c r="P28" s="33"/>
    </row>
    <row r="29" spans="1:18" ht="16.05" customHeight="1" x14ac:dyDescent="0.2">
      <c r="A29" s="17"/>
      <c r="B29" s="18" t="s">
        <v>31</v>
      </c>
      <c r="C29" s="11" t="s">
        <v>18</v>
      </c>
      <c r="D29" s="35"/>
      <c r="E29" s="35"/>
      <c r="F29" s="35"/>
      <c r="G29" s="35"/>
      <c r="H29" s="35"/>
      <c r="I29" s="35"/>
      <c r="J29" s="35"/>
      <c r="K29" s="35"/>
      <c r="L29" s="35"/>
      <c r="M29" s="35">
        <f t="shared" si="2"/>
        <v>0</v>
      </c>
      <c r="N29" s="35">
        <f>SUM(M29,D29)</f>
        <v>0</v>
      </c>
      <c r="P29" s="33"/>
    </row>
    <row r="30" spans="1:18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0</v>
      </c>
      <c r="F30" s="36">
        <f t="shared" si="15"/>
        <v>0</v>
      </c>
      <c r="G30" s="36">
        <f t="shared" si="15"/>
        <v>0</v>
      </c>
      <c r="H30" s="36">
        <f t="shared" si="15"/>
        <v>0</v>
      </c>
      <c r="I30" s="36">
        <f t="shared" si="15"/>
        <v>0</v>
      </c>
      <c r="J30" s="36">
        <f t="shared" si="15"/>
        <v>0</v>
      </c>
      <c r="K30" s="36">
        <f t="shared" si="15"/>
        <v>0</v>
      </c>
      <c r="L30" s="36">
        <f t="shared" si="15"/>
        <v>0</v>
      </c>
      <c r="M30" s="35">
        <f t="shared" si="2"/>
        <v>0</v>
      </c>
      <c r="N30" s="36" t="s">
        <v>20</v>
      </c>
      <c r="P30" s="33"/>
    </row>
    <row r="31" spans="1:18" ht="16.05" customHeight="1" x14ac:dyDescent="0.2">
      <c r="A31" s="17"/>
      <c r="B31" s="18" t="s">
        <v>32</v>
      </c>
      <c r="C31" s="11" t="s">
        <v>18</v>
      </c>
      <c r="D31" s="35"/>
      <c r="E31" s="35"/>
      <c r="F31" s="35"/>
      <c r="G31" s="35"/>
      <c r="H31" s="35"/>
      <c r="I31" s="35"/>
      <c r="J31" s="35"/>
      <c r="K31" s="35"/>
      <c r="L31" s="35"/>
      <c r="M31" s="35">
        <f t="shared" si="2"/>
        <v>0</v>
      </c>
      <c r="N31" s="35">
        <f>SUM(M31,D31)</f>
        <v>0</v>
      </c>
      <c r="P31" s="33"/>
    </row>
    <row r="32" spans="1:18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0</v>
      </c>
      <c r="F32" s="36">
        <f t="shared" si="16"/>
        <v>0</v>
      </c>
      <c r="G32" s="36">
        <f t="shared" si="16"/>
        <v>0</v>
      </c>
      <c r="H32" s="36">
        <f t="shared" si="16"/>
        <v>0</v>
      </c>
      <c r="I32" s="36">
        <f t="shared" si="16"/>
        <v>0</v>
      </c>
      <c r="J32" s="36">
        <f t="shared" si="16"/>
        <v>0</v>
      </c>
      <c r="K32" s="36">
        <f t="shared" si="16"/>
        <v>0</v>
      </c>
      <c r="L32" s="36">
        <f t="shared" si="16"/>
        <v>0</v>
      </c>
      <c r="M32" s="35">
        <f t="shared" si="2"/>
        <v>0</v>
      </c>
      <c r="N32" s="36" t="s">
        <v>20</v>
      </c>
      <c r="P32" s="33"/>
    </row>
    <row r="33" spans="1:16" ht="16.05" customHeight="1" x14ac:dyDescent="0.2">
      <c r="A33" s="17"/>
      <c r="B33" s="18" t="s">
        <v>33</v>
      </c>
      <c r="C33" s="11" t="s">
        <v>18</v>
      </c>
      <c r="D33" s="35"/>
      <c r="E33" s="35"/>
      <c r="F33" s="35"/>
      <c r="G33" s="35"/>
      <c r="H33" s="35"/>
      <c r="I33" s="35"/>
      <c r="J33" s="35"/>
      <c r="K33" s="35"/>
      <c r="L33" s="35"/>
      <c r="M33" s="35">
        <f t="shared" si="2"/>
        <v>0</v>
      </c>
      <c r="N33" s="35">
        <f>SUM(M33,D33)</f>
        <v>0</v>
      </c>
      <c r="P33" s="33"/>
    </row>
    <row r="34" spans="1:16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0</v>
      </c>
      <c r="F34" s="36">
        <f t="shared" si="17"/>
        <v>0</v>
      </c>
      <c r="G34" s="36">
        <f t="shared" si="17"/>
        <v>0</v>
      </c>
      <c r="H34" s="36">
        <f t="shared" si="17"/>
        <v>0</v>
      </c>
      <c r="I34" s="36">
        <f t="shared" si="17"/>
        <v>0</v>
      </c>
      <c r="J34" s="36">
        <f t="shared" si="17"/>
        <v>0</v>
      </c>
      <c r="K34" s="36">
        <f t="shared" si="17"/>
        <v>0</v>
      </c>
      <c r="L34" s="36">
        <f t="shared" si="17"/>
        <v>0</v>
      </c>
      <c r="M34" s="35">
        <f t="shared" si="2"/>
        <v>0</v>
      </c>
      <c r="N34" s="36" t="s">
        <v>20</v>
      </c>
      <c r="P34" s="33"/>
    </row>
    <row r="35" spans="1:16" ht="16.05" customHeight="1" x14ac:dyDescent="0.2">
      <c r="A35" s="17"/>
      <c r="B35" s="18" t="s">
        <v>34</v>
      </c>
      <c r="C35" s="11" t="s">
        <v>18</v>
      </c>
      <c r="D35" s="35"/>
      <c r="E35" s="35"/>
      <c r="F35" s="35"/>
      <c r="G35" s="35"/>
      <c r="H35" s="35"/>
      <c r="I35" s="35"/>
      <c r="J35" s="35"/>
      <c r="K35" s="35"/>
      <c r="L35" s="35"/>
      <c r="M35" s="35">
        <f t="shared" si="2"/>
        <v>0</v>
      </c>
      <c r="N35" s="35">
        <f>SUM(M35,D35)</f>
        <v>0</v>
      </c>
      <c r="P35" s="33"/>
    </row>
    <row r="36" spans="1:16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0</v>
      </c>
      <c r="F36" s="36">
        <f t="shared" si="18"/>
        <v>0</v>
      </c>
      <c r="G36" s="36">
        <f t="shared" si="18"/>
        <v>0</v>
      </c>
      <c r="H36" s="36">
        <f t="shared" si="18"/>
        <v>0</v>
      </c>
      <c r="I36" s="36">
        <f t="shared" si="18"/>
        <v>0</v>
      </c>
      <c r="J36" s="36">
        <f t="shared" si="18"/>
        <v>0</v>
      </c>
      <c r="K36" s="36">
        <f t="shared" si="18"/>
        <v>0</v>
      </c>
      <c r="L36" s="36">
        <f t="shared" si="18"/>
        <v>0</v>
      </c>
      <c r="M36" s="35">
        <f t="shared" si="2"/>
        <v>0</v>
      </c>
      <c r="N36" s="36" t="s">
        <v>20</v>
      </c>
      <c r="P36" s="33"/>
    </row>
    <row r="37" spans="1:16" ht="16.05" customHeight="1" x14ac:dyDescent="0.2">
      <c r="A37" s="17"/>
      <c r="B37" s="18" t="s">
        <v>35</v>
      </c>
      <c r="C37" s="11" t="s">
        <v>18</v>
      </c>
      <c r="D37" s="35"/>
      <c r="E37" s="35"/>
      <c r="F37" s="35"/>
      <c r="G37" s="35"/>
      <c r="H37" s="35"/>
      <c r="I37" s="35"/>
      <c r="J37" s="35"/>
      <c r="K37" s="35"/>
      <c r="L37" s="35"/>
      <c r="M37" s="35">
        <f t="shared" si="2"/>
        <v>0</v>
      </c>
      <c r="N37" s="35">
        <f>SUM(M37,D37)</f>
        <v>0</v>
      </c>
      <c r="P37" s="33"/>
    </row>
    <row r="38" spans="1:16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0</v>
      </c>
      <c r="F38" s="36">
        <f t="shared" si="19"/>
        <v>0</v>
      </c>
      <c r="G38" s="36">
        <f t="shared" si="19"/>
        <v>0</v>
      </c>
      <c r="H38" s="36">
        <f t="shared" si="19"/>
        <v>0</v>
      </c>
      <c r="I38" s="36">
        <f t="shared" si="19"/>
        <v>0</v>
      </c>
      <c r="J38" s="36">
        <f t="shared" si="19"/>
        <v>0</v>
      </c>
      <c r="K38" s="36">
        <f t="shared" si="19"/>
        <v>0</v>
      </c>
      <c r="L38" s="36">
        <f t="shared" si="19"/>
        <v>0</v>
      </c>
      <c r="M38" s="35">
        <f t="shared" si="2"/>
        <v>0</v>
      </c>
      <c r="N38" s="36" t="s">
        <v>20</v>
      </c>
      <c r="P38" s="33"/>
    </row>
    <row r="39" spans="1:16" ht="16.05" customHeight="1" x14ac:dyDescent="0.2">
      <c r="A39" s="17"/>
      <c r="B39" s="18" t="s">
        <v>36</v>
      </c>
      <c r="C39" s="11" t="s">
        <v>18</v>
      </c>
      <c r="D39" s="35"/>
      <c r="E39" s="35"/>
      <c r="F39" s="35"/>
      <c r="G39" s="35"/>
      <c r="H39" s="35"/>
      <c r="I39" s="35"/>
      <c r="J39" s="35"/>
      <c r="K39" s="35"/>
      <c r="L39" s="35"/>
      <c r="M39" s="35">
        <f t="shared" si="2"/>
        <v>0</v>
      </c>
      <c r="N39" s="35">
        <f>SUM(M39,D39)</f>
        <v>0</v>
      </c>
      <c r="P39" s="33"/>
    </row>
    <row r="40" spans="1:16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0</v>
      </c>
      <c r="F40" s="36">
        <f t="shared" si="20"/>
        <v>0</v>
      </c>
      <c r="G40" s="36">
        <f t="shared" si="20"/>
        <v>0</v>
      </c>
      <c r="H40" s="36">
        <f t="shared" si="20"/>
        <v>0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0</v>
      </c>
      <c r="N40" s="36" t="s">
        <v>20</v>
      </c>
      <c r="P40" s="33"/>
    </row>
    <row r="41" spans="1:16" ht="16.05" customHeight="1" x14ac:dyDescent="0.2">
      <c r="A41" s="17"/>
      <c r="B41" s="18" t="s">
        <v>37</v>
      </c>
      <c r="C41" s="11" t="s">
        <v>18</v>
      </c>
      <c r="D41" s="35"/>
      <c r="E41" s="35"/>
      <c r="F41" s="35"/>
      <c r="G41" s="35"/>
      <c r="H41" s="35"/>
      <c r="I41" s="35"/>
      <c r="J41" s="35"/>
      <c r="K41" s="35"/>
      <c r="L41" s="35"/>
      <c r="M41" s="35">
        <f t="shared" si="2"/>
        <v>0</v>
      </c>
      <c r="N41" s="35">
        <f>SUM(M41,D41)</f>
        <v>0</v>
      </c>
      <c r="P41" s="33"/>
    </row>
    <row r="42" spans="1:16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5">
        <f t="shared" si="2"/>
        <v>0</v>
      </c>
      <c r="N42" s="36" t="s">
        <v>20</v>
      </c>
      <c r="P42" s="33"/>
    </row>
    <row r="43" spans="1:16" ht="16.05" customHeight="1" x14ac:dyDescent="0.2">
      <c r="A43" s="17"/>
      <c r="B43" s="18" t="s">
        <v>38</v>
      </c>
      <c r="C43" s="11" t="s">
        <v>18</v>
      </c>
      <c r="D43" s="35"/>
      <c r="E43" s="35"/>
      <c r="F43" s="35"/>
      <c r="G43" s="35"/>
      <c r="H43" s="35"/>
      <c r="I43" s="35"/>
      <c r="J43" s="35"/>
      <c r="K43" s="35"/>
      <c r="L43" s="35"/>
      <c r="M43" s="35">
        <f t="shared" si="2"/>
        <v>0</v>
      </c>
      <c r="N43" s="35">
        <f>SUM(M43,D43)</f>
        <v>0</v>
      </c>
      <c r="P43" s="33"/>
    </row>
    <row r="44" spans="1:16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0</v>
      </c>
      <c r="F44" s="36">
        <f t="shared" si="22"/>
        <v>0</v>
      </c>
      <c r="G44" s="36">
        <f t="shared" si="22"/>
        <v>0</v>
      </c>
      <c r="H44" s="36">
        <f t="shared" si="22"/>
        <v>0</v>
      </c>
      <c r="I44" s="36">
        <f t="shared" si="22"/>
        <v>0</v>
      </c>
      <c r="J44" s="36">
        <f t="shared" si="22"/>
        <v>0</v>
      </c>
      <c r="K44" s="36">
        <f t="shared" si="22"/>
        <v>0</v>
      </c>
      <c r="L44" s="36">
        <f t="shared" si="22"/>
        <v>0</v>
      </c>
      <c r="M44" s="35">
        <f t="shared" si="2"/>
        <v>0</v>
      </c>
      <c r="N44" s="36" t="s">
        <v>20</v>
      </c>
      <c r="P44" s="33"/>
    </row>
    <row r="45" spans="1:16" ht="16.05" customHeight="1" x14ac:dyDescent="0.2">
      <c r="A45" s="17"/>
      <c r="B45" s="18" t="s">
        <v>39</v>
      </c>
      <c r="C45" s="11" t="s">
        <v>18</v>
      </c>
      <c r="D45" s="35"/>
      <c r="E45" s="35"/>
      <c r="F45" s="35"/>
      <c r="G45" s="35"/>
      <c r="H45" s="35"/>
      <c r="I45" s="35"/>
      <c r="J45" s="35"/>
      <c r="K45" s="35"/>
      <c r="L45" s="35"/>
      <c r="M45" s="35">
        <f t="shared" si="2"/>
        <v>0</v>
      </c>
      <c r="N45" s="35">
        <f>SUM(M45,D45)</f>
        <v>0</v>
      </c>
      <c r="P45" s="33"/>
    </row>
    <row r="46" spans="1:16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0</v>
      </c>
      <c r="H46" s="36">
        <f t="shared" si="23"/>
        <v>0</v>
      </c>
      <c r="I46" s="36">
        <f t="shared" si="23"/>
        <v>0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0</v>
      </c>
      <c r="N46" s="36" t="s">
        <v>20</v>
      </c>
      <c r="P46" s="33"/>
    </row>
    <row r="47" spans="1:16" ht="16.05" customHeight="1" x14ac:dyDescent="0.2">
      <c r="A47" s="17"/>
      <c r="B47" s="18" t="s">
        <v>40</v>
      </c>
      <c r="C47" s="11" t="s">
        <v>18</v>
      </c>
      <c r="D47" s="35"/>
      <c r="E47" s="35"/>
      <c r="F47" s="35"/>
      <c r="G47" s="35"/>
      <c r="H47" s="35"/>
      <c r="I47" s="35"/>
      <c r="J47" s="35"/>
      <c r="K47" s="35"/>
      <c r="L47" s="35"/>
      <c r="M47" s="35">
        <f t="shared" si="2"/>
        <v>0</v>
      </c>
      <c r="N47" s="35">
        <f>SUM(M47,D47)</f>
        <v>0</v>
      </c>
      <c r="P47" s="33"/>
    </row>
    <row r="48" spans="1:16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0</v>
      </c>
      <c r="F48" s="36">
        <f t="shared" si="24"/>
        <v>0</v>
      </c>
      <c r="G48" s="36">
        <f t="shared" si="24"/>
        <v>0</v>
      </c>
      <c r="H48" s="36">
        <f t="shared" si="24"/>
        <v>0</v>
      </c>
      <c r="I48" s="36">
        <f t="shared" si="24"/>
        <v>0</v>
      </c>
      <c r="J48" s="36">
        <f t="shared" si="24"/>
        <v>0</v>
      </c>
      <c r="K48" s="36">
        <f t="shared" si="24"/>
        <v>0</v>
      </c>
      <c r="L48" s="36">
        <f t="shared" si="24"/>
        <v>0</v>
      </c>
      <c r="M48" s="35">
        <f t="shared" si="2"/>
        <v>0</v>
      </c>
      <c r="N48" s="36" t="s">
        <v>20</v>
      </c>
      <c r="P48" s="33"/>
    </row>
    <row r="49" spans="1:16" ht="16.05" customHeight="1" x14ac:dyDescent="0.2">
      <c r="A49" s="17"/>
      <c r="B49" s="18" t="s">
        <v>41</v>
      </c>
      <c r="C49" s="11" t="s">
        <v>18</v>
      </c>
      <c r="D49" s="35"/>
      <c r="E49" s="35"/>
      <c r="F49" s="35"/>
      <c r="G49" s="35"/>
      <c r="H49" s="35"/>
      <c r="I49" s="35"/>
      <c r="J49" s="35"/>
      <c r="K49" s="35"/>
      <c r="L49" s="35"/>
      <c r="M49" s="35">
        <f t="shared" si="2"/>
        <v>0</v>
      </c>
      <c r="N49" s="35">
        <f>SUM(M49,D49)</f>
        <v>0</v>
      </c>
      <c r="P49" s="33"/>
    </row>
    <row r="50" spans="1:16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0</v>
      </c>
      <c r="F50" s="36">
        <f t="shared" si="25"/>
        <v>0</v>
      </c>
      <c r="G50" s="36">
        <f t="shared" si="25"/>
        <v>0</v>
      </c>
      <c r="H50" s="36">
        <f t="shared" si="25"/>
        <v>0</v>
      </c>
      <c r="I50" s="36">
        <f t="shared" si="25"/>
        <v>0</v>
      </c>
      <c r="J50" s="36">
        <f t="shared" si="25"/>
        <v>0</v>
      </c>
      <c r="K50" s="36">
        <f t="shared" si="25"/>
        <v>0</v>
      </c>
      <c r="L50" s="36">
        <f t="shared" si="25"/>
        <v>0</v>
      </c>
      <c r="M50" s="35">
        <f t="shared" si="2"/>
        <v>0</v>
      </c>
      <c r="N50" s="36" t="s">
        <v>20</v>
      </c>
      <c r="P50" s="33"/>
    </row>
    <row r="51" spans="1:16" ht="16.05" customHeight="1" x14ac:dyDescent="0.2">
      <c r="A51" s="17"/>
      <c r="B51" s="18" t="s">
        <v>42</v>
      </c>
      <c r="C51" s="11" t="s">
        <v>18</v>
      </c>
      <c r="D51" s="35"/>
      <c r="E51" s="35"/>
      <c r="F51" s="35"/>
      <c r="G51" s="35"/>
      <c r="H51" s="35"/>
      <c r="I51" s="35"/>
      <c r="J51" s="35"/>
      <c r="K51" s="35"/>
      <c r="L51" s="35"/>
      <c r="M51" s="35">
        <f t="shared" si="2"/>
        <v>0</v>
      </c>
      <c r="N51" s="35">
        <f>SUM(M51,D51)</f>
        <v>0</v>
      </c>
      <c r="P51" s="33"/>
    </row>
    <row r="52" spans="1:16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0</v>
      </c>
      <c r="F52" s="36">
        <f t="shared" si="26"/>
        <v>0</v>
      </c>
      <c r="G52" s="36">
        <f t="shared" si="26"/>
        <v>0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</v>
      </c>
      <c r="L52" s="36">
        <f t="shared" si="26"/>
        <v>0</v>
      </c>
      <c r="M52" s="35">
        <f t="shared" si="2"/>
        <v>0</v>
      </c>
      <c r="N52" s="36" t="s">
        <v>20</v>
      </c>
      <c r="P52" s="33"/>
    </row>
    <row r="53" spans="1:16" ht="16.05" customHeight="1" x14ac:dyDescent="0.2">
      <c r="A53" s="17"/>
      <c r="B53" s="18" t="s">
        <v>43</v>
      </c>
      <c r="C53" s="11" t="s">
        <v>18</v>
      </c>
      <c r="D53" s="35"/>
      <c r="E53" s="35"/>
      <c r="F53" s="35"/>
      <c r="G53" s="35"/>
      <c r="H53" s="35"/>
      <c r="I53" s="35"/>
      <c r="J53" s="35"/>
      <c r="K53" s="35"/>
      <c r="L53" s="35"/>
      <c r="M53" s="35">
        <f t="shared" si="2"/>
        <v>0</v>
      </c>
      <c r="N53" s="35">
        <f>SUM(M53,D53)</f>
        <v>0</v>
      </c>
      <c r="P53" s="33"/>
    </row>
    <row r="54" spans="1:16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0</v>
      </c>
      <c r="F54" s="36">
        <f t="shared" si="27"/>
        <v>0</v>
      </c>
      <c r="G54" s="36">
        <f t="shared" si="27"/>
        <v>0</v>
      </c>
      <c r="H54" s="36">
        <f t="shared" si="27"/>
        <v>0</v>
      </c>
      <c r="I54" s="36">
        <f t="shared" si="27"/>
        <v>0</v>
      </c>
      <c r="J54" s="36">
        <f t="shared" si="27"/>
        <v>0</v>
      </c>
      <c r="K54" s="36">
        <f t="shared" si="27"/>
        <v>0</v>
      </c>
      <c r="L54" s="36">
        <f t="shared" si="27"/>
        <v>0</v>
      </c>
      <c r="M54" s="35">
        <f t="shared" si="2"/>
        <v>0</v>
      </c>
      <c r="N54" s="36" t="s">
        <v>20</v>
      </c>
      <c r="P54" s="33"/>
    </row>
    <row r="55" spans="1:16" ht="16.05" customHeight="1" x14ac:dyDescent="0.2">
      <c r="A55" s="17"/>
      <c r="B55" s="18" t="s">
        <v>44</v>
      </c>
      <c r="C55" s="11" t="s">
        <v>18</v>
      </c>
      <c r="D55" s="35">
        <v>8.8000000000000007</v>
      </c>
      <c r="E55" s="35">
        <v>0</v>
      </c>
      <c r="F55" s="35">
        <v>0</v>
      </c>
      <c r="G55" s="35">
        <v>102.4</v>
      </c>
      <c r="H55" s="35">
        <v>0</v>
      </c>
      <c r="I55" s="35">
        <v>0</v>
      </c>
      <c r="J55" s="35">
        <v>0</v>
      </c>
      <c r="K55" s="35">
        <v>0</v>
      </c>
      <c r="L55" s="35">
        <v>89.3</v>
      </c>
      <c r="M55" s="35">
        <f t="shared" si="2"/>
        <v>191.7</v>
      </c>
      <c r="N55" s="35">
        <f>SUM(M55,D55)</f>
        <v>200.5</v>
      </c>
      <c r="P55" s="33"/>
    </row>
    <row r="56" spans="1:16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0</v>
      </c>
      <c r="F56" s="36">
        <f t="shared" si="28"/>
        <v>0</v>
      </c>
      <c r="G56" s="36">
        <f t="shared" si="28"/>
        <v>53.416797078768916</v>
      </c>
      <c r="H56" s="36">
        <f t="shared" si="28"/>
        <v>0</v>
      </c>
      <c r="I56" s="36">
        <f t="shared" si="28"/>
        <v>0</v>
      </c>
      <c r="J56" s="36">
        <f t="shared" si="28"/>
        <v>0</v>
      </c>
      <c r="K56" s="36">
        <f t="shared" si="28"/>
        <v>0</v>
      </c>
      <c r="L56" s="36">
        <f t="shared" si="28"/>
        <v>46.583202921231091</v>
      </c>
      <c r="M56" s="35">
        <f t="shared" si="2"/>
        <v>100</v>
      </c>
      <c r="N56" s="36" t="s">
        <v>20</v>
      </c>
      <c r="P56" s="33"/>
    </row>
    <row r="57" spans="1:16" ht="16.05" customHeight="1" x14ac:dyDescent="0.2">
      <c r="A57" s="17"/>
      <c r="B57" s="18" t="s">
        <v>45</v>
      </c>
      <c r="C57" s="11" t="s">
        <v>18</v>
      </c>
      <c r="D57" s="35"/>
      <c r="E57" s="35"/>
      <c r="F57" s="35"/>
      <c r="G57" s="35"/>
      <c r="H57" s="35"/>
      <c r="I57" s="35"/>
      <c r="J57" s="35"/>
      <c r="K57" s="35"/>
      <c r="L57" s="35"/>
      <c r="M57" s="35">
        <f t="shared" si="2"/>
        <v>0</v>
      </c>
      <c r="N57" s="35">
        <f>SUM(M57,D57)</f>
        <v>0</v>
      </c>
      <c r="P57" s="33"/>
    </row>
    <row r="58" spans="1:16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5">
        <f t="shared" si="2"/>
        <v>0</v>
      </c>
      <c r="N58" s="36" t="s">
        <v>20</v>
      </c>
      <c r="P58" s="33"/>
    </row>
    <row r="59" spans="1:16" ht="16.05" customHeight="1" x14ac:dyDescent="0.2">
      <c r="A59" s="17"/>
      <c r="B59" s="18" t="s">
        <v>46</v>
      </c>
      <c r="C59" s="11" t="s">
        <v>18</v>
      </c>
      <c r="D59" s="35"/>
      <c r="E59" s="35"/>
      <c r="F59" s="35"/>
      <c r="G59" s="35"/>
      <c r="H59" s="35"/>
      <c r="I59" s="35"/>
      <c r="J59" s="35"/>
      <c r="K59" s="35"/>
      <c r="L59" s="35"/>
      <c r="M59" s="35">
        <f t="shared" si="2"/>
        <v>0</v>
      </c>
      <c r="N59" s="35">
        <f>SUM(M59,D59)</f>
        <v>0</v>
      </c>
      <c r="P59" s="33"/>
    </row>
    <row r="60" spans="1:16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5">
        <f t="shared" si="2"/>
        <v>0</v>
      </c>
      <c r="N60" s="36" t="s">
        <v>20</v>
      </c>
      <c r="P60" s="33"/>
    </row>
    <row r="61" spans="1:16" ht="16.05" customHeight="1" x14ac:dyDescent="0.2">
      <c r="A61" s="17"/>
      <c r="B61" s="18" t="s">
        <v>47</v>
      </c>
      <c r="C61" s="11" t="s">
        <v>18</v>
      </c>
      <c r="D61" s="35"/>
      <c r="E61" s="35"/>
      <c r="F61" s="35"/>
      <c r="G61" s="35"/>
      <c r="H61" s="35"/>
      <c r="I61" s="35"/>
      <c r="J61" s="35"/>
      <c r="K61" s="35"/>
      <c r="L61" s="35"/>
      <c r="M61" s="35">
        <f t="shared" si="2"/>
        <v>0</v>
      </c>
      <c r="N61" s="35">
        <f>SUM(M61,D61)</f>
        <v>0</v>
      </c>
      <c r="P61" s="33"/>
    </row>
    <row r="62" spans="1:16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0</v>
      </c>
      <c r="F62" s="36">
        <f t="shared" si="31"/>
        <v>0</v>
      </c>
      <c r="G62" s="36">
        <f t="shared" si="31"/>
        <v>0</v>
      </c>
      <c r="H62" s="36">
        <f t="shared" si="31"/>
        <v>0</v>
      </c>
      <c r="I62" s="36">
        <f t="shared" si="31"/>
        <v>0</v>
      </c>
      <c r="J62" s="36">
        <f t="shared" si="31"/>
        <v>0</v>
      </c>
      <c r="K62" s="36">
        <f t="shared" si="31"/>
        <v>0</v>
      </c>
      <c r="L62" s="36">
        <f t="shared" si="31"/>
        <v>0</v>
      </c>
      <c r="M62" s="35">
        <f t="shared" si="2"/>
        <v>0</v>
      </c>
      <c r="N62" s="36" t="s">
        <v>20</v>
      </c>
      <c r="P62" s="33"/>
    </row>
    <row r="63" spans="1:16" ht="16.05" customHeight="1" x14ac:dyDescent="0.2">
      <c r="A63" s="17"/>
      <c r="B63" s="18" t="s">
        <v>48</v>
      </c>
      <c r="C63" s="11" t="s">
        <v>18</v>
      </c>
      <c r="D63" s="35"/>
      <c r="E63" s="35"/>
      <c r="F63" s="35"/>
      <c r="G63" s="35"/>
      <c r="H63" s="35"/>
      <c r="I63" s="35"/>
      <c r="J63" s="35"/>
      <c r="K63" s="35"/>
      <c r="L63" s="35"/>
      <c r="M63" s="35">
        <f t="shared" si="2"/>
        <v>0</v>
      </c>
      <c r="N63" s="35">
        <f>SUM(M63,D63)</f>
        <v>0</v>
      </c>
      <c r="P63" s="33"/>
    </row>
    <row r="64" spans="1:16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0</v>
      </c>
      <c r="H64" s="36">
        <f t="shared" si="32"/>
        <v>0</v>
      </c>
      <c r="I64" s="36">
        <f t="shared" si="32"/>
        <v>0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0</v>
      </c>
      <c r="N64" s="36" t="s">
        <v>20</v>
      </c>
      <c r="P64" s="33"/>
    </row>
    <row r="65" spans="1:16" ht="16.05" customHeight="1" x14ac:dyDescent="0.2">
      <c r="A65" s="17"/>
      <c r="B65" s="18" t="s">
        <v>49</v>
      </c>
      <c r="C65" s="11" t="s">
        <v>18</v>
      </c>
      <c r="D65" s="35"/>
      <c r="E65" s="35"/>
      <c r="F65" s="35"/>
      <c r="G65" s="35"/>
      <c r="H65" s="35"/>
      <c r="I65" s="35"/>
      <c r="J65" s="35"/>
      <c r="K65" s="35"/>
      <c r="L65" s="35"/>
      <c r="M65" s="35">
        <f t="shared" si="2"/>
        <v>0</v>
      </c>
      <c r="N65" s="35">
        <f>SUM(M65,D65)</f>
        <v>0</v>
      </c>
      <c r="P65" s="33"/>
    </row>
    <row r="66" spans="1:16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0</v>
      </c>
      <c r="J66" s="36">
        <f t="shared" si="33"/>
        <v>0</v>
      </c>
      <c r="K66" s="36">
        <f t="shared" si="33"/>
        <v>0</v>
      </c>
      <c r="L66" s="36">
        <f t="shared" si="33"/>
        <v>0</v>
      </c>
      <c r="M66" s="35">
        <f t="shared" si="2"/>
        <v>0</v>
      </c>
      <c r="N66" s="36" t="s">
        <v>20</v>
      </c>
      <c r="P66" s="33"/>
    </row>
    <row r="67" spans="1:16" ht="16.05" customHeight="1" x14ac:dyDescent="0.2">
      <c r="A67" s="17"/>
      <c r="B67" s="18" t="s">
        <v>50</v>
      </c>
      <c r="C67" s="11" t="s">
        <v>18</v>
      </c>
      <c r="D67" s="35"/>
      <c r="E67" s="35"/>
      <c r="F67" s="35"/>
      <c r="G67" s="35"/>
      <c r="H67" s="35"/>
      <c r="I67" s="35"/>
      <c r="J67" s="35"/>
      <c r="K67" s="35"/>
      <c r="L67" s="35"/>
      <c r="M67" s="35">
        <f t="shared" si="2"/>
        <v>0</v>
      </c>
      <c r="N67" s="35">
        <f>SUM(M67,D67)</f>
        <v>0</v>
      </c>
      <c r="P67" s="33"/>
    </row>
    <row r="68" spans="1:16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0</v>
      </c>
      <c r="N68" s="36" t="s">
        <v>20</v>
      </c>
      <c r="P68" s="33"/>
    </row>
    <row r="69" spans="1:16" ht="16.05" customHeight="1" x14ac:dyDescent="0.2">
      <c r="A69" s="17"/>
      <c r="B69" s="18" t="s">
        <v>51</v>
      </c>
      <c r="C69" s="11" t="s">
        <v>18</v>
      </c>
      <c r="D69" s="35"/>
      <c r="E69" s="35"/>
      <c r="F69" s="35"/>
      <c r="G69" s="35"/>
      <c r="H69" s="35"/>
      <c r="I69" s="35"/>
      <c r="J69" s="35"/>
      <c r="K69" s="35"/>
      <c r="L69" s="35"/>
      <c r="M69" s="35">
        <f t="shared" si="2"/>
        <v>0</v>
      </c>
      <c r="N69" s="35">
        <f>SUM(M69,D69)</f>
        <v>0</v>
      </c>
      <c r="P69" s="33"/>
    </row>
    <row r="70" spans="1:16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0</v>
      </c>
      <c r="F70" s="36">
        <f t="shared" si="35"/>
        <v>0</v>
      </c>
      <c r="G70" s="36">
        <f t="shared" si="35"/>
        <v>0</v>
      </c>
      <c r="H70" s="36">
        <f t="shared" si="35"/>
        <v>0</v>
      </c>
      <c r="I70" s="36">
        <f t="shared" si="35"/>
        <v>0</v>
      </c>
      <c r="J70" s="36">
        <f t="shared" si="35"/>
        <v>0</v>
      </c>
      <c r="K70" s="36">
        <f t="shared" si="35"/>
        <v>0</v>
      </c>
      <c r="L70" s="36">
        <f t="shared" si="35"/>
        <v>0</v>
      </c>
      <c r="M70" s="35">
        <f t="shared" si="2"/>
        <v>0</v>
      </c>
      <c r="N70" s="36" t="s">
        <v>20</v>
      </c>
      <c r="P70" s="33"/>
    </row>
    <row r="71" spans="1:16" ht="16.05" customHeight="1" x14ac:dyDescent="0.2">
      <c r="A71" s="17"/>
      <c r="B71" s="18" t="s">
        <v>52</v>
      </c>
      <c r="C71" s="11" t="s">
        <v>18</v>
      </c>
      <c r="D71" s="35"/>
      <c r="E71" s="35"/>
      <c r="F71" s="35"/>
      <c r="G71" s="35"/>
      <c r="H71" s="35"/>
      <c r="I71" s="35"/>
      <c r="J71" s="35"/>
      <c r="K71" s="35"/>
      <c r="L71" s="35"/>
      <c r="M71" s="35">
        <f t="shared" si="2"/>
        <v>0</v>
      </c>
      <c r="N71" s="35">
        <f>SUM(M71,D71)</f>
        <v>0</v>
      </c>
      <c r="P71" s="33"/>
    </row>
    <row r="72" spans="1:16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0</v>
      </c>
      <c r="F72" s="36">
        <f t="shared" si="36"/>
        <v>0</v>
      </c>
      <c r="G72" s="36">
        <f t="shared" si="36"/>
        <v>0</v>
      </c>
      <c r="H72" s="36">
        <f t="shared" si="36"/>
        <v>0</v>
      </c>
      <c r="I72" s="36">
        <f t="shared" si="36"/>
        <v>0</v>
      </c>
      <c r="J72" s="36">
        <f t="shared" si="36"/>
        <v>0</v>
      </c>
      <c r="K72" s="36">
        <f t="shared" si="36"/>
        <v>0</v>
      </c>
      <c r="L72" s="36">
        <f t="shared" si="36"/>
        <v>0</v>
      </c>
      <c r="M72" s="35">
        <f t="shared" si="2"/>
        <v>0</v>
      </c>
      <c r="N72" s="36" t="s">
        <v>20</v>
      </c>
      <c r="P72" s="33"/>
    </row>
    <row r="73" spans="1:16" ht="16.05" customHeight="1" x14ac:dyDescent="0.2">
      <c r="A73" s="17"/>
      <c r="B73" s="18" t="s">
        <v>53</v>
      </c>
      <c r="C73" s="11" t="s">
        <v>18</v>
      </c>
      <c r="D73" s="35"/>
      <c r="E73" s="35"/>
      <c r="F73" s="35"/>
      <c r="G73" s="35"/>
      <c r="H73" s="35"/>
      <c r="I73" s="35"/>
      <c r="J73" s="35"/>
      <c r="K73" s="35"/>
      <c r="L73" s="35"/>
      <c r="M73" s="35">
        <f t="shared" si="2"/>
        <v>0</v>
      </c>
      <c r="N73" s="35">
        <f>SUM(M73,D73)</f>
        <v>0</v>
      </c>
      <c r="P73" s="33"/>
    </row>
    <row r="74" spans="1:16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0</v>
      </c>
      <c r="L74" s="36">
        <f t="shared" si="37"/>
        <v>0</v>
      </c>
      <c r="M74" s="35">
        <f t="shared" si="2"/>
        <v>0</v>
      </c>
      <c r="N74" s="36" t="s">
        <v>20</v>
      </c>
      <c r="P74" s="33"/>
    </row>
    <row r="75" spans="1:16" ht="16.05" customHeight="1" x14ac:dyDescent="0.2">
      <c r="A75" s="17"/>
      <c r="B75" s="18" t="s">
        <v>54</v>
      </c>
      <c r="C75" s="11" t="s">
        <v>18</v>
      </c>
      <c r="D75" s="35"/>
      <c r="E75" s="35"/>
      <c r="F75" s="35"/>
      <c r="G75" s="35"/>
      <c r="H75" s="35"/>
      <c r="I75" s="35"/>
      <c r="J75" s="35"/>
      <c r="K75" s="35"/>
      <c r="L75" s="35"/>
      <c r="M75" s="35">
        <f t="shared" si="2"/>
        <v>0</v>
      </c>
      <c r="N75" s="35">
        <f>SUM(M75,D75)</f>
        <v>0</v>
      </c>
      <c r="P75" s="33"/>
    </row>
    <row r="76" spans="1:16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  <c r="P76" s="33"/>
    </row>
    <row r="77" spans="1:16" ht="16.05" customHeight="1" x14ac:dyDescent="0.2">
      <c r="A77" s="17"/>
      <c r="B77" s="18" t="s">
        <v>55</v>
      </c>
      <c r="C77" s="11" t="s">
        <v>18</v>
      </c>
      <c r="D77" s="35"/>
      <c r="E77" s="35"/>
      <c r="F77" s="35"/>
      <c r="G77" s="35"/>
      <c r="H77" s="35"/>
      <c r="I77" s="35"/>
      <c r="J77" s="35"/>
      <c r="K77" s="35"/>
      <c r="L77" s="35"/>
      <c r="M77" s="35">
        <f t="shared" si="2"/>
        <v>0</v>
      </c>
      <c r="N77" s="35">
        <f>SUM(M77,D77)</f>
        <v>0</v>
      </c>
      <c r="P77" s="33"/>
    </row>
    <row r="78" spans="1:16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0</v>
      </c>
      <c r="F78" s="36">
        <f t="shared" si="39"/>
        <v>0</v>
      </c>
      <c r="G78" s="36">
        <f t="shared" si="39"/>
        <v>0</v>
      </c>
      <c r="H78" s="36">
        <f t="shared" si="39"/>
        <v>0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0</v>
      </c>
      <c r="N78" s="36" t="s">
        <v>20</v>
      </c>
      <c r="P78" s="33"/>
    </row>
    <row r="79" spans="1:16" ht="15.75" customHeight="1" x14ac:dyDescent="0.2">
      <c r="A79" s="17"/>
      <c r="B79" s="18" t="s">
        <v>56</v>
      </c>
      <c r="C79" s="11" t="s">
        <v>18</v>
      </c>
      <c r="D79" s="35"/>
      <c r="E79" s="35"/>
      <c r="F79" s="35"/>
      <c r="G79" s="35"/>
      <c r="H79" s="35"/>
      <c r="I79" s="35"/>
      <c r="J79" s="35"/>
      <c r="K79" s="35"/>
      <c r="L79" s="35"/>
      <c r="M79" s="35">
        <f t="shared" si="2"/>
        <v>0</v>
      </c>
      <c r="N79" s="35">
        <f>SUM(M79,D79)</f>
        <v>0</v>
      </c>
      <c r="P79" s="33"/>
    </row>
    <row r="80" spans="1:16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0</v>
      </c>
      <c r="F80" s="36">
        <f t="shared" si="40"/>
        <v>0</v>
      </c>
      <c r="G80" s="36">
        <f t="shared" si="40"/>
        <v>0</v>
      </c>
      <c r="H80" s="36">
        <f t="shared" si="40"/>
        <v>0</v>
      </c>
      <c r="I80" s="36">
        <f t="shared" si="40"/>
        <v>0</v>
      </c>
      <c r="J80" s="36">
        <f t="shared" si="40"/>
        <v>0</v>
      </c>
      <c r="K80" s="36">
        <f t="shared" si="40"/>
        <v>0</v>
      </c>
      <c r="L80" s="36">
        <f t="shared" si="40"/>
        <v>0</v>
      </c>
      <c r="M80" s="35">
        <f t="shared" si="2"/>
        <v>0</v>
      </c>
      <c r="N80" s="36" t="s">
        <v>20</v>
      </c>
      <c r="P80" s="33"/>
    </row>
    <row r="81" spans="1:16" ht="15.75" customHeight="1" x14ac:dyDescent="0.2">
      <c r="A81" s="9" t="s">
        <v>57</v>
      </c>
      <c r="B81" s="10"/>
      <c r="C81" s="11" t="s">
        <v>18</v>
      </c>
      <c r="D81" s="35">
        <f>SUMIF($C$83:$C$102,"出荷量",D83:D102)</f>
        <v>0</v>
      </c>
      <c r="E81" s="35">
        <f t="shared" ref="E81:M81" si="41">SUMIF($C$83:$C$102,"出荷量",E83:E102)</f>
        <v>0</v>
      </c>
      <c r="F81" s="35">
        <f t="shared" si="41"/>
        <v>0</v>
      </c>
      <c r="G81" s="35">
        <f t="shared" si="41"/>
        <v>0</v>
      </c>
      <c r="H81" s="35">
        <f t="shared" si="41"/>
        <v>0</v>
      </c>
      <c r="I81" s="35">
        <f t="shared" si="41"/>
        <v>0</v>
      </c>
      <c r="J81" s="35">
        <f t="shared" si="41"/>
        <v>0</v>
      </c>
      <c r="K81" s="35">
        <f t="shared" si="41"/>
        <v>0</v>
      </c>
      <c r="L81" s="35">
        <f t="shared" si="41"/>
        <v>0</v>
      </c>
      <c r="M81" s="35">
        <f t="shared" si="41"/>
        <v>0</v>
      </c>
      <c r="N81" s="35">
        <f>SUM(M81,D81)</f>
        <v>0</v>
      </c>
      <c r="P81" s="33"/>
    </row>
    <row r="82" spans="1:16" ht="15.75" customHeight="1" x14ac:dyDescent="0.2">
      <c r="A82" s="13"/>
      <c r="B82" s="14"/>
      <c r="C82" s="15" t="s">
        <v>19</v>
      </c>
      <c r="D82" s="36" t="s">
        <v>20</v>
      </c>
      <c r="E82" s="36">
        <f t="shared" ref="E82:L82" si="42">IF($M81=0,0,E81/$M81%)</f>
        <v>0</v>
      </c>
      <c r="F82" s="36">
        <f t="shared" si="42"/>
        <v>0</v>
      </c>
      <c r="G82" s="36">
        <f t="shared" si="42"/>
        <v>0</v>
      </c>
      <c r="H82" s="36">
        <f t="shared" si="42"/>
        <v>0</v>
      </c>
      <c r="I82" s="36">
        <f t="shared" si="42"/>
        <v>0</v>
      </c>
      <c r="J82" s="36">
        <f t="shared" si="42"/>
        <v>0</v>
      </c>
      <c r="K82" s="36">
        <f t="shared" si="42"/>
        <v>0</v>
      </c>
      <c r="L82" s="36">
        <f t="shared" si="42"/>
        <v>0</v>
      </c>
      <c r="M82" s="35">
        <f>SUM(E82:L82)</f>
        <v>0</v>
      </c>
      <c r="N82" s="36" t="s">
        <v>20</v>
      </c>
      <c r="P82" s="33"/>
    </row>
    <row r="83" spans="1:16" ht="16.05" customHeight="1" x14ac:dyDescent="0.2">
      <c r="A83" s="17"/>
      <c r="B83" s="18" t="s">
        <v>60</v>
      </c>
      <c r="C83" s="11" t="s">
        <v>18</v>
      </c>
      <c r="D83" s="35"/>
      <c r="E83" s="35"/>
      <c r="F83" s="35"/>
      <c r="G83" s="35"/>
      <c r="H83" s="35"/>
      <c r="I83" s="35"/>
      <c r="J83" s="35"/>
      <c r="K83" s="35"/>
      <c r="L83" s="35"/>
      <c r="M83" s="35">
        <f t="shared" si="2"/>
        <v>0</v>
      </c>
      <c r="N83" s="35">
        <f>SUM(M83,D83)</f>
        <v>0</v>
      </c>
      <c r="P83" s="33"/>
    </row>
    <row r="84" spans="1:16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0</v>
      </c>
      <c r="J84" s="36">
        <f t="shared" si="43"/>
        <v>0</v>
      </c>
      <c r="K84" s="36">
        <f t="shared" si="43"/>
        <v>0</v>
      </c>
      <c r="L84" s="36">
        <f t="shared" si="43"/>
        <v>0</v>
      </c>
      <c r="M84" s="35">
        <f t="shared" si="2"/>
        <v>0</v>
      </c>
      <c r="N84" s="36" t="s">
        <v>20</v>
      </c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35"/>
      <c r="E85" s="35"/>
      <c r="F85" s="35"/>
      <c r="G85" s="35"/>
      <c r="H85" s="35"/>
      <c r="I85" s="35"/>
      <c r="J85" s="35"/>
      <c r="K85" s="35"/>
      <c r="L85" s="35"/>
      <c r="M85" s="35">
        <f t="shared" si="2"/>
        <v>0</v>
      </c>
      <c r="N85" s="35">
        <f>SUM(M85,D85)</f>
        <v>0</v>
      </c>
      <c r="P85" s="33"/>
    </row>
    <row r="86" spans="1:16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35"/>
      <c r="E87" s="35"/>
      <c r="F87" s="35"/>
      <c r="G87" s="35"/>
      <c r="H87" s="35"/>
      <c r="I87" s="35"/>
      <c r="J87" s="35"/>
      <c r="K87" s="35"/>
      <c r="L87" s="35"/>
      <c r="M87" s="35">
        <f t="shared" si="2"/>
        <v>0</v>
      </c>
      <c r="N87" s="35">
        <f>SUM(M87,D87)</f>
        <v>0</v>
      </c>
      <c r="P87" s="33"/>
    </row>
    <row r="88" spans="1:16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0</v>
      </c>
      <c r="N88" s="36" t="s">
        <v>20</v>
      </c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35"/>
      <c r="E89" s="35"/>
      <c r="F89" s="35"/>
      <c r="G89" s="35"/>
      <c r="H89" s="35"/>
      <c r="I89" s="35"/>
      <c r="J89" s="35"/>
      <c r="K89" s="35"/>
      <c r="L89" s="35"/>
      <c r="M89" s="35">
        <f t="shared" si="2"/>
        <v>0</v>
      </c>
      <c r="N89" s="35">
        <f>SUM(M89,D89)</f>
        <v>0</v>
      </c>
      <c r="P89" s="33"/>
    </row>
    <row r="90" spans="1:16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0</v>
      </c>
      <c r="H90" s="36">
        <f t="shared" si="46"/>
        <v>0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5">
        <f t="shared" si="2"/>
        <v>0</v>
      </c>
      <c r="N90" s="36" t="s">
        <v>20</v>
      </c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35"/>
      <c r="E91" s="35"/>
      <c r="F91" s="35"/>
      <c r="G91" s="35"/>
      <c r="H91" s="35"/>
      <c r="I91" s="35"/>
      <c r="J91" s="35"/>
      <c r="K91" s="35"/>
      <c r="L91" s="35"/>
      <c r="M91" s="35">
        <f t="shared" si="2"/>
        <v>0</v>
      </c>
      <c r="N91" s="35">
        <f>SUM(M91,D91)</f>
        <v>0</v>
      </c>
      <c r="P91" s="33"/>
    </row>
    <row r="92" spans="1:16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0</v>
      </c>
      <c r="H92" s="36">
        <f t="shared" si="47"/>
        <v>0</v>
      </c>
      <c r="I92" s="36">
        <f t="shared" si="47"/>
        <v>0</v>
      </c>
      <c r="J92" s="36">
        <f t="shared" si="47"/>
        <v>0</v>
      </c>
      <c r="K92" s="36">
        <f t="shared" si="47"/>
        <v>0</v>
      </c>
      <c r="L92" s="36">
        <f t="shared" si="47"/>
        <v>0</v>
      </c>
      <c r="M92" s="35">
        <f t="shared" si="2"/>
        <v>0</v>
      </c>
      <c r="N92" s="36" t="s">
        <v>20</v>
      </c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35"/>
      <c r="E93" s="35"/>
      <c r="F93" s="35"/>
      <c r="G93" s="35"/>
      <c r="H93" s="35"/>
      <c r="I93" s="35"/>
      <c r="J93" s="35"/>
      <c r="K93" s="35"/>
      <c r="L93" s="35"/>
      <c r="M93" s="35">
        <f t="shared" si="2"/>
        <v>0</v>
      </c>
      <c r="N93" s="35">
        <f>SUM(M93,D93)</f>
        <v>0</v>
      </c>
      <c r="P93" s="33"/>
    </row>
    <row r="94" spans="1:16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35"/>
      <c r="E95" s="35"/>
      <c r="F95" s="35"/>
      <c r="G95" s="35"/>
      <c r="H95" s="35"/>
      <c r="I95" s="35"/>
      <c r="J95" s="35"/>
      <c r="K95" s="35"/>
      <c r="L95" s="35"/>
      <c r="M95" s="35">
        <f t="shared" si="2"/>
        <v>0</v>
      </c>
      <c r="N95" s="35">
        <f>SUM(M95,D95)</f>
        <v>0</v>
      </c>
      <c r="P95" s="33"/>
    </row>
    <row r="96" spans="1:16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0</v>
      </c>
      <c r="H96" s="36">
        <f t="shared" si="49"/>
        <v>0</v>
      </c>
      <c r="I96" s="36">
        <f t="shared" si="49"/>
        <v>0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0</v>
      </c>
      <c r="N96" s="36" t="s">
        <v>20</v>
      </c>
      <c r="P96" s="33"/>
    </row>
    <row r="97" spans="1:18" ht="16.05" customHeight="1" x14ac:dyDescent="0.2">
      <c r="A97" s="17"/>
      <c r="B97" s="18" t="s">
        <v>67</v>
      </c>
      <c r="C97" s="11" t="s">
        <v>18</v>
      </c>
      <c r="D97" s="35"/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0</v>
      </c>
      <c r="P97" s="33"/>
    </row>
    <row r="98" spans="1:18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  <c r="P98" s="33"/>
    </row>
    <row r="99" spans="1:18" ht="16.05" customHeight="1" x14ac:dyDescent="0.2">
      <c r="A99" s="17"/>
      <c r="B99" s="18" t="s">
        <v>68</v>
      </c>
      <c r="C99" s="11" t="s">
        <v>18</v>
      </c>
      <c r="D99" s="35"/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0</v>
      </c>
      <c r="P99" s="33"/>
    </row>
    <row r="100" spans="1:18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  <c r="P100" s="33"/>
    </row>
    <row r="101" spans="1:18" ht="16.05" customHeight="1" x14ac:dyDescent="0.2">
      <c r="A101" s="17"/>
      <c r="B101" s="18" t="s">
        <v>69</v>
      </c>
      <c r="C101" s="11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  <c r="P101" s="33"/>
    </row>
    <row r="102" spans="1:18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  <c r="P102" s="33"/>
    </row>
    <row r="103" spans="1:18" ht="15.75" hidden="1" customHeight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  <c r="P103" s="33"/>
    </row>
    <row r="104" spans="1:18" ht="15.75" hidden="1" customHeight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  <c r="P104" s="33"/>
    </row>
    <row r="105" spans="1:18" ht="15.75" hidden="1" customHeight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  <c r="P105" s="33"/>
    </row>
    <row r="106" spans="1:18" ht="15.75" hidden="1" customHeight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  <c r="P106" s="33"/>
    </row>
    <row r="107" spans="1:18" ht="16.05" customHeight="1" x14ac:dyDescent="0.2">
      <c r="A107" s="9" t="s">
        <v>70</v>
      </c>
      <c r="B107" s="10"/>
      <c r="C107" s="11" t="s">
        <v>18</v>
      </c>
      <c r="D107" s="35">
        <v>669832.20000000007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f t="shared" si="53"/>
        <v>0</v>
      </c>
      <c r="N107" s="35">
        <f>SUM(M107,D107)</f>
        <v>669832.20000000007</v>
      </c>
      <c r="P107" s="33"/>
    </row>
    <row r="108" spans="1:18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0</v>
      </c>
      <c r="G108" s="36">
        <f t="shared" si="54"/>
        <v>0</v>
      </c>
      <c r="H108" s="36">
        <f t="shared" si="54"/>
        <v>0</v>
      </c>
      <c r="I108" s="36">
        <f t="shared" si="54"/>
        <v>0</v>
      </c>
      <c r="J108" s="36">
        <f t="shared" si="54"/>
        <v>0</v>
      </c>
      <c r="K108" s="36">
        <f t="shared" si="54"/>
        <v>0</v>
      </c>
      <c r="L108" s="36">
        <f t="shared" si="54"/>
        <v>0</v>
      </c>
      <c r="M108" s="35">
        <f t="shared" si="53"/>
        <v>0</v>
      </c>
      <c r="N108" s="36" t="s">
        <v>20</v>
      </c>
      <c r="P108" s="33"/>
    </row>
    <row r="109" spans="1:18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14108.3</v>
      </c>
      <c r="E109" s="35">
        <f t="shared" ref="E109:L109" si="55">SUM(E111,E113,E115,E117,E119,E121,E123,E125,E127)</f>
        <v>820</v>
      </c>
      <c r="F109" s="35">
        <f t="shared" si="55"/>
        <v>0</v>
      </c>
      <c r="G109" s="35">
        <f t="shared" si="55"/>
        <v>36085.100000000006</v>
      </c>
      <c r="H109" s="35">
        <f t="shared" si="55"/>
        <v>0</v>
      </c>
      <c r="I109" s="35">
        <f t="shared" si="55"/>
        <v>6297.0999999999995</v>
      </c>
      <c r="J109" s="35">
        <f t="shared" si="55"/>
        <v>0</v>
      </c>
      <c r="K109" s="35">
        <f t="shared" si="55"/>
        <v>0</v>
      </c>
      <c r="L109" s="35">
        <f t="shared" si="55"/>
        <v>2018</v>
      </c>
      <c r="M109" s="35">
        <f t="shared" si="2"/>
        <v>45220.200000000004</v>
      </c>
      <c r="N109" s="35">
        <f>SUM(M109,D109)</f>
        <v>59328.5</v>
      </c>
      <c r="P109" s="33"/>
      <c r="Q109" s="39"/>
      <c r="R109" s="41"/>
    </row>
    <row r="110" spans="1:18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1.8133489015970736</v>
      </c>
      <c r="F110" s="36">
        <f t="shared" si="56"/>
        <v>0</v>
      </c>
      <c r="G110" s="36">
        <f t="shared" si="56"/>
        <v>79.798629815878741</v>
      </c>
      <c r="H110" s="36">
        <f t="shared" si="56"/>
        <v>0</v>
      </c>
      <c r="I110" s="36">
        <f t="shared" si="56"/>
        <v>13.92541386371577</v>
      </c>
      <c r="J110" s="36">
        <f t="shared" si="56"/>
        <v>0</v>
      </c>
      <c r="K110" s="36">
        <f t="shared" si="56"/>
        <v>0</v>
      </c>
      <c r="L110" s="36">
        <f t="shared" si="56"/>
        <v>4.4626074188084077</v>
      </c>
      <c r="M110" s="35">
        <f t="shared" si="2"/>
        <v>99.999999999999986</v>
      </c>
      <c r="N110" s="36" t="s">
        <v>20</v>
      </c>
      <c r="P110" s="33"/>
    </row>
    <row r="111" spans="1:18" ht="16.05" customHeight="1" x14ac:dyDescent="0.2">
      <c r="A111" s="17"/>
      <c r="B111" s="18" t="s">
        <v>72</v>
      </c>
      <c r="C111" s="11" t="s">
        <v>18</v>
      </c>
      <c r="D111" s="35">
        <v>786</v>
      </c>
      <c r="E111" s="35">
        <v>0</v>
      </c>
      <c r="F111" s="35">
        <v>0</v>
      </c>
      <c r="G111" s="35">
        <v>7271</v>
      </c>
      <c r="H111" s="35">
        <v>0</v>
      </c>
      <c r="I111" s="35">
        <v>2492</v>
      </c>
      <c r="J111" s="35">
        <v>0</v>
      </c>
      <c r="K111" s="35">
        <v>0</v>
      </c>
      <c r="L111" s="35">
        <v>1448</v>
      </c>
      <c r="M111" s="35">
        <f t="shared" ref="M111:M136" si="57">SUM(E111:L111)</f>
        <v>11211</v>
      </c>
      <c r="N111" s="35">
        <f>SUM(M111,D111)</f>
        <v>11997</v>
      </c>
      <c r="P111" s="33"/>
    </row>
    <row r="112" spans="1:18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8">IF($M111=0,0,E111/$M111%)</f>
        <v>0</v>
      </c>
      <c r="F112" s="36">
        <f t="shared" si="58"/>
        <v>0</v>
      </c>
      <c r="G112" s="36">
        <f t="shared" si="58"/>
        <v>64.855945053964859</v>
      </c>
      <c r="H112" s="36">
        <f t="shared" si="58"/>
        <v>0</v>
      </c>
      <c r="I112" s="36">
        <f t="shared" si="58"/>
        <v>22.228168762822229</v>
      </c>
      <c r="J112" s="36">
        <f t="shared" si="58"/>
        <v>0</v>
      </c>
      <c r="K112" s="36">
        <f t="shared" si="58"/>
        <v>0</v>
      </c>
      <c r="L112" s="36">
        <f t="shared" si="58"/>
        <v>12.915886183212915</v>
      </c>
      <c r="M112" s="35">
        <f t="shared" si="57"/>
        <v>100.00000000000001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>
        <f t="shared" si="57"/>
        <v>0</v>
      </c>
      <c r="N113" s="35">
        <f>SUM(M113,D113)</f>
        <v>0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0</v>
      </c>
      <c r="F114" s="36">
        <f t="shared" si="59"/>
        <v>0</v>
      </c>
      <c r="G114" s="36">
        <f t="shared" si="59"/>
        <v>0</v>
      </c>
      <c r="H114" s="36">
        <f t="shared" si="59"/>
        <v>0</v>
      </c>
      <c r="I114" s="36">
        <f t="shared" si="59"/>
        <v>0</v>
      </c>
      <c r="J114" s="36">
        <f t="shared" si="59"/>
        <v>0</v>
      </c>
      <c r="K114" s="36">
        <f t="shared" si="59"/>
        <v>0</v>
      </c>
      <c r="L114" s="36">
        <f t="shared" si="59"/>
        <v>0</v>
      </c>
      <c r="M114" s="35">
        <f t="shared" si="57"/>
        <v>0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>
        <f t="shared" si="57"/>
        <v>0</v>
      </c>
      <c r="N115" s="35">
        <f>SUM(M115,D115)</f>
        <v>0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0">IF($M115=0,0,E115/$M115%)</f>
        <v>0</v>
      </c>
      <c r="F116" s="36">
        <f t="shared" si="60"/>
        <v>0</v>
      </c>
      <c r="G116" s="36">
        <f t="shared" si="60"/>
        <v>0</v>
      </c>
      <c r="H116" s="36">
        <f t="shared" si="60"/>
        <v>0</v>
      </c>
      <c r="I116" s="36">
        <f t="shared" si="60"/>
        <v>0</v>
      </c>
      <c r="J116" s="36">
        <f t="shared" si="60"/>
        <v>0</v>
      </c>
      <c r="K116" s="36">
        <f t="shared" si="60"/>
        <v>0</v>
      </c>
      <c r="L116" s="36">
        <f t="shared" si="60"/>
        <v>0</v>
      </c>
      <c r="M116" s="35">
        <f t="shared" si="57"/>
        <v>0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>
        <f t="shared" si="57"/>
        <v>0</v>
      </c>
      <c r="N117" s="35">
        <f>SUM(M117,D117)</f>
        <v>0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1">IF($M117=0,0,E117/$M117%)</f>
        <v>0</v>
      </c>
      <c r="F118" s="36">
        <f t="shared" si="61"/>
        <v>0</v>
      </c>
      <c r="G118" s="36">
        <f t="shared" si="61"/>
        <v>0</v>
      </c>
      <c r="H118" s="36">
        <f t="shared" si="61"/>
        <v>0</v>
      </c>
      <c r="I118" s="36">
        <f t="shared" si="61"/>
        <v>0</v>
      </c>
      <c r="J118" s="36">
        <f t="shared" si="61"/>
        <v>0</v>
      </c>
      <c r="K118" s="36">
        <f t="shared" si="61"/>
        <v>0</v>
      </c>
      <c r="L118" s="36">
        <f t="shared" si="61"/>
        <v>0</v>
      </c>
      <c r="M118" s="35">
        <f t="shared" si="57"/>
        <v>0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>
        <v>4464.5</v>
      </c>
      <c r="E119" s="35">
        <v>520</v>
      </c>
      <c r="F119" s="35">
        <v>0</v>
      </c>
      <c r="G119" s="35">
        <v>3050.2999999999997</v>
      </c>
      <c r="H119" s="35">
        <v>0</v>
      </c>
      <c r="I119" s="35">
        <v>325</v>
      </c>
      <c r="J119" s="35">
        <v>0</v>
      </c>
      <c r="K119" s="35">
        <v>0</v>
      </c>
      <c r="L119" s="35">
        <v>340</v>
      </c>
      <c r="M119" s="35">
        <f t="shared" si="57"/>
        <v>4235.2999999999993</v>
      </c>
      <c r="N119" s="35">
        <f>SUM(M119,D119)</f>
        <v>8699.7999999999993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2">IF($M119=0,0,E119/$M119%)</f>
        <v>12.277760725332328</v>
      </c>
      <c r="F120" s="36">
        <f t="shared" si="62"/>
        <v>0</v>
      </c>
      <c r="G120" s="36">
        <f t="shared" si="62"/>
        <v>72.020872193233075</v>
      </c>
      <c r="H120" s="36">
        <f t="shared" si="62"/>
        <v>0</v>
      </c>
      <c r="I120" s="36">
        <f t="shared" si="62"/>
        <v>7.6736004533327051</v>
      </c>
      <c r="J120" s="36">
        <f t="shared" si="62"/>
        <v>0</v>
      </c>
      <c r="K120" s="36">
        <f t="shared" si="62"/>
        <v>0</v>
      </c>
      <c r="L120" s="36">
        <f t="shared" si="62"/>
        <v>8.0277666281019062</v>
      </c>
      <c r="M120" s="35">
        <f t="shared" si="57"/>
        <v>100.00000000000001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>
        <v>6106.4</v>
      </c>
      <c r="E121" s="35">
        <v>300</v>
      </c>
      <c r="F121" s="35">
        <v>0</v>
      </c>
      <c r="G121" s="35">
        <v>3700.5</v>
      </c>
      <c r="H121" s="35">
        <v>0</v>
      </c>
      <c r="I121" s="35">
        <v>130</v>
      </c>
      <c r="J121" s="35">
        <v>0</v>
      </c>
      <c r="K121" s="35">
        <v>0</v>
      </c>
      <c r="L121" s="35">
        <v>230</v>
      </c>
      <c r="M121" s="35">
        <f t="shared" si="57"/>
        <v>4360.5</v>
      </c>
      <c r="N121" s="35">
        <f>SUM(M121,D121)</f>
        <v>10466.9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3">IF($M121=0,0,E121/$M121%)</f>
        <v>6.8799449604403167</v>
      </c>
      <c r="F122" s="36">
        <f t="shared" si="63"/>
        <v>0</v>
      </c>
      <c r="G122" s="36">
        <f t="shared" si="63"/>
        <v>84.864121087031307</v>
      </c>
      <c r="H122" s="36">
        <f t="shared" si="63"/>
        <v>0</v>
      </c>
      <c r="I122" s="36">
        <f t="shared" si="63"/>
        <v>2.9813094828574709</v>
      </c>
      <c r="J122" s="36">
        <f t="shared" si="63"/>
        <v>0</v>
      </c>
      <c r="K122" s="36">
        <f t="shared" si="63"/>
        <v>0</v>
      </c>
      <c r="L122" s="36">
        <f t="shared" si="63"/>
        <v>5.2746244696709095</v>
      </c>
      <c r="M122" s="35">
        <f t="shared" si="57"/>
        <v>100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>
        <v>2210.4</v>
      </c>
      <c r="E123" s="35">
        <v>0</v>
      </c>
      <c r="F123" s="35">
        <v>0</v>
      </c>
      <c r="G123" s="35">
        <v>2990.2</v>
      </c>
      <c r="H123" s="35">
        <v>0</v>
      </c>
      <c r="I123" s="35">
        <v>1296.9000000000001</v>
      </c>
      <c r="J123" s="35">
        <v>0</v>
      </c>
      <c r="K123" s="35">
        <v>0</v>
      </c>
      <c r="L123" s="35">
        <v>0</v>
      </c>
      <c r="M123" s="35">
        <f t="shared" si="57"/>
        <v>4287.1000000000004</v>
      </c>
      <c r="N123" s="35">
        <f>SUM(M123,D123)</f>
        <v>6497.5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4">IF($M123=0,0,E123/$M123%)</f>
        <v>0</v>
      </c>
      <c r="F124" s="36">
        <f t="shared" si="64"/>
        <v>0</v>
      </c>
      <c r="G124" s="36">
        <f t="shared" si="64"/>
        <v>69.748781227403128</v>
      </c>
      <c r="H124" s="36">
        <f t="shared" si="64"/>
        <v>0</v>
      </c>
      <c r="I124" s="36">
        <f t="shared" si="64"/>
        <v>30.251218772596861</v>
      </c>
      <c r="J124" s="36">
        <f t="shared" si="64"/>
        <v>0</v>
      </c>
      <c r="K124" s="36">
        <f t="shared" si="64"/>
        <v>0</v>
      </c>
      <c r="L124" s="36">
        <f t="shared" si="64"/>
        <v>0</v>
      </c>
      <c r="M124" s="35">
        <f t="shared" si="57"/>
        <v>99.999999999999986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>
        <v>541</v>
      </c>
      <c r="E125" s="35">
        <v>0</v>
      </c>
      <c r="F125" s="35">
        <v>0</v>
      </c>
      <c r="G125" s="35">
        <v>17872.600000000002</v>
      </c>
      <c r="H125" s="35">
        <v>0</v>
      </c>
      <c r="I125" s="35">
        <v>2053.1999999999998</v>
      </c>
      <c r="J125" s="35">
        <v>0</v>
      </c>
      <c r="K125" s="35">
        <v>0</v>
      </c>
      <c r="L125" s="35">
        <v>0</v>
      </c>
      <c r="M125" s="35">
        <f t="shared" si="57"/>
        <v>19925.800000000003</v>
      </c>
      <c r="N125" s="35">
        <f>SUM(M125,D125)</f>
        <v>20466.800000000003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5">IF($M125=0,0,E125/$M125%)</f>
        <v>0</v>
      </c>
      <c r="F126" s="36">
        <f t="shared" si="65"/>
        <v>0</v>
      </c>
      <c r="G126" s="36">
        <f t="shared" si="65"/>
        <v>89.695771311565906</v>
      </c>
      <c r="H126" s="36">
        <f t="shared" si="65"/>
        <v>0</v>
      </c>
      <c r="I126" s="36">
        <f t="shared" si="65"/>
        <v>10.304228688434087</v>
      </c>
      <c r="J126" s="36">
        <f t="shared" si="65"/>
        <v>0</v>
      </c>
      <c r="K126" s="36">
        <f t="shared" si="65"/>
        <v>0</v>
      </c>
      <c r="L126" s="36">
        <f t="shared" si="65"/>
        <v>0</v>
      </c>
      <c r="M126" s="35">
        <f t="shared" si="57"/>
        <v>100</v>
      </c>
      <c r="N126" s="36" t="s">
        <v>20</v>
      </c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35">
        <v>0</v>
      </c>
      <c r="E127" s="35">
        <v>0</v>
      </c>
      <c r="F127" s="35">
        <v>0</v>
      </c>
      <c r="G127" s="35">
        <v>1200.5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f t="shared" si="57"/>
        <v>1200.5</v>
      </c>
      <c r="N127" s="35">
        <f>SUM(M127,D127)</f>
        <v>1200.5</v>
      </c>
      <c r="P127" s="33"/>
    </row>
    <row r="128" spans="1:16" ht="15.75" customHeight="1" x14ac:dyDescent="0.2">
      <c r="A128" s="13"/>
      <c r="B128" s="19"/>
      <c r="C128" s="15" t="s">
        <v>19</v>
      </c>
      <c r="D128" s="36" t="s">
        <v>20</v>
      </c>
      <c r="E128" s="36">
        <f t="shared" ref="E128:L128" si="66">IF($M127=0,0,E127/$M127%)</f>
        <v>0</v>
      </c>
      <c r="F128" s="36">
        <f t="shared" si="66"/>
        <v>0</v>
      </c>
      <c r="G128" s="36">
        <f t="shared" si="66"/>
        <v>100</v>
      </c>
      <c r="H128" s="36">
        <f t="shared" si="66"/>
        <v>0</v>
      </c>
      <c r="I128" s="36">
        <f t="shared" si="66"/>
        <v>0</v>
      </c>
      <c r="J128" s="36">
        <f t="shared" si="66"/>
        <v>0</v>
      </c>
      <c r="K128" s="36">
        <f t="shared" si="66"/>
        <v>0</v>
      </c>
      <c r="L128" s="36">
        <f t="shared" si="66"/>
        <v>0</v>
      </c>
      <c r="M128" s="35">
        <f t="shared" si="57"/>
        <v>100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>
        <f t="shared" si="57"/>
        <v>0</v>
      </c>
      <c r="N129" s="35">
        <f>SUM(M129,D129)</f>
        <v>0</v>
      </c>
      <c r="P129" s="33"/>
    </row>
    <row r="130" spans="1:16" ht="15.75" customHeight="1" x14ac:dyDescent="0.2">
      <c r="A130" s="21"/>
      <c r="B130" s="14"/>
      <c r="C130" s="15" t="s">
        <v>19</v>
      </c>
      <c r="D130" s="36" t="s">
        <v>20</v>
      </c>
      <c r="E130" s="36">
        <f t="shared" ref="E130:L130" si="67">IF($M129=0,0,E129/$M129%)</f>
        <v>0</v>
      </c>
      <c r="F130" s="36">
        <f t="shared" si="67"/>
        <v>0</v>
      </c>
      <c r="G130" s="36">
        <f t="shared" si="67"/>
        <v>0</v>
      </c>
      <c r="H130" s="36">
        <f t="shared" si="67"/>
        <v>0</v>
      </c>
      <c r="I130" s="36">
        <f t="shared" si="67"/>
        <v>0</v>
      </c>
      <c r="J130" s="36">
        <f t="shared" si="67"/>
        <v>0</v>
      </c>
      <c r="K130" s="36">
        <f t="shared" si="67"/>
        <v>0</v>
      </c>
      <c r="L130" s="36">
        <f t="shared" si="67"/>
        <v>0</v>
      </c>
      <c r="M130" s="35">
        <f t="shared" si="57"/>
        <v>0</v>
      </c>
      <c r="N130" s="36" t="s">
        <v>20</v>
      </c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>
        <f t="shared" si="57"/>
        <v>0</v>
      </c>
      <c r="N131" s="35">
        <f>SUM(M131,D131)</f>
        <v>0</v>
      </c>
      <c r="P131" s="33"/>
    </row>
    <row r="132" spans="1:16" ht="15.75" customHeight="1" x14ac:dyDescent="0.2">
      <c r="A132" s="21"/>
      <c r="B132" s="14"/>
      <c r="C132" s="15" t="s">
        <v>19</v>
      </c>
      <c r="D132" s="35"/>
      <c r="E132" s="36"/>
      <c r="F132" s="36"/>
      <c r="G132" s="36"/>
      <c r="H132" s="36"/>
      <c r="I132" s="36"/>
      <c r="J132" s="36"/>
      <c r="K132" s="36"/>
      <c r="L132" s="36"/>
      <c r="M132" s="35">
        <f t="shared" si="57"/>
        <v>0</v>
      </c>
      <c r="N132" s="35">
        <f>SUM(M132,D132)</f>
        <v>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8">SUM(D129,D109,D107,D81,D17,D7)</f>
        <v>686358.70000000007</v>
      </c>
      <c r="E133" s="35">
        <f t="shared" si="68"/>
        <v>820</v>
      </c>
      <c r="F133" s="35">
        <f t="shared" si="68"/>
        <v>0</v>
      </c>
      <c r="G133" s="35">
        <f t="shared" si="68"/>
        <v>37214.600000000006</v>
      </c>
      <c r="H133" s="35">
        <f t="shared" si="68"/>
        <v>0</v>
      </c>
      <c r="I133" s="35">
        <f t="shared" si="68"/>
        <v>6642.0999999999995</v>
      </c>
      <c r="J133" s="35">
        <f t="shared" si="68"/>
        <v>0</v>
      </c>
      <c r="K133" s="35">
        <f t="shared" si="68"/>
        <v>0</v>
      </c>
      <c r="L133" s="35">
        <f t="shared" si="68"/>
        <v>3426.2</v>
      </c>
      <c r="M133" s="35">
        <f t="shared" si="57"/>
        <v>48102.9</v>
      </c>
      <c r="N133" s="35">
        <f>SUM(M133,D133)</f>
        <v>734461.60000000009</v>
      </c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69">IF($M133=0,0,E133/$M133%)</f>
        <v>1.704678927881687</v>
      </c>
      <c r="F134" s="36">
        <f t="shared" si="69"/>
        <v>0</v>
      </c>
      <c r="G134" s="36">
        <f t="shared" si="69"/>
        <v>77.364566377494924</v>
      </c>
      <c r="H134" s="36">
        <f t="shared" si="69"/>
        <v>0</v>
      </c>
      <c r="I134" s="36">
        <f t="shared" si="69"/>
        <v>13.808107203515796</v>
      </c>
      <c r="J134" s="36">
        <f t="shared" si="69"/>
        <v>0</v>
      </c>
      <c r="K134" s="36">
        <f t="shared" si="69"/>
        <v>0</v>
      </c>
      <c r="L134" s="36">
        <f t="shared" si="69"/>
        <v>7.1226474911076041</v>
      </c>
      <c r="M134" s="35">
        <f t="shared" si="57"/>
        <v>100.00000000000001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>
        <f t="shared" si="57"/>
        <v>0</v>
      </c>
      <c r="N135" s="35">
        <f>SUM(M135,D135)</f>
        <v>0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0</v>
      </c>
      <c r="F136" s="36">
        <f t="shared" si="70"/>
        <v>0</v>
      </c>
      <c r="G136" s="36">
        <f t="shared" si="70"/>
        <v>0</v>
      </c>
      <c r="H136" s="36">
        <f t="shared" si="70"/>
        <v>0</v>
      </c>
      <c r="I136" s="36">
        <f t="shared" si="70"/>
        <v>0</v>
      </c>
      <c r="J136" s="36">
        <f t="shared" si="70"/>
        <v>0</v>
      </c>
      <c r="K136" s="36">
        <f t="shared" si="70"/>
        <v>0</v>
      </c>
      <c r="L136" s="36">
        <f t="shared" si="70"/>
        <v>0</v>
      </c>
      <c r="M136" s="35">
        <f t="shared" si="57"/>
        <v>0</v>
      </c>
      <c r="N136" s="36" t="s">
        <v>20</v>
      </c>
      <c r="P136" s="33"/>
    </row>
    <row r="140" spans="1:16" ht="16.05" customHeight="1" x14ac:dyDescent="0.2">
      <c r="J140" s="25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9" firstPageNumber="207" orientation="portrait" useFirstPageNumber="1" r:id="rId1"/>
  <headerFooter alignWithMargins="0"/>
  <rowBreaks count="1" manualBreakCount="1">
    <brk id="9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0000"/>
  </sheetPr>
  <dimension ref="A2:P136"/>
  <sheetViews>
    <sheetView showGridLines="0" showZeros="0" view="pageBreakPreview" zoomScale="80" zoomScaleNormal="84" zoomScaleSheetLayoutView="80" workbookViewId="0">
      <pane xSplit="2" ySplit="6" topLeftCell="C7" activePane="bottomRight" state="frozen"/>
      <selection activeCell="E110" sqref="E110"/>
      <selection pane="topRight" activeCell="E110" sqref="E110"/>
      <selection pane="bottomLeft" activeCell="E110" sqref="E110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255" width="9" style="1"/>
    <col min="256" max="256" width="7.44140625" style="1" customWidth="1"/>
    <col min="257" max="257" width="13.88671875" style="1" customWidth="1"/>
    <col min="258" max="258" width="13.44140625" style="1" bestFit="1" customWidth="1"/>
    <col min="259" max="259" width="14.6640625" style="1" customWidth="1"/>
    <col min="260" max="261" width="12.33203125" style="1" customWidth="1"/>
    <col min="262" max="262" width="14.6640625" style="1" customWidth="1"/>
    <col min="263" max="267" width="12.33203125" style="1" customWidth="1"/>
    <col min="268" max="268" width="14.6640625" style="1" customWidth="1"/>
    <col min="269" max="269" width="17.6640625" style="1" customWidth="1"/>
    <col min="270" max="511" width="9" style="1"/>
    <col min="512" max="512" width="7.44140625" style="1" customWidth="1"/>
    <col min="513" max="513" width="13.88671875" style="1" customWidth="1"/>
    <col min="514" max="514" width="13.44140625" style="1" bestFit="1" customWidth="1"/>
    <col min="515" max="515" width="14.6640625" style="1" customWidth="1"/>
    <col min="516" max="517" width="12.33203125" style="1" customWidth="1"/>
    <col min="518" max="518" width="14.6640625" style="1" customWidth="1"/>
    <col min="519" max="523" width="12.33203125" style="1" customWidth="1"/>
    <col min="524" max="524" width="14.6640625" style="1" customWidth="1"/>
    <col min="525" max="525" width="17.6640625" style="1" customWidth="1"/>
    <col min="526" max="767" width="9" style="1"/>
    <col min="768" max="768" width="7.44140625" style="1" customWidth="1"/>
    <col min="769" max="769" width="13.88671875" style="1" customWidth="1"/>
    <col min="770" max="770" width="13.44140625" style="1" bestFit="1" customWidth="1"/>
    <col min="771" max="771" width="14.6640625" style="1" customWidth="1"/>
    <col min="772" max="773" width="12.33203125" style="1" customWidth="1"/>
    <col min="774" max="774" width="14.6640625" style="1" customWidth="1"/>
    <col min="775" max="779" width="12.33203125" style="1" customWidth="1"/>
    <col min="780" max="780" width="14.6640625" style="1" customWidth="1"/>
    <col min="781" max="781" width="17.6640625" style="1" customWidth="1"/>
    <col min="782" max="1023" width="9" style="1"/>
    <col min="1024" max="1024" width="7.44140625" style="1" customWidth="1"/>
    <col min="1025" max="1025" width="13.88671875" style="1" customWidth="1"/>
    <col min="1026" max="1026" width="13.44140625" style="1" bestFit="1" customWidth="1"/>
    <col min="1027" max="1027" width="14.6640625" style="1" customWidth="1"/>
    <col min="1028" max="1029" width="12.33203125" style="1" customWidth="1"/>
    <col min="1030" max="1030" width="14.6640625" style="1" customWidth="1"/>
    <col min="1031" max="1035" width="12.33203125" style="1" customWidth="1"/>
    <col min="1036" max="1036" width="14.6640625" style="1" customWidth="1"/>
    <col min="1037" max="1037" width="17.6640625" style="1" customWidth="1"/>
    <col min="1038" max="1279" width="9" style="1"/>
    <col min="1280" max="1280" width="7.44140625" style="1" customWidth="1"/>
    <col min="1281" max="1281" width="13.88671875" style="1" customWidth="1"/>
    <col min="1282" max="1282" width="13.44140625" style="1" bestFit="1" customWidth="1"/>
    <col min="1283" max="1283" width="14.6640625" style="1" customWidth="1"/>
    <col min="1284" max="1285" width="12.33203125" style="1" customWidth="1"/>
    <col min="1286" max="1286" width="14.6640625" style="1" customWidth="1"/>
    <col min="1287" max="1291" width="12.33203125" style="1" customWidth="1"/>
    <col min="1292" max="1292" width="14.6640625" style="1" customWidth="1"/>
    <col min="1293" max="1293" width="17.6640625" style="1" customWidth="1"/>
    <col min="1294" max="1535" width="9" style="1"/>
    <col min="1536" max="1536" width="7.44140625" style="1" customWidth="1"/>
    <col min="1537" max="1537" width="13.88671875" style="1" customWidth="1"/>
    <col min="1538" max="1538" width="13.44140625" style="1" bestFit="1" customWidth="1"/>
    <col min="1539" max="1539" width="14.6640625" style="1" customWidth="1"/>
    <col min="1540" max="1541" width="12.33203125" style="1" customWidth="1"/>
    <col min="1542" max="1542" width="14.6640625" style="1" customWidth="1"/>
    <col min="1543" max="1547" width="12.33203125" style="1" customWidth="1"/>
    <col min="1548" max="1548" width="14.6640625" style="1" customWidth="1"/>
    <col min="1549" max="1549" width="17.6640625" style="1" customWidth="1"/>
    <col min="1550" max="1791" width="9" style="1"/>
    <col min="1792" max="1792" width="7.44140625" style="1" customWidth="1"/>
    <col min="1793" max="1793" width="13.88671875" style="1" customWidth="1"/>
    <col min="1794" max="1794" width="13.44140625" style="1" bestFit="1" customWidth="1"/>
    <col min="1795" max="1795" width="14.6640625" style="1" customWidth="1"/>
    <col min="1796" max="1797" width="12.33203125" style="1" customWidth="1"/>
    <col min="1798" max="1798" width="14.6640625" style="1" customWidth="1"/>
    <col min="1799" max="1803" width="12.33203125" style="1" customWidth="1"/>
    <col min="1804" max="1804" width="14.6640625" style="1" customWidth="1"/>
    <col min="1805" max="1805" width="17.6640625" style="1" customWidth="1"/>
    <col min="1806" max="2047" width="9" style="1"/>
    <col min="2048" max="2048" width="7.44140625" style="1" customWidth="1"/>
    <col min="2049" max="2049" width="13.88671875" style="1" customWidth="1"/>
    <col min="2050" max="2050" width="13.44140625" style="1" bestFit="1" customWidth="1"/>
    <col min="2051" max="2051" width="14.6640625" style="1" customWidth="1"/>
    <col min="2052" max="2053" width="12.33203125" style="1" customWidth="1"/>
    <col min="2054" max="2054" width="14.6640625" style="1" customWidth="1"/>
    <col min="2055" max="2059" width="12.33203125" style="1" customWidth="1"/>
    <col min="2060" max="2060" width="14.6640625" style="1" customWidth="1"/>
    <col min="2061" max="2061" width="17.6640625" style="1" customWidth="1"/>
    <col min="2062" max="2303" width="9" style="1"/>
    <col min="2304" max="2304" width="7.44140625" style="1" customWidth="1"/>
    <col min="2305" max="2305" width="13.88671875" style="1" customWidth="1"/>
    <col min="2306" max="2306" width="13.44140625" style="1" bestFit="1" customWidth="1"/>
    <col min="2307" max="2307" width="14.6640625" style="1" customWidth="1"/>
    <col min="2308" max="2309" width="12.33203125" style="1" customWidth="1"/>
    <col min="2310" max="2310" width="14.6640625" style="1" customWidth="1"/>
    <col min="2311" max="2315" width="12.33203125" style="1" customWidth="1"/>
    <col min="2316" max="2316" width="14.6640625" style="1" customWidth="1"/>
    <col min="2317" max="2317" width="17.6640625" style="1" customWidth="1"/>
    <col min="2318" max="2559" width="9" style="1"/>
    <col min="2560" max="2560" width="7.44140625" style="1" customWidth="1"/>
    <col min="2561" max="2561" width="13.88671875" style="1" customWidth="1"/>
    <col min="2562" max="2562" width="13.44140625" style="1" bestFit="1" customWidth="1"/>
    <col min="2563" max="2563" width="14.6640625" style="1" customWidth="1"/>
    <col min="2564" max="2565" width="12.33203125" style="1" customWidth="1"/>
    <col min="2566" max="2566" width="14.6640625" style="1" customWidth="1"/>
    <col min="2567" max="2571" width="12.33203125" style="1" customWidth="1"/>
    <col min="2572" max="2572" width="14.6640625" style="1" customWidth="1"/>
    <col min="2573" max="2573" width="17.6640625" style="1" customWidth="1"/>
    <col min="2574" max="2815" width="9" style="1"/>
    <col min="2816" max="2816" width="7.44140625" style="1" customWidth="1"/>
    <col min="2817" max="2817" width="13.88671875" style="1" customWidth="1"/>
    <col min="2818" max="2818" width="13.44140625" style="1" bestFit="1" customWidth="1"/>
    <col min="2819" max="2819" width="14.6640625" style="1" customWidth="1"/>
    <col min="2820" max="2821" width="12.33203125" style="1" customWidth="1"/>
    <col min="2822" max="2822" width="14.6640625" style="1" customWidth="1"/>
    <col min="2823" max="2827" width="12.33203125" style="1" customWidth="1"/>
    <col min="2828" max="2828" width="14.6640625" style="1" customWidth="1"/>
    <col min="2829" max="2829" width="17.6640625" style="1" customWidth="1"/>
    <col min="2830" max="3071" width="9" style="1"/>
    <col min="3072" max="3072" width="7.44140625" style="1" customWidth="1"/>
    <col min="3073" max="3073" width="13.88671875" style="1" customWidth="1"/>
    <col min="3074" max="3074" width="13.44140625" style="1" bestFit="1" customWidth="1"/>
    <col min="3075" max="3075" width="14.6640625" style="1" customWidth="1"/>
    <col min="3076" max="3077" width="12.33203125" style="1" customWidth="1"/>
    <col min="3078" max="3078" width="14.6640625" style="1" customWidth="1"/>
    <col min="3079" max="3083" width="12.33203125" style="1" customWidth="1"/>
    <col min="3084" max="3084" width="14.6640625" style="1" customWidth="1"/>
    <col min="3085" max="3085" width="17.6640625" style="1" customWidth="1"/>
    <col min="3086" max="3327" width="9" style="1"/>
    <col min="3328" max="3328" width="7.44140625" style="1" customWidth="1"/>
    <col min="3329" max="3329" width="13.88671875" style="1" customWidth="1"/>
    <col min="3330" max="3330" width="13.44140625" style="1" bestFit="1" customWidth="1"/>
    <col min="3331" max="3331" width="14.6640625" style="1" customWidth="1"/>
    <col min="3332" max="3333" width="12.33203125" style="1" customWidth="1"/>
    <col min="3334" max="3334" width="14.6640625" style="1" customWidth="1"/>
    <col min="3335" max="3339" width="12.33203125" style="1" customWidth="1"/>
    <col min="3340" max="3340" width="14.6640625" style="1" customWidth="1"/>
    <col min="3341" max="3341" width="17.6640625" style="1" customWidth="1"/>
    <col min="3342" max="3583" width="9" style="1"/>
    <col min="3584" max="3584" width="7.44140625" style="1" customWidth="1"/>
    <col min="3585" max="3585" width="13.88671875" style="1" customWidth="1"/>
    <col min="3586" max="3586" width="13.44140625" style="1" bestFit="1" customWidth="1"/>
    <col min="3587" max="3587" width="14.6640625" style="1" customWidth="1"/>
    <col min="3588" max="3589" width="12.33203125" style="1" customWidth="1"/>
    <col min="3590" max="3590" width="14.6640625" style="1" customWidth="1"/>
    <col min="3591" max="3595" width="12.33203125" style="1" customWidth="1"/>
    <col min="3596" max="3596" width="14.6640625" style="1" customWidth="1"/>
    <col min="3597" max="3597" width="17.6640625" style="1" customWidth="1"/>
    <col min="3598" max="3839" width="9" style="1"/>
    <col min="3840" max="3840" width="7.44140625" style="1" customWidth="1"/>
    <col min="3841" max="3841" width="13.88671875" style="1" customWidth="1"/>
    <col min="3842" max="3842" width="13.44140625" style="1" bestFit="1" customWidth="1"/>
    <col min="3843" max="3843" width="14.6640625" style="1" customWidth="1"/>
    <col min="3844" max="3845" width="12.33203125" style="1" customWidth="1"/>
    <col min="3846" max="3846" width="14.6640625" style="1" customWidth="1"/>
    <col min="3847" max="3851" width="12.33203125" style="1" customWidth="1"/>
    <col min="3852" max="3852" width="14.6640625" style="1" customWidth="1"/>
    <col min="3853" max="3853" width="17.6640625" style="1" customWidth="1"/>
    <col min="3854" max="4095" width="9" style="1"/>
    <col min="4096" max="4096" width="7.44140625" style="1" customWidth="1"/>
    <col min="4097" max="4097" width="13.88671875" style="1" customWidth="1"/>
    <col min="4098" max="4098" width="13.44140625" style="1" bestFit="1" customWidth="1"/>
    <col min="4099" max="4099" width="14.6640625" style="1" customWidth="1"/>
    <col min="4100" max="4101" width="12.33203125" style="1" customWidth="1"/>
    <col min="4102" max="4102" width="14.6640625" style="1" customWidth="1"/>
    <col min="4103" max="4107" width="12.33203125" style="1" customWidth="1"/>
    <col min="4108" max="4108" width="14.6640625" style="1" customWidth="1"/>
    <col min="4109" max="4109" width="17.6640625" style="1" customWidth="1"/>
    <col min="4110" max="4351" width="9" style="1"/>
    <col min="4352" max="4352" width="7.44140625" style="1" customWidth="1"/>
    <col min="4353" max="4353" width="13.88671875" style="1" customWidth="1"/>
    <col min="4354" max="4354" width="13.44140625" style="1" bestFit="1" customWidth="1"/>
    <col min="4355" max="4355" width="14.6640625" style="1" customWidth="1"/>
    <col min="4356" max="4357" width="12.33203125" style="1" customWidth="1"/>
    <col min="4358" max="4358" width="14.6640625" style="1" customWidth="1"/>
    <col min="4359" max="4363" width="12.33203125" style="1" customWidth="1"/>
    <col min="4364" max="4364" width="14.6640625" style="1" customWidth="1"/>
    <col min="4365" max="4365" width="17.6640625" style="1" customWidth="1"/>
    <col min="4366" max="4607" width="9" style="1"/>
    <col min="4608" max="4608" width="7.44140625" style="1" customWidth="1"/>
    <col min="4609" max="4609" width="13.88671875" style="1" customWidth="1"/>
    <col min="4610" max="4610" width="13.44140625" style="1" bestFit="1" customWidth="1"/>
    <col min="4611" max="4611" width="14.6640625" style="1" customWidth="1"/>
    <col min="4612" max="4613" width="12.33203125" style="1" customWidth="1"/>
    <col min="4614" max="4614" width="14.6640625" style="1" customWidth="1"/>
    <col min="4615" max="4619" width="12.33203125" style="1" customWidth="1"/>
    <col min="4620" max="4620" width="14.6640625" style="1" customWidth="1"/>
    <col min="4621" max="4621" width="17.6640625" style="1" customWidth="1"/>
    <col min="4622" max="4863" width="9" style="1"/>
    <col min="4864" max="4864" width="7.44140625" style="1" customWidth="1"/>
    <col min="4865" max="4865" width="13.88671875" style="1" customWidth="1"/>
    <col min="4866" max="4866" width="13.44140625" style="1" bestFit="1" customWidth="1"/>
    <col min="4867" max="4867" width="14.6640625" style="1" customWidth="1"/>
    <col min="4868" max="4869" width="12.33203125" style="1" customWidth="1"/>
    <col min="4870" max="4870" width="14.6640625" style="1" customWidth="1"/>
    <col min="4871" max="4875" width="12.33203125" style="1" customWidth="1"/>
    <col min="4876" max="4876" width="14.6640625" style="1" customWidth="1"/>
    <col min="4877" max="4877" width="17.6640625" style="1" customWidth="1"/>
    <col min="4878" max="5119" width="9" style="1"/>
    <col min="5120" max="5120" width="7.44140625" style="1" customWidth="1"/>
    <col min="5121" max="5121" width="13.88671875" style="1" customWidth="1"/>
    <col min="5122" max="5122" width="13.44140625" style="1" bestFit="1" customWidth="1"/>
    <col min="5123" max="5123" width="14.6640625" style="1" customWidth="1"/>
    <col min="5124" max="5125" width="12.33203125" style="1" customWidth="1"/>
    <col min="5126" max="5126" width="14.6640625" style="1" customWidth="1"/>
    <col min="5127" max="5131" width="12.33203125" style="1" customWidth="1"/>
    <col min="5132" max="5132" width="14.6640625" style="1" customWidth="1"/>
    <col min="5133" max="5133" width="17.6640625" style="1" customWidth="1"/>
    <col min="5134" max="5375" width="9" style="1"/>
    <col min="5376" max="5376" width="7.44140625" style="1" customWidth="1"/>
    <col min="5377" max="5377" width="13.88671875" style="1" customWidth="1"/>
    <col min="5378" max="5378" width="13.44140625" style="1" bestFit="1" customWidth="1"/>
    <col min="5379" max="5379" width="14.6640625" style="1" customWidth="1"/>
    <col min="5380" max="5381" width="12.33203125" style="1" customWidth="1"/>
    <col min="5382" max="5382" width="14.6640625" style="1" customWidth="1"/>
    <col min="5383" max="5387" width="12.33203125" style="1" customWidth="1"/>
    <col min="5388" max="5388" width="14.6640625" style="1" customWidth="1"/>
    <col min="5389" max="5389" width="17.6640625" style="1" customWidth="1"/>
    <col min="5390" max="5631" width="9" style="1"/>
    <col min="5632" max="5632" width="7.44140625" style="1" customWidth="1"/>
    <col min="5633" max="5633" width="13.88671875" style="1" customWidth="1"/>
    <col min="5634" max="5634" width="13.44140625" style="1" bestFit="1" customWidth="1"/>
    <col min="5635" max="5635" width="14.6640625" style="1" customWidth="1"/>
    <col min="5636" max="5637" width="12.33203125" style="1" customWidth="1"/>
    <col min="5638" max="5638" width="14.6640625" style="1" customWidth="1"/>
    <col min="5639" max="5643" width="12.33203125" style="1" customWidth="1"/>
    <col min="5644" max="5644" width="14.6640625" style="1" customWidth="1"/>
    <col min="5645" max="5645" width="17.6640625" style="1" customWidth="1"/>
    <col min="5646" max="5887" width="9" style="1"/>
    <col min="5888" max="5888" width="7.44140625" style="1" customWidth="1"/>
    <col min="5889" max="5889" width="13.88671875" style="1" customWidth="1"/>
    <col min="5890" max="5890" width="13.44140625" style="1" bestFit="1" customWidth="1"/>
    <col min="5891" max="5891" width="14.6640625" style="1" customWidth="1"/>
    <col min="5892" max="5893" width="12.33203125" style="1" customWidth="1"/>
    <col min="5894" max="5894" width="14.6640625" style="1" customWidth="1"/>
    <col min="5895" max="5899" width="12.33203125" style="1" customWidth="1"/>
    <col min="5900" max="5900" width="14.6640625" style="1" customWidth="1"/>
    <col min="5901" max="5901" width="17.6640625" style="1" customWidth="1"/>
    <col min="5902" max="6143" width="9" style="1"/>
    <col min="6144" max="6144" width="7.44140625" style="1" customWidth="1"/>
    <col min="6145" max="6145" width="13.88671875" style="1" customWidth="1"/>
    <col min="6146" max="6146" width="13.44140625" style="1" bestFit="1" customWidth="1"/>
    <col min="6147" max="6147" width="14.6640625" style="1" customWidth="1"/>
    <col min="6148" max="6149" width="12.33203125" style="1" customWidth="1"/>
    <col min="6150" max="6150" width="14.6640625" style="1" customWidth="1"/>
    <col min="6151" max="6155" width="12.33203125" style="1" customWidth="1"/>
    <col min="6156" max="6156" width="14.6640625" style="1" customWidth="1"/>
    <col min="6157" max="6157" width="17.6640625" style="1" customWidth="1"/>
    <col min="6158" max="6399" width="9" style="1"/>
    <col min="6400" max="6400" width="7.44140625" style="1" customWidth="1"/>
    <col min="6401" max="6401" width="13.88671875" style="1" customWidth="1"/>
    <col min="6402" max="6402" width="13.44140625" style="1" bestFit="1" customWidth="1"/>
    <col min="6403" max="6403" width="14.6640625" style="1" customWidth="1"/>
    <col min="6404" max="6405" width="12.33203125" style="1" customWidth="1"/>
    <col min="6406" max="6406" width="14.6640625" style="1" customWidth="1"/>
    <col min="6407" max="6411" width="12.33203125" style="1" customWidth="1"/>
    <col min="6412" max="6412" width="14.6640625" style="1" customWidth="1"/>
    <col min="6413" max="6413" width="17.6640625" style="1" customWidth="1"/>
    <col min="6414" max="6655" width="9" style="1"/>
    <col min="6656" max="6656" width="7.44140625" style="1" customWidth="1"/>
    <col min="6657" max="6657" width="13.88671875" style="1" customWidth="1"/>
    <col min="6658" max="6658" width="13.44140625" style="1" bestFit="1" customWidth="1"/>
    <col min="6659" max="6659" width="14.6640625" style="1" customWidth="1"/>
    <col min="6660" max="6661" width="12.33203125" style="1" customWidth="1"/>
    <col min="6662" max="6662" width="14.6640625" style="1" customWidth="1"/>
    <col min="6663" max="6667" width="12.33203125" style="1" customWidth="1"/>
    <col min="6668" max="6668" width="14.6640625" style="1" customWidth="1"/>
    <col min="6669" max="6669" width="17.6640625" style="1" customWidth="1"/>
    <col min="6670" max="6911" width="9" style="1"/>
    <col min="6912" max="6912" width="7.44140625" style="1" customWidth="1"/>
    <col min="6913" max="6913" width="13.88671875" style="1" customWidth="1"/>
    <col min="6914" max="6914" width="13.44140625" style="1" bestFit="1" customWidth="1"/>
    <col min="6915" max="6915" width="14.6640625" style="1" customWidth="1"/>
    <col min="6916" max="6917" width="12.33203125" style="1" customWidth="1"/>
    <col min="6918" max="6918" width="14.6640625" style="1" customWidth="1"/>
    <col min="6919" max="6923" width="12.33203125" style="1" customWidth="1"/>
    <col min="6924" max="6924" width="14.6640625" style="1" customWidth="1"/>
    <col min="6925" max="6925" width="17.6640625" style="1" customWidth="1"/>
    <col min="6926" max="7167" width="9" style="1"/>
    <col min="7168" max="7168" width="7.44140625" style="1" customWidth="1"/>
    <col min="7169" max="7169" width="13.88671875" style="1" customWidth="1"/>
    <col min="7170" max="7170" width="13.44140625" style="1" bestFit="1" customWidth="1"/>
    <col min="7171" max="7171" width="14.6640625" style="1" customWidth="1"/>
    <col min="7172" max="7173" width="12.33203125" style="1" customWidth="1"/>
    <col min="7174" max="7174" width="14.6640625" style="1" customWidth="1"/>
    <col min="7175" max="7179" width="12.33203125" style="1" customWidth="1"/>
    <col min="7180" max="7180" width="14.6640625" style="1" customWidth="1"/>
    <col min="7181" max="7181" width="17.6640625" style="1" customWidth="1"/>
    <col min="7182" max="7423" width="9" style="1"/>
    <col min="7424" max="7424" width="7.44140625" style="1" customWidth="1"/>
    <col min="7425" max="7425" width="13.88671875" style="1" customWidth="1"/>
    <col min="7426" max="7426" width="13.44140625" style="1" bestFit="1" customWidth="1"/>
    <col min="7427" max="7427" width="14.6640625" style="1" customWidth="1"/>
    <col min="7428" max="7429" width="12.33203125" style="1" customWidth="1"/>
    <col min="7430" max="7430" width="14.6640625" style="1" customWidth="1"/>
    <col min="7431" max="7435" width="12.33203125" style="1" customWidth="1"/>
    <col min="7436" max="7436" width="14.6640625" style="1" customWidth="1"/>
    <col min="7437" max="7437" width="17.6640625" style="1" customWidth="1"/>
    <col min="7438" max="7679" width="9" style="1"/>
    <col min="7680" max="7680" width="7.44140625" style="1" customWidth="1"/>
    <col min="7681" max="7681" width="13.88671875" style="1" customWidth="1"/>
    <col min="7682" max="7682" width="13.44140625" style="1" bestFit="1" customWidth="1"/>
    <col min="7683" max="7683" width="14.6640625" style="1" customWidth="1"/>
    <col min="7684" max="7685" width="12.33203125" style="1" customWidth="1"/>
    <col min="7686" max="7686" width="14.6640625" style="1" customWidth="1"/>
    <col min="7687" max="7691" width="12.33203125" style="1" customWidth="1"/>
    <col min="7692" max="7692" width="14.6640625" style="1" customWidth="1"/>
    <col min="7693" max="7693" width="17.6640625" style="1" customWidth="1"/>
    <col min="7694" max="7935" width="9" style="1"/>
    <col min="7936" max="7936" width="7.44140625" style="1" customWidth="1"/>
    <col min="7937" max="7937" width="13.88671875" style="1" customWidth="1"/>
    <col min="7938" max="7938" width="13.44140625" style="1" bestFit="1" customWidth="1"/>
    <col min="7939" max="7939" width="14.6640625" style="1" customWidth="1"/>
    <col min="7940" max="7941" width="12.33203125" style="1" customWidth="1"/>
    <col min="7942" max="7942" width="14.6640625" style="1" customWidth="1"/>
    <col min="7943" max="7947" width="12.33203125" style="1" customWidth="1"/>
    <col min="7948" max="7948" width="14.6640625" style="1" customWidth="1"/>
    <col min="7949" max="7949" width="17.6640625" style="1" customWidth="1"/>
    <col min="7950" max="8191" width="9" style="1"/>
    <col min="8192" max="8192" width="7.44140625" style="1" customWidth="1"/>
    <col min="8193" max="8193" width="13.88671875" style="1" customWidth="1"/>
    <col min="8194" max="8194" width="13.44140625" style="1" bestFit="1" customWidth="1"/>
    <col min="8195" max="8195" width="14.6640625" style="1" customWidth="1"/>
    <col min="8196" max="8197" width="12.33203125" style="1" customWidth="1"/>
    <col min="8198" max="8198" width="14.6640625" style="1" customWidth="1"/>
    <col min="8199" max="8203" width="12.33203125" style="1" customWidth="1"/>
    <col min="8204" max="8204" width="14.6640625" style="1" customWidth="1"/>
    <col min="8205" max="8205" width="17.6640625" style="1" customWidth="1"/>
    <col min="8206" max="8447" width="9" style="1"/>
    <col min="8448" max="8448" width="7.44140625" style="1" customWidth="1"/>
    <col min="8449" max="8449" width="13.88671875" style="1" customWidth="1"/>
    <col min="8450" max="8450" width="13.44140625" style="1" bestFit="1" customWidth="1"/>
    <col min="8451" max="8451" width="14.6640625" style="1" customWidth="1"/>
    <col min="8452" max="8453" width="12.33203125" style="1" customWidth="1"/>
    <col min="8454" max="8454" width="14.6640625" style="1" customWidth="1"/>
    <col min="8455" max="8459" width="12.33203125" style="1" customWidth="1"/>
    <col min="8460" max="8460" width="14.6640625" style="1" customWidth="1"/>
    <col min="8461" max="8461" width="17.6640625" style="1" customWidth="1"/>
    <col min="8462" max="8703" width="9" style="1"/>
    <col min="8704" max="8704" width="7.44140625" style="1" customWidth="1"/>
    <col min="8705" max="8705" width="13.88671875" style="1" customWidth="1"/>
    <col min="8706" max="8706" width="13.44140625" style="1" bestFit="1" customWidth="1"/>
    <col min="8707" max="8707" width="14.6640625" style="1" customWidth="1"/>
    <col min="8708" max="8709" width="12.33203125" style="1" customWidth="1"/>
    <col min="8710" max="8710" width="14.6640625" style="1" customWidth="1"/>
    <col min="8711" max="8715" width="12.33203125" style="1" customWidth="1"/>
    <col min="8716" max="8716" width="14.6640625" style="1" customWidth="1"/>
    <col min="8717" max="8717" width="17.6640625" style="1" customWidth="1"/>
    <col min="8718" max="8959" width="9" style="1"/>
    <col min="8960" max="8960" width="7.44140625" style="1" customWidth="1"/>
    <col min="8961" max="8961" width="13.88671875" style="1" customWidth="1"/>
    <col min="8962" max="8962" width="13.44140625" style="1" bestFit="1" customWidth="1"/>
    <col min="8963" max="8963" width="14.6640625" style="1" customWidth="1"/>
    <col min="8964" max="8965" width="12.33203125" style="1" customWidth="1"/>
    <col min="8966" max="8966" width="14.6640625" style="1" customWidth="1"/>
    <col min="8967" max="8971" width="12.33203125" style="1" customWidth="1"/>
    <col min="8972" max="8972" width="14.6640625" style="1" customWidth="1"/>
    <col min="8973" max="8973" width="17.6640625" style="1" customWidth="1"/>
    <col min="8974" max="9215" width="9" style="1"/>
    <col min="9216" max="9216" width="7.44140625" style="1" customWidth="1"/>
    <col min="9217" max="9217" width="13.88671875" style="1" customWidth="1"/>
    <col min="9218" max="9218" width="13.44140625" style="1" bestFit="1" customWidth="1"/>
    <col min="9219" max="9219" width="14.6640625" style="1" customWidth="1"/>
    <col min="9220" max="9221" width="12.33203125" style="1" customWidth="1"/>
    <col min="9222" max="9222" width="14.6640625" style="1" customWidth="1"/>
    <col min="9223" max="9227" width="12.33203125" style="1" customWidth="1"/>
    <col min="9228" max="9228" width="14.6640625" style="1" customWidth="1"/>
    <col min="9229" max="9229" width="17.6640625" style="1" customWidth="1"/>
    <col min="9230" max="9471" width="9" style="1"/>
    <col min="9472" max="9472" width="7.44140625" style="1" customWidth="1"/>
    <col min="9473" max="9473" width="13.88671875" style="1" customWidth="1"/>
    <col min="9474" max="9474" width="13.44140625" style="1" bestFit="1" customWidth="1"/>
    <col min="9475" max="9475" width="14.6640625" style="1" customWidth="1"/>
    <col min="9476" max="9477" width="12.33203125" style="1" customWidth="1"/>
    <col min="9478" max="9478" width="14.6640625" style="1" customWidth="1"/>
    <col min="9479" max="9483" width="12.33203125" style="1" customWidth="1"/>
    <col min="9484" max="9484" width="14.6640625" style="1" customWidth="1"/>
    <col min="9485" max="9485" width="17.6640625" style="1" customWidth="1"/>
    <col min="9486" max="9727" width="9" style="1"/>
    <col min="9728" max="9728" width="7.44140625" style="1" customWidth="1"/>
    <col min="9729" max="9729" width="13.88671875" style="1" customWidth="1"/>
    <col min="9730" max="9730" width="13.44140625" style="1" bestFit="1" customWidth="1"/>
    <col min="9731" max="9731" width="14.6640625" style="1" customWidth="1"/>
    <col min="9732" max="9733" width="12.33203125" style="1" customWidth="1"/>
    <col min="9734" max="9734" width="14.6640625" style="1" customWidth="1"/>
    <col min="9735" max="9739" width="12.33203125" style="1" customWidth="1"/>
    <col min="9740" max="9740" width="14.6640625" style="1" customWidth="1"/>
    <col min="9741" max="9741" width="17.6640625" style="1" customWidth="1"/>
    <col min="9742" max="9983" width="9" style="1"/>
    <col min="9984" max="9984" width="7.44140625" style="1" customWidth="1"/>
    <col min="9985" max="9985" width="13.88671875" style="1" customWidth="1"/>
    <col min="9986" max="9986" width="13.44140625" style="1" bestFit="1" customWidth="1"/>
    <col min="9987" max="9987" width="14.6640625" style="1" customWidth="1"/>
    <col min="9988" max="9989" width="12.33203125" style="1" customWidth="1"/>
    <col min="9990" max="9990" width="14.6640625" style="1" customWidth="1"/>
    <col min="9991" max="9995" width="12.33203125" style="1" customWidth="1"/>
    <col min="9996" max="9996" width="14.6640625" style="1" customWidth="1"/>
    <col min="9997" max="9997" width="17.6640625" style="1" customWidth="1"/>
    <col min="9998" max="10239" width="9" style="1"/>
    <col min="10240" max="10240" width="7.44140625" style="1" customWidth="1"/>
    <col min="10241" max="10241" width="13.88671875" style="1" customWidth="1"/>
    <col min="10242" max="10242" width="13.44140625" style="1" bestFit="1" customWidth="1"/>
    <col min="10243" max="10243" width="14.6640625" style="1" customWidth="1"/>
    <col min="10244" max="10245" width="12.33203125" style="1" customWidth="1"/>
    <col min="10246" max="10246" width="14.6640625" style="1" customWidth="1"/>
    <col min="10247" max="10251" width="12.33203125" style="1" customWidth="1"/>
    <col min="10252" max="10252" width="14.6640625" style="1" customWidth="1"/>
    <col min="10253" max="10253" width="17.6640625" style="1" customWidth="1"/>
    <col min="10254" max="10495" width="9" style="1"/>
    <col min="10496" max="10496" width="7.44140625" style="1" customWidth="1"/>
    <col min="10497" max="10497" width="13.88671875" style="1" customWidth="1"/>
    <col min="10498" max="10498" width="13.44140625" style="1" bestFit="1" customWidth="1"/>
    <col min="10499" max="10499" width="14.6640625" style="1" customWidth="1"/>
    <col min="10500" max="10501" width="12.33203125" style="1" customWidth="1"/>
    <col min="10502" max="10502" width="14.6640625" style="1" customWidth="1"/>
    <col min="10503" max="10507" width="12.33203125" style="1" customWidth="1"/>
    <col min="10508" max="10508" width="14.6640625" style="1" customWidth="1"/>
    <col min="10509" max="10509" width="17.6640625" style="1" customWidth="1"/>
    <col min="10510" max="10751" width="9" style="1"/>
    <col min="10752" max="10752" width="7.44140625" style="1" customWidth="1"/>
    <col min="10753" max="10753" width="13.88671875" style="1" customWidth="1"/>
    <col min="10754" max="10754" width="13.44140625" style="1" bestFit="1" customWidth="1"/>
    <col min="10755" max="10755" width="14.6640625" style="1" customWidth="1"/>
    <col min="10756" max="10757" width="12.33203125" style="1" customWidth="1"/>
    <col min="10758" max="10758" width="14.6640625" style="1" customWidth="1"/>
    <col min="10759" max="10763" width="12.33203125" style="1" customWidth="1"/>
    <col min="10764" max="10764" width="14.6640625" style="1" customWidth="1"/>
    <col min="10765" max="10765" width="17.6640625" style="1" customWidth="1"/>
    <col min="10766" max="11007" width="9" style="1"/>
    <col min="11008" max="11008" width="7.44140625" style="1" customWidth="1"/>
    <col min="11009" max="11009" width="13.88671875" style="1" customWidth="1"/>
    <col min="11010" max="11010" width="13.44140625" style="1" bestFit="1" customWidth="1"/>
    <col min="11011" max="11011" width="14.6640625" style="1" customWidth="1"/>
    <col min="11012" max="11013" width="12.33203125" style="1" customWidth="1"/>
    <col min="11014" max="11014" width="14.6640625" style="1" customWidth="1"/>
    <col min="11015" max="11019" width="12.33203125" style="1" customWidth="1"/>
    <col min="11020" max="11020" width="14.6640625" style="1" customWidth="1"/>
    <col min="11021" max="11021" width="17.6640625" style="1" customWidth="1"/>
    <col min="11022" max="11263" width="9" style="1"/>
    <col min="11264" max="11264" width="7.44140625" style="1" customWidth="1"/>
    <col min="11265" max="11265" width="13.88671875" style="1" customWidth="1"/>
    <col min="11266" max="11266" width="13.44140625" style="1" bestFit="1" customWidth="1"/>
    <col min="11267" max="11267" width="14.6640625" style="1" customWidth="1"/>
    <col min="11268" max="11269" width="12.33203125" style="1" customWidth="1"/>
    <col min="11270" max="11270" width="14.6640625" style="1" customWidth="1"/>
    <col min="11271" max="11275" width="12.33203125" style="1" customWidth="1"/>
    <col min="11276" max="11276" width="14.6640625" style="1" customWidth="1"/>
    <col min="11277" max="11277" width="17.6640625" style="1" customWidth="1"/>
    <col min="11278" max="11519" width="9" style="1"/>
    <col min="11520" max="11520" width="7.44140625" style="1" customWidth="1"/>
    <col min="11521" max="11521" width="13.88671875" style="1" customWidth="1"/>
    <col min="11522" max="11522" width="13.44140625" style="1" bestFit="1" customWidth="1"/>
    <col min="11523" max="11523" width="14.6640625" style="1" customWidth="1"/>
    <col min="11524" max="11525" width="12.33203125" style="1" customWidth="1"/>
    <col min="11526" max="11526" width="14.6640625" style="1" customWidth="1"/>
    <col min="11527" max="11531" width="12.33203125" style="1" customWidth="1"/>
    <col min="11532" max="11532" width="14.6640625" style="1" customWidth="1"/>
    <col min="11533" max="11533" width="17.6640625" style="1" customWidth="1"/>
    <col min="11534" max="11775" width="9" style="1"/>
    <col min="11776" max="11776" width="7.44140625" style="1" customWidth="1"/>
    <col min="11777" max="11777" width="13.88671875" style="1" customWidth="1"/>
    <col min="11778" max="11778" width="13.44140625" style="1" bestFit="1" customWidth="1"/>
    <col min="11779" max="11779" width="14.6640625" style="1" customWidth="1"/>
    <col min="11780" max="11781" width="12.33203125" style="1" customWidth="1"/>
    <col min="11782" max="11782" width="14.6640625" style="1" customWidth="1"/>
    <col min="11783" max="11787" width="12.33203125" style="1" customWidth="1"/>
    <col min="11788" max="11788" width="14.6640625" style="1" customWidth="1"/>
    <col min="11789" max="11789" width="17.6640625" style="1" customWidth="1"/>
    <col min="11790" max="12031" width="9" style="1"/>
    <col min="12032" max="12032" width="7.44140625" style="1" customWidth="1"/>
    <col min="12033" max="12033" width="13.88671875" style="1" customWidth="1"/>
    <col min="12034" max="12034" width="13.44140625" style="1" bestFit="1" customWidth="1"/>
    <col min="12035" max="12035" width="14.6640625" style="1" customWidth="1"/>
    <col min="12036" max="12037" width="12.33203125" style="1" customWidth="1"/>
    <col min="12038" max="12038" width="14.6640625" style="1" customWidth="1"/>
    <col min="12039" max="12043" width="12.33203125" style="1" customWidth="1"/>
    <col min="12044" max="12044" width="14.6640625" style="1" customWidth="1"/>
    <col min="12045" max="12045" width="17.6640625" style="1" customWidth="1"/>
    <col min="12046" max="12287" width="9" style="1"/>
    <col min="12288" max="12288" width="7.44140625" style="1" customWidth="1"/>
    <col min="12289" max="12289" width="13.88671875" style="1" customWidth="1"/>
    <col min="12290" max="12290" width="13.44140625" style="1" bestFit="1" customWidth="1"/>
    <col min="12291" max="12291" width="14.6640625" style="1" customWidth="1"/>
    <col min="12292" max="12293" width="12.33203125" style="1" customWidth="1"/>
    <col min="12294" max="12294" width="14.6640625" style="1" customWidth="1"/>
    <col min="12295" max="12299" width="12.33203125" style="1" customWidth="1"/>
    <col min="12300" max="12300" width="14.6640625" style="1" customWidth="1"/>
    <col min="12301" max="12301" width="17.6640625" style="1" customWidth="1"/>
    <col min="12302" max="12543" width="9" style="1"/>
    <col min="12544" max="12544" width="7.44140625" style="1" customWidth="1"/>
    <col min="12545" max="12545" width="13.88671875" style="1" customWidth="1"/>
    <col min="12546" max="12546" width="13.44140625" style="1" bestFit="1" customWidth="1"/>
    <col min="12547" max="12547" width="14.6640625" style="1" customWidth="1"/>
    <col min="12548" max="12549" width="12.33203125" style="1" customWidth="1"/>
    <col min="12550" max="12550" width="14.6640625" style="1" customWidth="1"/>
    <col min="12551" max="12555" width="12.33203125" style="1" customWidth="1"/>
    <col min="12556" max="12556" width="14.6640625" style="1" customWidth="1"/>
    <col min="12557" max="12557" width="17.6640625" style="1" customWidth="1"/>
    <col min="12558" max="12799" width="9" style="1"/>
    <col min="12800" max="12800" width="7.44140625" style="1" customWidth="1"/>
    <col min="12801" max="12801" width="13.88671875" style="1" customWidth="1"/>
    <col min="12802" max="12802" width="13.44140625" style="1" bestFit="1" customWidth="1"/>
    <col min="12803" max="12803" width="14.6640625" style="1" customWidth="1"/>
    <col min="12804" max="12805" width="12.33203125" style="1" customWidth="1"/>
    <col min="12806" max="12806" width="14.6640625" style="1" customWidth="1"/>
    <col min="12807" max="12811" width="12.33203125" style="1" customWidth="1"/>
    <col min="12812" max="12812" width="14.6640625" style="1" customWidth="1"/>
    <col min="12813" max="12813" width="17.6640625" style="1" customWidth="1"/>
    <col min="12814" max="13055" width="9" style="1"/>
    <col min="13056" max="13056" width="7.44140625" style="1" customWidth="1"/>
    <col min="13057" max="13057" width="13.88671875" style="1" customWidth="1"/>
    <col min="13058" max="13058" width="13.44140625" style="1" bestFit="1" customWidth="1"/>
    <col min="13059" max="13059" width="14.6640625" style="1" customWidth="1"/>
    <col min="13060" max="13061" width="12.33203125" style="1" customWidth="1"/>
    <col min="13062" max="13062" width="14.6640625" style="1" customWidth="1"/>
    <col min="13063" max="13067" width="12.33203125" style="1" customWidth="1"/>
    <col min="13068" max="13068" width="14.6640625" style="1" customWidth="1"/>
    <col min="13069" max="13069" width="17.6640625" style="1" customWidth="1"/>
    <col min="13070" max="13311" width="9" style="1"/>
    <col min="13312" max="13312" width="7.44140625" style="1" customWidth="1"/>
    <col min="13313" max="13313" width="13.88671875" style="1" customWidth="1"/>
    <col min="13314" max="13314" width="13.44140625" style="1" bestFit="1" customWidth="1"/>
    <col min="13315" max="13315" width="14.6640625" style="1" customWidth="1"/>
    <col min="13316" max="13317" width="12.33203125" style="1" customWidth="1"/>
    <col min="13318" max="13318" width="14.6640625" style="1" customWidth="1"/>
    <col min="13319" max="13323" width="12.33203125" style="1" customWidth="1"/>
    <col min="13324" max="13324" width="14.6640625" style="1" customWidth="1"/>
    <col min="13325" max="13325" width="17.6640625" style="1" customWidth="1"/>
    <col min="13326" max="13567" width="9" style="1"/>
    <col min="13568" max="13568" width="7.44140625" style="1" customWidth="1"/>
    <col min="13569" max="13569" width="13.88671875" style="1" customWidth="1"/>
    <col min="13570" max="13570" width="13.44140625" style="1" bestFit="1" customWidth="1"/>
    <col min="13571" max="13571" width="14.6640625" style="1" customWidth="1"/>
    <col min="13572" max="13573" width="12.33203125" style="1" customWidth="1"/>
    <col min="13574" max="13574" width="14.6640625" style="1" customWidth="1"/>
    <col min="13575" max="13579" width="12.33203125" style="1" customWidth="1"/>
    <col min="13580" max="13580" width="14.6640625" style="1" customWidth="1"/>
    <col min="13581" max="13581" width="17.6640625" style="1" customWidth="1"/>
    <col min="13582" max="13823" width="9" style="1"/>
    <col min="13824" max="13824" width="7.44140625" style="1" customWidth="1"/>
    <col min="13825" max="13825" width="13.88671875" style="1" customWidth="1"/>
    <col min="13826" max="13826" width="13.44140625" style="1" bestFit="1" customWidth="1"/>
    <col min="13827" max="13827" width="14.6640625" style="1" customWidth="1"/>
    <col min="13828" max="13829" width="12.33203125" style="1" customWidth="1"/>
    <col min="13830" max="13830" width="14.6640625" style="1" customWidth="1"/>
    <col min="13831" max="13835" width="12.33203125" style="1" customWidth="1"/>
    <col min="13836" max="13836" width="14.6640625" style="1" customWidth="1"/>
    <col min="13837" max="13837" width="17.6640625" style="1" customWidth="1"/>
    <col min="13838" max="14079" width="9" style="1"/>
    <col min="14080" max="14080" width="7.44140625" style="1" customWidth="1"/>
    <col min="14081" max="14081" width="13.88671875" style="1" customWidth="1"/>
    <col min="14082" max="14082" width="13.44140625" style="1" bestFit="1" customWidth="1"/>
    <col min="14083" max="14083" width="14.6640625" style="1" customWidth="1"/>
    <col min="14084" max="14085" width="12.33203125" style="1" customWidth="1"/>
    <col min="14086" max="14086" width="14.6640625" style="1" customWidth="1"/>
    <col min="14087" max="14091" width="12.33203125" style="1" customWidth="1"/>
    <col min="14092" max="14092" width="14.6640625" style="1" customWidth="1"/>
    <col min="14093" max="14093" width="17.6640625" style="1" customWidth="1"/>
    <col min="14094" max="14335" width="9" style="1"/>
    <col min="14336" max="14336" width="7.44140625" style="1" customWidth="1"/>
    <col min="14337" max="14337" width="13.88671875" style="1" customWidth="1"/>
    <col min="14338" max="14338" width="13.44140625" style="1" bestFit="1" customWidth="1"/>
    <col min="14339" max="14339" width="14.6640625" style="1" customWidth="1"/>
    <col min="14340" max="14341" width="12.33203125" style="1" customWidth="1"/>
    <col min="14342" max="14342" width="14.6640625" style="1" customWidth="1"/>
    <col min="14343" max="14347" width="12.33203125" style="1" customWidth="1"/>
    <col min="14348" max="14348" width="14.6640625" style="1" customWidth="1"/>
    <col min="14349" max="14349" width="17.6640625" style="1" customWidth="1"/>
    <col min="14350" max="14591" width="9" style="1"/>
    <col min="14592" max="14592" width="7.44140625" style="1" customWidth="1"/>
    <col min="14593" max="14593" width="13.88671875" style="1" customWidth="1"/>
    <col min="14594" max="14594" width="13.44140625" style="1" bestFit="1" customWidth="1"/>
    <col min="14595" max="14595" width="14.6640625" style="1" customWidth="1"/>
    <col min="14596" max="14597" width="12.33203125" style="1" customWidth="1"/>
    <col min="14598" max="14598" width="14.6640625" style="1" customWidth="1"/>
    <col min="14599" max="14603" width="12.33203125" style="1" customWidth="1"/>
    <col min="14604" max="14604" width="14.6640625" style="1" customWidth="1"/>
    <col min="14605" max="14605" width="17.6640625" style="1" customWidth="1"/>
    <col min="14606" max="14847" width="9" style="1"/>
    <col min="14848" max="14848" width="7.44140625" style="1" customWidth="1"/>
    <col min="14849" max="14849" width="13.88671875" style="1" customWidth="1"/>
    <col min="14850" max="14850" width="13.44140625" style="1" bestFit="1" customWidth="1"/>
    <col min="14851" max="14851" width="14.6640625" style="1" customWidth="1"/>
    <col min="14852" max="14853" width="12.33203125" style="1" customWidth="1"/>
    <col min="14854" max="14854" width="14.6640625" style="1" customWidth="1"/>
    <col min="14855" max="14859" width="12.33203125" style="1" customWidth="1"/>
    <col min="14860" max="14860" width="14.6640625" style="1" customWidth="1"/>
    <col min="14861" max="14861" width="17.6640625" style="1" customWidth="1"/>
    <col min="14862" max="15103" width="9" style="1"/>
    <col min="15104" max="15104" width="7.44140625" style="1" customWidth="1"/>
    <col min="15105" max="15105" width="13.88671875" style="1" customWidth="1"/>
    <col min="15106" max="15106" width="13.44140625" style="1" bestFit="1" customWidth="1"/>
    <col min="15107" max="15107" width="14.6640625" style="1" customWidth="1"/>
    <col min="15108" max="15109" width="12.33203125" style="1" customWidth="1"/>
    <col min="15110" max="15110" width="14.6640625" style="1" customWidth="1"/>
    <col min="15111" max="15115" width="12.33203125" style="1" customWidth="1"/>
    <col min="15116" max="15116" width="14.6640625" style="1" customWidth="1"/>
    <col min="15117" max="15117" width="17.6640625" style="1" customWidth="1"/>
    <col min="15118" max="15359" width="9" style="1"/>
    <col min="15360" max="15360" width="7.44140625" style="1" customWidth="1"/>
    <col min="15361" max="15361" width="13.88671875" style="1" customWidth="1"/>
    <col min="15362" max="15362" width="13.44140625" style="1" bestFit="1" customWidth="1"/>
    <col min="15363" max="15363" width="14.6640625" style="1" customWidth="1"/>
    <col min="15364" max="15365" width="12.33203125" style="1" customWidth="1"/>
    <col min="15366" max="15366" width="14.6640625" style="1" customWidth="1"/>
    <col min="15367" max="15371" width="12.33203125" style="1" customWidth="1"/>
    <col min="15372" max="15372" width="14.6640625" style="1" customWidth="1"/>
    <col min="15373" max="15373" width="17.6640625" style="1" customWidth="1"/>
    <col min="15374" max="15615" width="9" style="1"/>
    <col min="15616" max="15616" width="7.44140625" style="1" customWidth="1"/>
    <col min="15617" max="15617" width="13.88671875" style="1" customWidth="1"/>
    <col min="15618" max="15618" width="13.44140625" style="1" bestFit="1" customWidth="1"/>
    <col min="15619" max="15619" width="14.6640625" style="1" customWidth="1"/>
    <col min="15620" max="15621" width="12.33203125" style="1" customWidth="1"/>
    <col min="15622" max="15622" width="14.6640625" style="1" customWidth="1"/>
    <col min="15623" max="15627" width="12.33203125" style="1" customWidth="1"/>
    <col min="15628" max="15628" width="14.6640625" style="1" customWidth="1"/>
    <col min="15629" max="15629" width="17.6640625" style="1" customWidth="1"/>
    <col min="15630" max="15871" width="9" style="1"/>
    <col min="15872" max="15872" width="7.44140625" style="1" customWidth="1"/>
    <col min="15873" max="15873" width="13.88671875" style="1" customWidth="1"/>
    <col min="15874" max="15874" width="13.44140625" style="1" bestFit="1" customWidth="1"/>
    <col min="15875" max="15875" width="14.6640625" style="1" customWidth="1"/>
    <col min="15876" max="15877" width="12.33203125" style="1" customWidth="1"/>
    <col min="15878" max="15878" width="14.6640625" style="1" customWidth="1"/>
    <col min="15879" max="15883" width="12.33203125" style="1" customWidth="1"/>
    <col min="15884" max="15884" width="14.6640625" style="1" customWidth="1"/>
    <col min="15885" max="15885" width="17.6640625" style="1" customWidth="1"/>
    <col min="15886" max="16127" width="9" style="1"/>
    <col min="16128" max="16128" width="7.44140625" style="1" customWidth="1"/>
    <col min="16129" max="16129" width="13.88671875" style="1" customWidth="1"/>
    <col min="16130" max="16130" width="13.44140625" style="1" bestFit="1" customWidth="1"/>
    <col min="16131" max="16131" width="14.6640625" style="1" customWidth="1"/>
    <col min="16132" max="16133" width="12.33203125" style="1" customWidth="1"/>
    <col min="16134" max="16134" width="14.6640625" style="1" customWidth="1"/>
    <col min="16135" max="16139" width="12.33203125" style="1" customWidth="1"/>
    <col min="16140" max="16140" width="14.6640625" style="1" customWidth="1"/>
    <col min="16141" max="16141" width="17.6640625" style="1" customWidth="1"/>
    <col min="16142" max="16384" width="9" style="1"/>
  </cols>
  <sheetData>
    <row r="2" spans="1:16" ht="16.05" customHeight="1" x14ac:dyDescent="0.2">
      <c r="A2" s="1" t="s">
        <v>0</v>
      </c>
    </row>
    <row r="4" spans="1:16" ht="16.05" customHeight="1" x14ac:dyDescent="0.2">
      <c r="A4" s="3" t="s">
        <v>1</v>
      </c>
      <c r="B4" s="4" t="s">
        <v>2</v>
      </c>
    </row>
    <row r="5" spans="1:16" ht="16.05" customHeight="1" x14ac:dyDescent="0.2">
      <c r="N5" s="5" t="s">
        <v>3</v>
      </c>
    </row>
    <row r="6" spans="1:16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6" ht="16.05" customHeight="1" x14ac:dyDescent="0.2">
      <c r="A7" s="9" t="s">
        <v>17</v>
      </c>
      <c r="B7" s="10"/>
      <c r="C7" s="11" t="s">
        <v>18</v>
      </c>
      <c r="D7" s="12">
        <f>SUM(D9,D11,D13,D15)</f>
        <v>1235.8000000000002</v>
      </c>
      <c r="E7" s="12">
        <f t="shared" ref="E7:L7" si="0">SUM(E9,E11,E13,E15)</f>
        <v>0</v>
      </c>
      <c r="F7" s="12">
        <f t="shared" si="0"/>
        <v>0</v>
      </c>
      <c r="G7" s="12">
        <f t="shared" si="0"/>
        <v>526</v>
      </c>
      <c r="H7" s="12">
        <f t="shared" si="0"/>
        <v>0</v>
      </c>
      <c r="I7" s="12">
        <f t="shared" si="0"/>
        <v>1023</v>
      </c>
      <c r="J7" s="12">
        <f t="shared" si="0"/>
        <v>10</v>
      </c>
      <c r="K7" s="12">
        <f t="shared" si="0"/>
        <v>40</v>
      </c>
      <c r="L7" s="12">
        <f t="shared" si="0"/>
        <v>69</v>
      </c>
      <c r="M7" s="12">
        <f>SUM(E7:L7)</f>
        <v>1668</v>
      </c>
      <c r="N7" s="12">
        <f>SUM(M7,D7)</f>
        <v>2903.8</v>
      </c>
    </row>
    <row r="8" spans="1:16" ht="16.05" customHeight="1" x14ac:dyDescent="0.2">
      <c r="A8" s="13"/>
      <c r="B8" s="14"/>
      <c r="C8" s="15" t="s">
        <v>19</v>
      </c>
      <c r="D8" s="16" t="s">
        <v>20</v>
      </c>
      <c r="E8" s="16">
        <f>IF($M7=0,0,E7/$M7%)</f>
        <v>0</v>
      </c>
      <c r="F8" s="16">
        <f t="shared" ref="F8:L8" si="1">IF($M7=0,0,F7/$M7%)</f>
        <v>0</v>
      </c>
      <c r="G8" s="16">
        <f t="shared" si="1"/>
        <v>31.534772182254198</v>
      </c>
      <c r="H8" s="16">
        <f t="shared" si="1"/>
        <v>0</v>
      </c>
      <c r="I8" s="16">
        <f t="shared" si="1"/>
        <v>61.330935251798564</v>
      </c>
      <c r="J8" s="16">
        <f t="shared" si="1"/>
        <v>0.59952038369304561</v>
      </c>
      <c r="K8" s="16">
        <f t="shared" si="1"/>
        <v>2.3980815347721824</v>
      </c>
      <c r="L8" s="16">
        <f t="shared" si="1"/>
        <v>4.1366906474820144</v>
      </c>
      <c r="M8" s="12">
        <f t="shared" ref="M8:M110" si="2">SUM(E8:L8)</f>
        <v>100.00000000000001</v>
      </c>
      <c r="N8" s="16" t="s">
        <v>20</v>
      </c>
    </row>
    <row r="9" spans="1:16" ht="16.05" customHeight="1" x14ac:dyDescent="0.2">
      <c r="A9" s="17"/>
      <c r="B9" s="18" t="s">
        <v>21</v>
      </c>
      <c r="C9" s="11" t="s">
        <v>18</v>
      </c>
      <c r="D9" s="12">
        <v>1126.4000000000001</v>
      </c>
      <c r="E9" s="12">
        <v>0</v>
      </c>
      <c r="F9" s="12">
        <v>0</v>
      </c>
      <c r="G9" s="12">
        <v>526</v>
      </c>
      <c r="H9" s="12">
        <v>0</v>
      </c>
      <c r="I9" s="12">
        <v>1023</v>
      </c>
      <c r="J9" s="12">
        <v>10</v>
      </c>
      <c r="K9" s="12">
        <v>40</v>
      </c>
      <c r="L9" s="12">
        <v>69</v>
      </c>
      <c r="M9" s="12">
        <f>SUM(E9:L9)</f>
        <v>1668</v>
      </c>
      <c r="N9" s="12">
        <f>SUM(M9,D9)</f>
        <v>2794.4</v>
      </c>
      <c r="P9" s="33"/>
    </row>
    <row r="10" spans="1:16" ht="16.05" customHeight="1" x14ac:dyDescent="0.2">
      <c r="A10" s="13"/>
      <c r="B10" s="19"/>
      <c r="C10" s="15" t="s">
        <v>19</v>
      </c>
      <c r="D10" s="16" t="s">
        <v>20</v>
      </c>
      <c r="E10" s="16">
        <f t="shared" ref="E10:L10" si="3">IF($M9=0,0,E9/$M9%)</f>
        <v>0</v>
      </c>
      <c r="F10" s="16">
        <f t="shared" si="3"/>
        <v>0</v>
      </c>
      <c r="G10" s="16">
        <f t="shared" si="3"/>
        <v>31.534772182254198</v>
      </c>
      <c r="H10" s="16">
        <f t="shared" si="3"/>
        <v>0</v>
      </c>
      <c r="I10" s="16">
        <f t="shared" si="3"/>
        <v>61.330935251798564</v>
      </c>
      <c r="J10" s="16">
        <f t="shared" si="3"/>
        <v>0.59952038369304561</v>
      </c>
      <c r="K10" s="16">
        <f t="shared" si="3"/>
        <v>2.3980815347721824</v>
      </c>
      <c r="L10" s="16">
        <f t="shared" si="3"/>
        <v>4.1366906474820144</v>
      </c>
      <c r="M10" s="12">
        <f t="shared" si="2"/>
        <v>100.00000000000001</v>
      </c>
      <c r="N10" s="16" t="s">
        <v>20</v>
      </c>
      <c r="P10" s="33"/>
    </row>
    <row r="11" spans="1:16" ht="16.05" customHeight="1" x14ac:dyDescent="0.2">
      <c r="A11" s="17"/>
      <c r="B11" s="18" t="s">
        <v>22</v>
      </c>
      <c r="C11" s="11" t="s">
        <v>18</v>
      </c>
      <c r="D11" s="12">
        <v>109.4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f t="shared" ref="M11:M16" si="4">SUM(E11:L11)</f>
        <v>0</v>
      </c>
      <c r="N11" s="12">
        <f>SUM(M11,D11)</f>
        <v>109.4</v>
      </c>
      <c r="P11" s="33"/>
    </row>
    <row r="12" spans="1:16" ht="16.05" customHeight="1" x14ac:dyDescent="0.2">
      <c r="A12" s="13"/>
      <c r="B12" s="19"/>
      <c r="C12" s="15" t="s">
        <v>19</v>
      </c>
      <c r="D12" s="16" t="s">
        <v>20</v>
      </c>
      <c r="E12" s="16">
        <f t="shared" ref="E12:L12" si="5">IF($M11=0,0,E11/$M11%)</f>
        <v>0</v>
      </c>
      <c r="F12" s="16">
        <f t="shared" si="5"/>
        <v>0</v>
      </c>
      <c r="G12" s="16">
        <f t="shared" si="5"/>
        <v>0</v>
      </c>
      <c r="H12" s="16">
        <f t="shared" si="5"/>
        <v>0</v>
      </c>
      <c r="I12" s="16">
        <f t="shared" si="5"/>
        <v>0</v>
      </c>
      <c r="J12" s="16">
        <f t="shared" si="5"/>
        <v>0</v>
      </c>
      <c r="K12" s="16">
        <f t="shared" si="5"/>
        <v>0</v>
      </c>
      <c r="L12" s="16">
        <f t="shared" si="5"/>
        <v>0</v>
      </c>
      <c r="M12" s="12">
        <f t="shared" si="4"/>
        <v>0</v>
      </c>
      <c r="N12" s="16" t="s">
        <v>20</v>
      </c>
      <c r="P12" s="33"/>
    </row>
    <row r="13" spans="1:16" ht="16.05" customHeight="1" x14ac:dyDescent="0.2">
      <c r="A13" s="17"/>
      <c r="B13" s="18" t="s">
        <v>23</v>
      </c>
      <c r="C13" s="11" t="s">
        <v>18</v>
      </c>
      <c r="D13" s="12"/>
      <c r="E13" s="12"/>
      <c r="F13" s="12"/>
      <c r="G13" s="12"/>
      <c r="H13" s="12"/>
      <c r="I13" s="12"/>
      <c r="J13" s="12"/>
      <c r="K13" s="12"/>
      <c r="L13" s="12"/>
      <c r="M13" s="12">
        <f t="shared" si="4"/>
        <v>0</v>
      </c>
      <c r="N13" s="12">
        <f>SUM(M13,D13)</f>
        <v>0</v>
      </c>
      <c r="P13" s="33"/>
    </row>
    <row r="14" spans="1:16" ht="16.05" customHeight="1" x14ac:dyDescent="0.2">
      <c r="A14" s="13"/>
      <c r="B14" s="19"/>
      <c r="C14" s="15" t="s">
        <v>19</v>
      </c>
      <c r="D14" s="16" t="s">
        <v>20</v>
      </c>
      <c r="E14" s="16">
        <f t="shared" ref="E14:L14" si="6">IF($M13=0,0,E13/$M13%)</f>
        <v>0</v>
      </c>
      <c r="F14" s="16">
        <f t="shared" si="6"/>
        <v>0</v>
      </c>
      <c r="G14" s="16">
        <f t="shared" si="6"/>
        <v>0</v>
      </c>
      <c r="H14" s="16">
        <f t="shared" si="6"/>
        <v>0</v>
      </c>
      <c r="I14" s="16">
        <f t="shared" si="6"/>
        <v>0</v>
      </c>
      <c r="J14" s="16">
        <f t="shared" si="6"/>
        <v>0</v>
      </c>
      <c r="K14" s="16">
        <f t="shared" si="6"/>
        <v>0</v>
      </c>
      <c r="L14" s="16">
        <f t="shared" si="6"/>
        <v>0</v>
      </c>
      <c r="M14" s="12">
        <f t="shared" si="4"/>
        <v>0</v>
      </c>
      <c r="N14" s="16" t="s">
        <v>20</v>
      </c>
      <c r="P14" s="33"/>
    </row>
    <row r="15" spans="1:16" ht="16.05" customHeight="1" x14ac:dyDescent="0.2">
      <c r="A15" s="17"/>
      <c r="B15" s="18" t="s">
        <v>24</v>
      </c>
      <c r="C15" s="11" t="s">
        <v>18</v>
      </c>
      <c r="D15" s="12">
        <v>0</v>
      </c>
      <c r="E15" s="12"/>
      <c r="F15" s="12"/>
      <c r="G15" s="12"/>
      <c r="H15" s="12"/>
      <c r="I15" s="12"/>
      <c r="J15" s="12"/>
      <c r="K15" s="12"/>
      <c r="L15" s="12"/>
      <c r="M15" s="12">
        <f t="shared" si="4"/>
        <v>0</v>
      </c>
      <c r="N15" s="12">
        <f>SUM(M15,D15)</f>
        <v>0</v>
      </c>
      <c r="P15" s="33"/>
    </row>
    <row r="16" spans="1:16" ht="16.05" customHeight="1" x14ac:dyDescent="0.2">
      <c r="A16" s="13"/>
      <c r="B16" s="19"/>
      <c r="C16" s="15" t="s">
        <v>19</v>
      </c>
      <c r="D16" s="16" t="s">
        <v>20</v>
      </c>
      <c r="E16" s="16">
        <f t="shared" ref="E16:L16" si="7">IF($M15=0,0,E15/$M15%)</f>
        <v>0</v>
      </c>
      <c r="F16" s="16">
        <f t="shared" si="7"/>
        <v>0</v>
      </c>
      <c r="G16" s="16">
        <f t="shared" si="7"/>
        <v>0</v>
      </c>
      <c r="H16" s="16">
        <f t="shared" si="7"/>
        <v>0</v>
      </c>
      <c r="I16" s="16">
        <f t="shared" si="7"/>
        <v>0</v>
      </c>
      <c r="J16" s="16">
        <f t="shared" si="7"/>
        <v>0</v>
      </c>
      <c r="K16" s="16">
        <f t="shared" si="7"/>
        <v>0</v>
      </c>
      <c r="L16" s="16">
        <f t="shared" si="7"/>
        <v>0</v>
      </c>
      <c r="M16" s="12">
        <f t="shared" si="4"/>
        <v>0</v>
      </c>
      <c r="N16" s="16" t="s">
        <v>20</v>
      </c>
      <c r="P16" s="33"/>
    </row>
    <row r="17" spans="1:16" ht="16.05" customHeight="1" x14ac:dyDescent="0.2">
      <c r="A17" s="9" t="s">
        <v>25</v>
      </c>
      <c r="B17" s="10"/>
      <c r="C17" s="20" t="s">
        <v>111</v>
      </c>
      <c r="D17" s="12">
        <f>SUMIF($C$19:$C$80,"出荷量",D19:D80)</f>
        <v>16865.3</v>
      </c>
      <c r="E17" s="12">
        <f t="shared" ref="E17:L17" si="8">SUMIF($C$19:$C$80,"出荷量",E19:E80)</f>
        <v>6485.1</v>
      </c>
      <c r="F17" s="12">
        <f t="shared" si="8"/>
        <v>962.6</v>
      </c>
      <c r="G17" s="12">
        <f t="shared" si="8"/>
        <v>24228.699999999993</v>
      </c>
      <c r="H17" s="12">
        <f t="shared" si="8"/>
        <v>5660.3999999999987</v>
      </c>
      <c r="I17" s="12">
        <f t="shared" si="8"/>
        <v>5186.3999999999996</v>
      </c>
      <c r="J17" s="12">
        <f t="shared" si="8"/>
        <v>790.69999999999993</v>
      </c>
      <c r="K17" s="12">
        <f t="shared" si="8"/>
        <v>363.20000000000016</v>
      </c>
      <c r="L17" s="12">
        <f t="shared" si="8"/>
        <v>2384.3000000000002</v>
      </c>
      <c r="M17" s="12">
        <f>SUMIF($C$19:$C$80,"出荷量",M19:M80)</f>
        <v>46061.399999999994</v>
      </c>
      <c r="N17" s="12">
        <f>SUM(M17,D17)</f>
        <v>62926.7</v>
      </c>
      <c r="P17" s="33"/>
    </row>
    <row r="18" spans="1:16" ht="16.05" customHeight="1" x14ac:dyDescent="0.2">
      <c r="A18" s="13"/>
      <c r="B18" s="14"/>
      <c r="C18" s="15" t="s">
        <v>19</v>
      </c>
      <c r="D18" s="16" t="s">
        <v>20</v>
      </c>
      <c r="E18" s="16">
        <f>IF($M17=0,0,E17/$M17%)</f>
        <v>14.079250739230682</v>
      </c>
      <c r="F18" s="16">
        <f t="shared" ref="F18:L18" si="9">IF($M17=0,0,F17/$M17%)</f>
        <v>2.089819241273605</v>
      </c>
      <c r="G18" s="16">
        <f t="shared" si="9"/>
        <v>52.600876221738801</v>
      </c>
      <c r="H18" s="16">
        <f t="shared" si="9"/>
        <v>12.288814495434355</v>
      </c>
      <c r="I18" s="16">
        <f t="shared" si="9"/>
        <v>11.259753285831522</v>
      </c>
      <c r="J18" s="16">
        <f t="shared" si="9"/>
        <v>1.7166217266518171</v>
      </c>
      <c r="K18" s="16">
        <f t="shared" si="9"/>
        <v>0.78851272432014707</v>
      </c>
      <c r="L18" s="16">
        <f t="shared" si="9"/>
        <v>5.1763515655190693</v>
      </c>
      <c r="M18" s="12">
        <f>SUM(E18:L18)</f>
        <v>100</v>
      </c>
      <c r="N18" s="16" t="s">
        <v>20</v>
      </c>
      <c r="P18" s="33"/>
    </row>
    <row r="19" spans="1:16" ht="16.05" customHeight="1" x14ac:dyDescent="0.2">
      <c r="A19" s="17"/>
      <c r="B19" s="18" t="s">
        <v>26</v>
      </c>
      <c r="C19" s="11" t="s">
        <v>18</v>
      </c>
      <c r="D19" s="12">
        <v>456.6</v>
      </c>
      <c r="E19" s="12">
        <v>60</v>
      </c>
      <c r="F19" s="12">
        <v>0</v>
      </c>
      <c r="G19" s="12">
        <v>1277.3</v>
      </c>
      <c r="H19" s="12">
        <v>494.1</v>
      </c>
      <c r="I19" s="12">
        <v>165.9</v>
      </c>
      <c r="J19" s="12">
        <v>0</v>
      </c>
      <c r="K19" s="12">
        <v>1.5</v>
      </c>
      <c r="L19" s="12">
        <v>79.8</v>
      </c>
      <c r="M19" s="12">
        <f t="shared" si="2"/>
        <v>2078.6000000000004</v>
      </c>
      <c r="N19" s="12">
        <f>SUM(M19,D19)</f>
        <v>2535.2000000000003</v>
      </c>
      <c r="O19" s="33"/>
      <c r="P19" s="33"/>
    </row>
    <row r="20" spans="1:16" ht="16.05" customHeight="1" x14ac:dyDescent="0.2">
      <c r="A20" s="13"/>
      <c r="B20" s="19"/>
      <c r="C20" s="15" t="s">
        <v>19</v>
      </c>
      <c r="D20" s="16" t="s">
        <v>20</v>
      </c>
      <c r="E20" s="16">
        <f t="shared" ref="E20:L20" si="10">IF($M19=0,0,E19/$M19%)</f>
        <v>2.8865582603675546</v>
      </c>
      <c r="F20" s="16">
        <f t="shared" si="10"/>
        <v>0</v>
      </c>
      <c r="G20" s="16">
        <f t="shared" si="10"/>
        <v>61.450014432791285</v>
      </c>
      <c r="H20" s="16">
        <f t="shared" si="10"/>
        <v>23.770807274126813</v>
      </c>
      <c r="I20" s="16">
        <f t="shared" si="10"/>
        <v>7.9813335899162885</v>
      </c>
      <c r="J20" s="16">
        <f t="shared" si="10"/>
        <v>0</v>
      </c>
      <c r="K20" s="16">
        <f t="shared" si="10"/>
        <v>7.2163956509188859E-2</v>
      </c>
      <c r="L20" s="16">
        <f t="shared" si="10"/>
        <v>3.8391224862888471</v>
      </c>
      <c r="M20" s="12">
        <f t="shared" si="2"/>
        <v>99.999999999999972</v>
      </c>
      <c r="N20" s="16" t="s">
        <v>20</v>
      </c>
      <c r="O20" s="33"/>
      <c r="P20" s="33"/>
    </row>
    <row r="21" spans="1:16" ht="16.05" customHeight="1" x14ac:dyDescent="0.2">
      <c r="A21" s="17"/>
      <c r="B21" s="18" t="s">
        <v>27</v>
      </c>
      <c r="C21" s="11" t="s">
        <v>18</v>
      </c>
      <c r="D21" s="12">
        <v>6576.1</v>
      </c>
      <c r="E21" s="12">
        <v>4708.7</v>
      </c>
      <c r="F21" s="12">
        <v>920.6</v>
      </c>
      <c r="G21" s="12">
        <v>19827.8</v>
      </c>
      <c r="H21" s="12">
        <v>3414.9</v>
      </c>
      <c r="I21" s="12">
        <v>3752.9</v>
      </c>
      <c r="J21" s="12">
        <v>721.9</v>
      </c>
      <c r="K21" s="12">
        <v>351.9000000000002</v>
      </c>
      <c r="L21" s="12">
        <v>2233.3000000000002</v>
      </c>
      <c r="M21" s="12">
        <f t="shared" si="2"/>
        <v>35932.000000000007</v>
      </c>
      <c r="N21" s="12">
        <f>SUM(M21,D21)</f>
        <v>42508.100000000006</v>
      </c>
      <c r="O21" s="33"/>
      <c r="P21" s="33"/>
    </row>
    <row r="22" spans="1:16" ht="16.05" customHeight="1" x14ac:dyDescent="0.2">
      <c r="A22" s="13"/>
      <c r="B22" s="19"/>
      <c r="C22" s="15" t="s">
        <v>19</v>
      </c>
      <c r="D22" s="16" t="s">
        <v>20</v>
      </c>
      <c r="E22" s="16">
        <f t="shared" ref="E22:L22" si="11">IF($M21=0,0,E21/$M21%)</f>
        <v>13.104475119670486</v>
      </c>
      <c r="F22" s="16">
        <f t="shared" si="11"/>
        <v>2.5620616720472</v>
      </c>
      <c r="G22" s="16">
        <f t="shared" si="11"/>
        <v>55.181453857285973</v>
      </c>
      <c r="H22" s="16">
        <f t="shared" si="11"/>
        <v>9.5037849270844923</v>
      </c>
      <c r="I22" s="16">
        <f t="shared" si="11"/>
        <v>10.444450628965823</v>
      </c>
      <c r="J22" s="16">
        <f t="shared" si="11"/>
        <v>2.009072692864299</v>
      </c>
      <c r="K22" s="16">
        <f t="shared" si="11"/>
        <v>0.97934988311254634</v>
      </c>
      <c r="L22" s="16">
        <f t="shared" si="11"/>
        <v>6.2153512189691638</v>
      </c>
      <c r="M22" s="12">
        <f t="shared" si="2"/>
        <v>99.999999999999986</v>
      </c>
      <c r="N22" s="16" t="s">
        <v>20</v>
      </c>
      <c r="O22" s="33"/>
      <c r="P22" s="33"/>
    </row>
    <row r="23" spans="1:16" ht="16.05" customHeight="1" x14ac:dyDescent="0.2">
      <c r="A23" s="17"/>
      <c r="B23" s="18" t="s">
        <v>28</v>
      </c>
      <c r="C23" s="11" t="s">
        <v>18</v>
      </c>
      <c r="D23" s="12">
        <v>8.1</v>
      </c>
      <c r="E23" s="12">
        <v>316.7</v>
      </c>
      <c r="F23" s="12">
        <v>0</v>
      </c>
      <c r="G23" s="12">
        <v>66</v>
      </c>
      <c r="H23" s="12">
        <v>31</v>
      </c>
      <c r="I23" s="12">
        <v>0</v>
      </c>
      <c r="J23" s="12">
        <v>0</v>
      </c>
      <c r="K23" s="12"/>
      <c r="L23" s="12"/>
      <c r="M23" s="12">
        <f t="shared" si="2"/>
        <v>413.7</v>
      </c>
      <c r="N23" s="12">
        <f>SUM(M23,D23)</f>
        <v>421.8</v>
      </c>
      <c r="O23" s="33"/>
      <c r="P23" s="33"/>
    </row>
    <row r="24" spans="1:16" ht="16.05" customHeight="1" x14ac:dyDescent="0.2">
      <c r="A24" s="13"/>
      <c r="B24" s="19"/>
      <c r="C24" s="15" t="s">
        <v>19</v>
      </c>
      <c r="D24" s="16" t="s">
        <v>20</v>
      </c>
      <c r="E24" s="16">
        <f t="shared" ref="E24:L24" si="12">IF($M23=0,0,E23/$M23%)</f>
        <v>76.553057771331893</v>
      </c>
      <c r="F24" s="16">
        <f t="shared" si="12"/>
        <v>0</v>
      </c>
      <c r="G24" s="16">
        <f t="shared" si="12"/>
        <v>15.953589557650472</v>
      </c>
      <c r="H24" s="16">
        <f t="shared" si="12"/>
        <v>7.4933526710176466</v>
      </c>
      <c r="I24" s="16">
        <f t="shared" si="12"/>
        <v>0</v>
      </c>
      <c r="J24" s="16">
        <f t="shared" si="12"/>
        <v>0</v>
      </c>
      <c r="K24" s="16">
        <f t="shared" si="12"/>
        <v>0</v>
      </c>
      <c r="L24" s="16">
        <f t="shared" si="12"/>
        <v>0</v>
      </c>
      <c r="M24" s="12">
        <f t="shared" si="2"/>
        <v>100.00000000000001</v>
      </c>
      <c r="N24" s="16" t="s">
        <v>20</v>
      </c>
      <c r="O24" s="33"/>
      <c r="P24" s="33"/>
    </row>
    <row r="25" spans="1:16" ht="16.05" customHeight="1" x14ac:dyDescent="0.2">
      <c r="A25" s="17"/>
      <c r="B25" s="18" t="s">
        <v>29</v>
      </c>
      <c r="C25" s="11" t="s">
        <v>18</v>
      </c>
      <c r="D25" s="12">
        <v>77.600000000000009</v>
      </c>
      <c r="E25" s="12">
        <v>189.1</v>
      </c>
      <c r="F25" s="12">
        <v>42</v>
      </c>
      <c r="G25" s="12">
        <v>1111.5999999999999</v>
      </c>
      <c r="H25" s="12">
        <v>137.1</v>
      </c>
      <c r="I25" s="12">
        <v>117.7</v>
      </c>
      <c r="J25" s="12">
        <v>0</v>
      </c>
      <c r="K25" s="12">
        <v>0</v>
      </c>
      <c r="L25" s="12">
        <v>31.6</v>
      </c>
      <c r="M25" s="12">
        <f t="shared" si="2"/>
        <v>1629.0999999999997</v>
      </c>
      <c r="N25" s="12">
        <f>SUM(M25,D25)</f>
        <v>1706.6999999999996</v>
      </c>
      <c r="O25" s="33"/>
      <c r="P25" s="33"/>
    </row>
    <row r="26" spans="1:16" ht="16.05" customHeight="1" x14ac:dyDescent="0.2">
      <c r="A26" s="13"/>
      <c r="B26" s="19"/>
      <c r="C26" s="15" t="s">
        <v>19</v>
      </c>
      <c r="D26" s="16" t="s">
        <v>20</v>
      </c>
      <c r="E26" s="16">
        <f t="shared" ref="E26:L26" si="13">IF($M25=0,0,E25/$M25%)</f>
        <v>11.607636118102022</v>
      </c>
      <c r="F26" s="16">
        <f t="shared" si="13"/>
        <v>2.5781106132220248</v>
      </c>
      <c r="G26" s="16">
        <f t="shared" si="13"/>
        <v>68.233994229942923</v>
      </c>
      <c r="H26" s="16">
        <f t="shared" si="13"/>
        <v>8.4156896445890386</v>
      </c>
      <c r="I26" s="16">
        <f t="shared" si="13"/>
        <v>7.2248480756245792</v>
      </c>
      <c r="J26" s="16">
        <f t="shared" si="13"/>
        <v>0</v>
      </c>
      <c r="K26" s="16">
        <f t="shared" si="13"/>
        <v>0</v>
      </c>
      <c r="L26" s="16">
        <f t="shared" si="13"/>
        <v>1.9397213185194284</v>
      </c>
      <c r="M26" s="12">
        <f t="shared" si="2"/>
        <v>100.00000000000001</v>
      </c>
      <c r="N26" s="16" t="s">
        <v>20</v>
      </c>
      <c r="O26" s="33"/>
      <c r="P26" s="33"/>
    </row>
    <row r="27" spans="1:16" ht="16.05" customHeight="1" x14ac:dyDescent="0.2">
      <c r="A27" s="17"/>
      <c r="B27" s="18" t="s">
        <v>30</v>
      </c>
      <c r="C27" s="11" t="s">
        <v>18</v>
      </c>
      <c r="D27" s="12"/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f t="shared" si="2"/>
        <v>0</v>
      </c>
      <c r="N27" s="12">
        <f>SUM(M27,D27)</f>
        <v>0</v>
      </c>
      <c r="O27" s="33"/>
      <c r="P27" s="33"/>
    </row>
    <row r="28" spans="1:16" ht="16.05" customHeight="1" x14ac:dyDescent="0.2">
      <c r="A28" s="13"/>
      <c r="B28" s="19"/>
      <c r="C28" s="15" t="s">
        <v>19</v>
      </c>
      <c r="D28" s="16" t="s">
        <v>20</v>
      </c>
      <c r="E28" s="16">
        <f t="shared" ref="E28:L28" si="14">IF($M27=0,0,E27/$M27%)</f>
        <v>0</v>
      </c>
      <c r="F28" s="16">
        <f t="shared" si="14"/>
        <v>0</v>
      </c>
      <c r="G28" s="16">
        <f t="shared" si="14"/>
        <v>0</v>
      </c>
      <c r="H28" s="16">
        <f t="shared" si="14"/>
        <v>0</v>
      </c>
      <c r="I28" s="16">
        <f t="shared" si="14"/>
        <v>0</v>
      </c>
      <c r="J28" s="16">
        <f t="shared" si="14"/>
        <v>0</v>
      </c>
      <c r="K28" s="16">
        <f t="shared" si="14"/>
        <v>0</v>
      </c>
      <c r="L28" s="16">
        <f t="shared" si="14"/>
        <v>0</v>
      </c>
      <c r="M28" s="12">
        <f t="shared" si="2"/>
        <v>0</v>
      </c>
      <c r="N28" s="16" t="s">
        <v>20</v>
      </c>
      <c r="O28" s="33"/>
      <c r="P28" s="33"/>
    </row>
    <row r="29" spans="1:16" ht="16.05" customHeight="1" x14ac:dyDescent="0.2">
      <c r="A29" s="17"/>
      <c r="B29" s="18" t="s">
        <v>31</v>
      </c>
      <c r="C29" s="11" t="s">
        <v>18</v>
      </c>
      <c r="D29" s="12">
        <v>65.400000000000006</v>
      </c>
      <c r="E29" s="12">
        <v>2.1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f t="shared" si="2"/>
        <v>2.1</v>
      </c>
      <c r="N29" s="12">
        <f>SUM(M29,D29)</f>
        <v>67.5</v>
      </c>
      <c r="O29" s="33"/>
      <c r="P29" s="33"/>
    </row>
    <row r="30" spans="1:16" ht="16.05" customHeight="1" x14ac:dyDescent="0.2">
      <c r="A30" s="13"/>
      <c r="B30" s="19"/>
      <c r="C30" s="15" t="s">
        <v>19</v>
      </c>
      <c r="D30" s="16" t="s">
        <v>20</v>
      </c>
      <c r="E30" s="16">
        <f t="shared" ref="E30:L30" si="15">IF($M29=0,0,E29/$M29%)</f>
        <v>100</v>
      </c>
      <c r="F30" s="16">
        <f t="shared" si="15"/>
        <v>0</v>
      </c>
      <c r="G30" s="16">
        <f t="shared" si="15"/>
        <v>0</v>
      </c>
      <c r="H30" s="16">
        <f t="shared" si="15"/>
        <v>0</v>
      </c>
      <c r="I30" s="16">
        <f t="shared" si="15"/>
        <v>0</v>
      </c>
      <c r="J30" s="16">
        <f t="shared" si="15"/>
        <v>0</v>
      </c>
      <c r="K30" s="16">
        <f t="shared" si="15"/>
        <v>0</v>
      </c>
      <c r="L30" s="16">
        <f t="shared" si="15"/>
        <v>0</v>
      </c>
      <c r="M30" s="12">
        <f t="shared" si="2"/>
        <v>100</v>
      </c>
      <c r="N30" s="16" t="s">
        <v>20</v>
      </c>
      <c r="O30" s="33"/>
      <c r="P30" s="33"/>
    </row>
    <row r="31" spans="1:16" ht="16.05" customHeight="1" x14ac:dyDescent="0.2">
      <c r="A31" s="17"/>
      <c r="B31" s="18" t="s">
        <v>32</v>
      </c>
      <c r="C31" s="11" t="s">
        <v>18</v>
      </c>
      <c r="D31" s="12">
        <v>1009.8000000000001</v>
      </c>
      <c r="E31" s="12">
        <v>11.4</v>
      </c>
      <c r="F31" s="12">
        <v>0</v>
      </c>
      <c r="G31" s="12">
        <v>245</v>
      </c>
      <c r="H31" s="12">
        <v>98.3</v>
      </c>
      <c r="I31" s="12">
        <v>0</v>
      </c>
      <c r="J31" s="12">
        <v>0</v>
      </c>
      <c r="K31" s="12">
        <v>0</v>
      </c>
      <c r="L31" s="12">
        <v>26.6</v>
      </c>
      <c r="M31" s="12">
        <f t="shared" si="2"/>
        <v>381.3</v>
      </c>
      <c r="N31" s="12">
        <f>SUM(M31,D31)</f>
        <v>1391.1000000000001</v>
      </c>
      <c r="O31" s="33"/>
      <c r="P31" s="33"/>
    </row>
    <row r="32" spans="1:16" ht="16.05" customHeight="1" x14ac:dyDescent="0.2">
      <c r="A32" s="13"/>
      <c r="B32" s="19"/>
      <c r="C32" s="15" t="s">
        <v>19</v>
      </c>
      <c r="D32" s="16" t="s">
        <v>20</v>
      </c>
      <c r="E32" s="16">
        <f t="shared" ref="E32:L32" si="16">IF($M31=0,0,E31/$M31%)</f>
        <v>2.989771833202203</v>
      </c>
      <c r="F32" s="16">
        <f t="shared" si="16"/>
        <v>0</v>
      </c>
      <c r="G32" s="16">
        <f t="shared" si="16"/>
        <v>64.253868345135061</v>
      </c>
      <c r="H32" s="16">
        <f t="shared" si="16"/>
        <v>25.780225544190923</v>
      </c>
      <c r="I32" s="16">
        <f t="shared" si="16"/>
        <v>0</v>
      </c>
      <c r="J32" s="16">
        <f t="shared" si="16"/>
        <v>0</v>
      </c>
      <c r="K32" s="16">
        <f t="shared" si="16"/>
        <v>0</v>
      </c>
      <c r="L32" s="16">
        <f t="shared" si="16"/>
        <v>6.9761342774718074</v>
      </c>
      <c r="M32" s="12">
        <f t="shared" si="2"/>
        <v>100</v>
      </c>
      <c r="N32" s="16" t="s">
        <v>20</v>
      </c>
      <c r="O32" s="33"/>
      <c r="P32" s="33"/>
    </row>
    <row r="33" spans="1:16" ht="16.05" customHeight="1" x14ac:dyDescent="0.2">
      <c r="A33" s="17"/>
      <c r="B33" s="18" t="s">
        <v>33</v>
      </c>
      <c r="C33" s="11" t="s">
        <v>18</v>
      </c>
      <c r="D33" s="12">
        <v>48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f t="shared" si="2"/>
        <v>0</v>
      </c>
      <c r="N33" s="12">
        <f>SUM(M33,D33)</f>
        <v>48</v>
      </c>
      <c r="O33" s="33"/>
      <c r="P33" s="33"/>
    </row>
    <row r="34" spans="1:16" ht="16.05" customHeight="1" x14ac:dyDescent="0.2">
      <c r="A34" s="13"/>
      <c r="B34" s="19"/>
      <c r="C34" s="15" t="s">
        <v>19</v>
      </c>
      <c r="D34" s="16" t="s">
        <v>20</v>
      </c>
      <c r="E34" s="16">
        <f t="shared" ref="E34:L34" si="17">IF($M33=0,0,E33/$M33%)</f>
        <v>0</v>
      </c>
      <c r="F34" s="16">
        <f t="shared" si="17"/>
        <v>0</v>
      </c>
      <c r="G34" s="16">
        <f t="shared" si="17"/>
        <v>0</v>
      </c>
      <c r="H34" s="16">
        <f t="shared" si="17"/>
        <v>0</v>
      </c>
      <c r="I34" s="16">
        <f t="shared" si="17"/>
        <v>0</v>
      </c>
      <c r="J34" s="16">
        <f t="shared" si="17"/>
        <v>0</v>
      </c>
      <c r="K34" s="16">
        <f t="shared" si="17"/>
        <v>0</v>
      </c>
      <c r="L34" s="16">
        <f t="shared" si="17"/>
        <v>0</v>
      </c>
      <c r="M34" s="12">
        <f t="shared" si="2"/>
        <v>0</v>
      </c>
      <c r="N34" s="16" t="s">
        <v>20</v>
      </c>
      <c r="O34" s="33"/>
      <c r="P34" s="33"/>
    </row>
    <row r="35" spans="1:16" ht="16.05" customHeight="1" x14ac:dyDescent="0.2">
      <c r="A35" s="17"/>
      <c r="B35" s="18" t="s">
        <v>34</v>
      </c>
      <c r="C35" s="11" t="s">
        <v>18</v>
      </c>
      <c r="D35" s="12">
        <v>28.6</v>
      </c>
      <c r="E35" s="12">
        <v>0</v>
      </c>
      <c r="F35" s="12">
        <v>0</v>
      </c>
      <c r="G35" s="12">
        <v>0</v>
      </c>
      <c r="H35" s="12">
        <v>0</v>
      </c>
      <c r="I35" s="12">
        <v>28.1</v>
      </c>
      <c r="J35" s="12">
        <v>0</v>
      </c>
      <c r="K35" s="12">
        <v>0</v>
      </c>
      <c r="L35" s="12">
        <v>0</v>
      </c>
      <c r="M35" s="12">
        <f t="shared" si="2"/>
        <v>28.1</v>
      </c>
      <c r="N35" s="12">
        <f>SUM(M35,D35)</f>
        <v>56.7</v>
      </c>
      <c r="O35" s="33"/>
      <c r="P35" s="33"/>
    </row>
    <row r="36" spans="1:16" ht="16.05" customHeight="1" x14ac:dyDescent="0.2">
      <c r="A36" s="13"/>
      <c r="B36" s="19"/>
      <c r="C36" s="15" t="s">
        <v>19</v>
      </c>
      <c r="D36" s="16" t="s">
        <v>20</v>
      </c>
      <c r="E36" s="16">
        <f t="shared" ref="E36:L36" si="18">IF($M35=0,0,E35/$M35%)</f>
        <v>0</v>
      </c>
      <c r="F36" s="16">
        <f t="shared" si="18"/>
        <v>0</v>
      </c>
      <c r="G36" s="16">
        <f t="shared" si="18"/>
        <v>0</v>
      </c>
      <c r="H36" s="16">
        <f t="shared" si="18"/>
        <v>0</v>
      </c>
      <c r="I36" s="16">
        <f t="shared" si="18"/>
        <v>100</v>
      </c>
      <c r="J36" s="16">
        <f t="shared" si="18"/>
        <v>0</v>
      </c>
      <c r="K36" s="16">
        <f t="shared" si="18"/>
        <v>0</v>
      </c>
      <c r="L36" s="16">
        <f t="shared" si="18"/>
        <v>0</v>
      </c>
      <c r="M36" s="12">
        <f t="shared" si="2"/>
        <v>100</v>
      </c>
      <c r="N36" s="16" t="s">
        <v>20</v>
      </c>
      <c r="O36" s="33"/>
      <c r="P36" s="33"/>
    </row>
    <row r="37" spans="1:16" ht="16.05" customHeight="1" x14ac:dyDescent="0.2">
      <c r="A37" s="17"/>
      <c r="B37" s="18" t="s">
        <v>35</v>
      </c>
      <c r="C37" s="11" t="s">
        <v>18</v>
      </c>
      <c r="D37" s="12">
        <v>572</v>
      </c>
      <c r="E37" s="12">
        <v>13.8</v>
      </c>
      <c r="F37" s="12">
        <v>0</v>
      </c>
      <c r="G37" s="12">
        <v>55.4</v>
      </c>
      <c r="H37" s="12">
        <v>439.2</v>
      </c>
      <c r="I37" s="12">
        <v>13.5</v>
      </c>
      <c r="J37" s="12">
        <v>0</v>
      </c>
      <c r="K37" s="12">
        <v>0</v>
      </c>
      <c r="L37" s="12">
        <v>0</v>
      </c>
      <c r="M37" s="12">
        <f t="shared" si="2"/>
        <v>521.9</v>
      </c>
      <c r="N37" s="12">
        <f>SUM(M37,D37)</f>
        <v>1093.9000000000001</v>
      </c>
      <c r="O37" s="33"/>
      <c r="P37" s="33"/>
    </row>
    <row r="38" spans="1:16" ht="16.05" customHeight="1" x14ac:dyDescent="0.2">
      <c r="A38" s="13"/>
      <c r="B38" s="19"/>
      <c r="C38" s="15" t="s">
        <v>19</v>
      </c>
      <c r="D38" s="16" t="s">
        <v>20</v>
      </c>
      <c r="E38" s="16">
        <f t="shared" ref="E38:L38" si="19">IF($M37=0,0,E37/$M37%)</f>
        <v>2.644184709714505</v>
      </c>
      <c r="F38" s="16">
        <f t="shared" si="19"/>
        <v>0</v>
      </c>
      <c r="G38" s="16">
        <f t="shared" si="19"/>
        <v>10.615060356390114</v>
      </c>
      <c r="H38" s="16">
        <f t="shared" si="19"/>
        <v>84.154052500479025</v>
      </c>
      <c r="I38" s="16">
        <f t="shared" si="19"/>
        <v>2.5867024334163635</v>
      </c>
      <c r="J38" s="16">
        <f t="shared" si="19"/>
        <v>0</v>
      </c>
      <c r="K38" s="16">
        <f t="shared" si="19"/>
        <v>0</v>
      </c>
      <c r="L38" s="16">
        <f t="shared" si="19"/>
        <v>0</v>
      </c>
      <c r="M38" s="12">
        <f t="shared" si="2"/>
        <v>100.00000000000001</v>
      </c>
      <c r="N38" s="16" t="s">
        <v>20</v>
      </c>
      <c r="O38" s="33"/>
      <c r="P38" s="33"/>
    </row>
    <row r="39" spans="1:16" ht="16.05" customHeight="1" x14ac:dyDescent="0.2">
      <c r="A39" s="17"/>
      <c r="B39" s="18" t="s">
        <v>36</v>
      </c>
      <c r="C39" s="11" t="s">
        <v>18</v>
      </c>
      <c r="D39" s="12">
        <v>354.7</v>
      </c>
      <c r="E39" s="12">
        <v>969.9</v>
      </c>
      <c r="F39" s="12">
        <v>0</v>
      </c>
      <c r="G39" s="12">
        <v>1013.3</v>
      </c>
      <c r="H39" s="12">
        <v>0</v>
      </c>
      <c r="I39" s="12">
        <v>16.899999999999999</v>
      </c>
      <c r="J39" s="12">
        <v>0</v>
      </c>
      <c r="K39" s="12">
        <v>0</v>
      </c>
      <c r="L39" s="12">
        <v>0</v>
      </c>
      <c r="M39" s="12">
        <f t="shared" si="2"/>
        <v>2000.1</v>
      </c>
      <c r="N39" s="12">
        <f>SUM(M39,D39)</f>
        <v>2354.7999999999997</v>
      </c>
      <c r="O39" s="33"/>
      <c r="P39" s="33"/>
    </row>
    <row r="40" spans="1:16" ht="16.05" customHeight="1" x14ac:dyDescent="0.2">
      <c r="A40" s="13"/>
      <c r="B40" s="19"/>
      <c r="C40" s="15" t="s">
        <v>19</v>
      </c>
      <c r="D40" s="16" t="s">
        <v>20</v>
      </c>
      <c r="E40" s="16">
        <f t="shared" ref="E40:L40" si="20">IF($M39=0,0,E39/$M39%)</f>
        <v>48.492575371231446</v>
      </c>
      <c r="F40" s="16">
        <f t="shared" si="20"/>
        <v>0</v>
      </c>
      <c r="G40" s="16">
        <f t="shared" si="20"/>
        <v>50.662466876656168</v>
      </c>
      <c r="H40" s="16">
        <f t="shared" si="20"/>
        <v>0</v>
      </c>
      <c r="I40" s="16">
        <f t="shared" si="20"/>
        <v>0.84495775211239443</v>
      </c>
      <c r="J40" s="16">
        <f t="shared" si="20"/>
        <v>0</v>
      </c>
      <c r="K40" s="16">
        <f t="shared" si="20"/>
        <v>0</v>
      </c>
      <c r="L40" s="16">
        <f t="shared" si="20"/>
        <v>0</v>
      </c>
      <c r="M40" s="12">
        <f t="shared" si="2"/>
        <v>100.00000000000001</v>
      </c>
      <c r="N40" s="16" t="s">
        <v>20</v>
      </c>
      <c r="O40" s="33"/>
      <c r="P40" s="33"/>
    </row>
    <row r="41" spans="1:16" ht="16.05" customHeight="1" x14ac:dyDescent="0.2">
      <c r="A41" s="17"/>
      <c r="B41" s="18" t="s">
        <v>37</v>
      </c>
      <c r="C41" s="11" t="s">
        <v>18</v>
      </c>
      <c r="D41" s="12">
        <v>896.7</v>
      </c>
      <c r="E41" s="12">
        <v>140.79999999999998</v>
      </c>
      <c r="F41" s="12">
        <v>0</v>
      </c>
      <c r="G41" s="12">
        <v>218.1</v>
      </c>
      <c r="H41" s="12">
        <v>0</v>
      </c>
      <c r="I41" s="12">
        <v>216.3</v>
      </c>
      <c r="J41" s="12">
        <v>0</v>
      </c>
      <c r="K41" s="12">
        <v>2.4</v>
      </c>
      <c r="L41" s="12">
        <v>9.5</v>
      </c>
      <c r="M41" s="12">
        <f t="shared" si="2"/>
        <v>587.1</v>
      </c>
      <c r="N41" s="12">
        <f>SUM(M41,D41)</f>
        <v>1483.8000000000002</v>
      </c>
      <c r="O41" s="33"/>
      <c r="P41" s="33"/>
    </row>
    <row r="42" spans="1:16" ht="16.05" customHeight="1" x14ac:dyDescent="0.2">
      <c r="A42" s="13"/>
      <c r="B42" s="19"/>
      <c r="C42" s="15" t="s">
        <v>19</v>
      </c>
      <c r="D42" s="16" t="s">
        <v>20</v>
      </c>
      <c r="E42" s="16">
        <f t="shared" ref="E42:L42" si="21">IF($M41=0,0,E41/$M41%)</f>
        <v>23.982285811616414</v>
      </c>
      <c r="F42" s="16">
        <f t="shared" si="21"/>
        <v>0</v>
      </c>
      <c r="G42" s="16">
        <f t="shared" si="21"/>
        <v>37.148696985181395</v>
      </c>
      <c r="H42" s="16">
        <f t="shared" si="21"/>
        <v>0</v>
      </c>
      <c r="I42" s="16">
        <f t="shared" si="21"/>
        <v>36.842105263157897</v>
      </c>
      <c r="J42" s="16">
        <f t="shared" si="21"/>
        <v>0</v>
      </c>
      <c r="K42" s="16">
        <f t="shared" si="21"/>
        <v>0.40878896269800713</v>
      </c>
      <c r="L42" s="16">
        <f t="shared" si="21"/>
        <v>1.6181229773462782</v>
      </c>
      <c r="M42" s="12">
        <f t="shared" si="2"/>
        <v>99.999999999999986</v>
      </c>
      <c r="N42" s="16" t="s">
        <v>20</v>
      </c>
      <c r="O42" s="33"/>
      <c r="P42" s="33"/>
    </row>
    <row r="43" spans="1:16" ht="16.05" customHeight="1" x14ac:dyDescent="0.2">
      <c r="A43" s="17"/>
      <c r="B43" s="18" t="s">
        <v>38</v>
      </c>
      <c r="C43" s="11" t="s">
        <v>18</v>
      </c>
      <c r="D43" s="12">
        <v>64.3</v>
      </c>
      <c r="E43" s="12">
        <v>24.1</v>
      </c>
      <c r="F43" s="12">
        <v>0</v>
      </c>
      <c r="G43" s="12">
        <v>165.7</v>
      </c>
      <c r="H43" s="12">
        <v>161.69999999999999</v>
      </c>
      <c r="I43" s="12">
        <v>302.70000000000005</v>
      </c>
      <c r="J43" s="12">
        <v>61.6</v>
      </c>
      <c r="K43" s="12">
        <v>4</v>
      </c>
      <c r="L43" s="12">
        <v>0</v>
      </c>
      <c r="M43" s="12">
        <f t="shared" si="2"/>
        <v>719.80000000000007</v>
      </c>
      <c r="N43" s="12">
        <f>SUM(M43,D43)</f>
        <v>784.1</v>
      </c>
      <c r="O43" s="33"/>
      <c r="P43" s="33"/>
    </row>
    <row r="44" spans="1:16" ht="16.05" customHeight="1" x14ac:dyDescent="0.2">
      <c r="A44" s="13"/>
      <c r="B44" s="19"/>
      <c r="C44" s="15" t="s">
        <v>19</v>
      </c>
      <c r="D44" s="16" t="s">
        <v>20</v>
      </c>
      <c r="E44" s="16">
        <f t="shared" ref="E44:L44" si="22">IF($M43=0,0,E43/$M43%)</f>
        <v>3.3481522645179216</v>
      </c>
      <c r="F44" s="16">
        <f t="shared" si="22"/>
        <v>0</v>
      </c>
      <c r="G44" s="16">
        <f t="shared" si="22"/>
        <v>23.020283412058902</v>
      </c>
      <c r="H44" s="16">
        <f t="shared" si="22"/>
        <v>22.464573492636841</v>
      </c>
      <c r="I44" s="16">
        <f t="shared" si="22"/>
        <v>42.053348152264519</v>
      </c>
      <c r="J44" s="16">
        <f t="shared" si="22"/>
        <v>8.5579327590997494</v>
      </c>
      <c r="K44" s="16">
        <f t="shared" si="22"/>
        <v>0.5557099194220616</v>
      </c>
      <c r="L44" s="16">
        <f t="shared" si="22"/>
        <v>0</v>
      </c>
      <c r="M44" s="12">
        <f t="shared" si="2"/>
        <v>99.999999999999986</v>
      </c>
      <c r="N44" s="16" t="s">
        <v>20</v>
      </c>
      <c r="O44" s="33"/>
      <c r="P44" s="33"/>
    </row>
    <row r="45" spans="1:16" ht="16.05" customHeight="1" x14ac:dyDescent="0.2">
      <c r="A45" s="17"/>
      <c r="B45" s="18" t="s">
        <v>39</v>
      </c>
      <c r="C45" s="11" t="s">
        <v>18</v>
      </c>
      <c r="D45" s="12">
        <v>311.89999999999998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f t="shared" si="2"/>
        <v>0</v>
      </c>
      <c r="N45" s="12">
        <f>SUM(M45,D45)</f>
        <v>311.89999999999998</v>
      </c>
      <c r="O45" s="33"/>
      <c r="P45" s="33"/>
    </row>
    <row r="46" spans="1:16" ht="16.05" customHeight="1" x14ac:dyDescent="0.2">
      <c r="A46" s="13"/>
      <c r="B46" s="19"/>
      <c r="C46" s="15" t="s">
        <v>19</v>
      </c>
      <c r="D46" s="16" t="s">
        <v>20</v>
      </c>
      <c r="E46" s="16">
        <f t="shared" ref="E46:L46" si="23">IF($M45=0,0,E45/$M45%)</f>
        <v>0</v>
      </c>
      <c r="F46" s="16">
        <f t="shared" si="23"/>
        <v>0</v>
      </c>
      <c r="G46" s="16">
        <f t="shared" si="23"/>
        <v>0</v>
      </c>
      <c r="H46" s="16">
        <f t="shared" si="23"/>
        <v>0</v>
      </c>
      <c r="I46" s="16">
        <f t="shared" si="23"/>
        <v>0</v>
      </c>
      <c r="J46" s="16">
        <f t="shared" si="23"/>
        <v>0</v>
      </c>
      <c r="K46" s="16">
        <f t="shared" si="23"/>
        <v>0</v>
      </c>
      <c r="L46" s="16">
        <f t="shared" si="23"/>
        <v>0</v>
      </c>
      <c r="M46" s="12">
        <f t="shared" si="2"/>
        <v>0</v>
      </c>
      <c r="N46" s="16" t="s">
        <v>20</v>
      </c>
      <c r="O46" s="33"/>
      <c r="P46" s="33"/>
    </row>
    <row r="47" spans="1:16" ht="16.05" customHeight="1" x14ac:dyDescent="0.2">
      <c r="A47" s="17"/>
      <c r="B47" s="18" t="s">
        <v>40</v>
      </c>
      <c r="C47" s="11" t="s">
        <v>18</v>
      </c>
      <c r="D47" s="12">
        <v>0.3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f t="shared" si="2"/>
        <v>0</v>
      </c>
      <c r="N47" s="12">
        <f>SUM(M47,D47)</f>
        <v>0.3</v>
      </c>
      <c r="O47" s="33"/>
      <c r="P47" s="33"/>
    </row>
    <row r="48" spans="1:16" ht="16.05" customHeight="1" x14ac:dyDescent="0.2">
      <c r="A48" s="13"/>
      <c r="B48" s="19"/>
      <c r="C48" s="15" t="s">
        <v>19</v>
      </c>
      <c r="D48" s="16" t="s">
        <v>20</v>
      </c>
      <c r="E48" s="16">
        <f t="shared" ref="E48:L48" si="24">IF($M47=0,0,E47/$M47%)</f>
        <v>0</v>
      </c>
      <c r="F48" s="16">
        <f t="shared" si="24"/>
        <v>0</v>
      </c>
      <c r="G48" s="16">
        <f t="shared" si="24"/>
        <v>0</v>
      </c>
      <c r="H48" s="16">
        <f t="shared" si="24"/>
        <v>0</v>
      </c>
      <c r="I48" s="16">
        <f t="shared" si="24"/>
        <v>0</v>
      </c>
      <c r="J48" s="16">
        <f t="shared" si="24"/>
        <v>0</v>
      </c>
      <c r="K48" s="16">
        <f t="shared" si="24"/>
        <v>0</v>
      </c>
      <c r="L48" s="16">
        <f t="shared" si="24"/>
        <v>0</v>
      </c>
      <c r="M48" s="12">
        <f t="shared" si="2"/>
        <v>0</v>
      </c>
      <c r="N48" s="16" t="s">
        <v>20</v>
      </c>
      <c r="O48" s="33"/>
      <c r="P48" s="33"/>
    </row>
    <row r="49" spans="1:16" ht="16.05" customHeight="1" x14ac:dyDescent="0.2">
      <c r="A49" s="17"/>
      <c r="B49" s="18" t="s">
        <v>41</v>
      </c>
      <c r="C49" s="11" t="s">
        <v>18</v>
      </c>
      <c r="D49" s="12">
        <v>1.6</v>
      </c>
      <c r="E49" s="12">
        <v>0</v>
      </c>
      <c r="F49" s="12">
        <v>0</v>
      </c>
      <c r="G49" s="12">
        <v>0</v>
      </c>
      <c r="H49" s="12">
        <v>0</v>
      </c>
      <c r="I49" s="12">
        <v>4.0999999999999996</v>
      </c>
      <c r="J49" s="12">
        <v>0</v>
      </c>
      <c r="K49" s="12">
        <v>0</v>
      </c>
      <c r="L49" s="12">
        <v>0</v>
      </c>
      <c r="M49" s="12">
        <f t="shared" si="2"/>
        <v>4.0999999999999996</v>
      </c>
      <c r="N49" s="12">
        <f>SUM(M49,D49)</f>
        <v>5.6999999999999993</v>
      </c>
      <c r="O49" s="33"/>
      <c r="P49" s="33"/>
    </row>
    <row r="50" spans="1:16" ht="16.05" customHeight="1" x14ac:dyDescent="0.2">
      <c r="A50" s="13"/>
      <c r="B50" s="19"/>
      <c r="C50" s="15" t="s">
        <v>19</v>
      </c>
      <c r="D50" s="16" t="s">
        <v>20</v>
      </c>
      <c r="E50" s="16">
        <f t="shared" ref="E50:L50" si="25">IF($M49=0,0,E49/$M49%)</f>
        <v>0</v>
      </c>
      <c r="F50" s="16">
        <f t="shared" si="25"/>
        <v>0</v>
      </c>
      <c r="G50" s="16">
        <f t="shared" si="25"/>
        <v>0</v>
      </c>
      <c r="H50" s="16">
        <f t="shared" si="25"/>
        <v>0</v>
      </c>
      <c r="I50" s="16">
        <f t="shared" si="25"/>
        <v>100</v>
      </c>
      <c r="J50" s="16">
        <f t="shared" si="25"/>
        <v>0</v>
      </c>
      <c r="K50" s="16">
        <f t="shared" si="25"/>
        <v>0</v>
      </c>
      <c r="L50" s="16">
        <f t="shared" si="25"/>
        <v>0</v>
      </c>
      <c r="M50" s="12">
        <f t="shared" si="2"/>
        <v>100</v>
      </c>
      <c r="N50" s="16" t="s">
        <v>20</v>
      </c>
      <c r="O50" s="33"/>
      <c r="P50" s="33"/>
    </row>
    <row r="51" spans="1:16" ht="16.05" customHeight="1" x14ac:dyDescent="0.2">
      <c r="A51" s="17"/>
      <c r="B51" s="18" t="s">
        <v>42</v>
      </c>
      <c r="C51" s="11" t="s">
        <v>18</v>
      </c>
      <c r="D51" s="12">
        <v>0</v>
      </c>
      <c r="E51" s="12"/>
      <c r="F51" s="12"/>
      <c r="G51" s="12"/>
      <c r="H51" s="12"/>
      <c r="I51" s="12"/>
      <c r="J51" s="12"/>
      <c r="K51" s="12"/>
      <c r="L51" s="12"/>
      <c r="M51" s="12">
        <f t="shared" si="2"/>
        <v>0</v>
      </c>
      <c r="N51" s="12">
        <f>SUM(M51,D51)</f>
        <v>0</v>
      </c>
      <c r="O51" s="33"/>
      <c r="P51" s="33"/>
    </row>
    <row r="52" spans="1:16" ht="16.05" customHeight="1" x14ac:dyDescent="0.2">
      <c r="A52" s="13"/>
      <c r="B52" s="19"/>
      <c r="C52" s="15" t="s">
        <v>19</v>
      </c>
      <c r="D52" s="16" t="s">
        <v>20</v>
      </c>
      <c r="E52" s="16">
        <f t="shared" ref="E52:L52" si="26">IF($M51=0,0,E51/$M51%)</f>
        <v>0</v>
      </c>
      <c r="F52" s="16">
        <f t="shared" si="26"/>
        <v>0</v>
      </c>
      <c r="G52" s="16">
        <f t="shared" si="26"/>
        <v>0</v>
      </c>
      <c r="H52" s="16">
        <f t="shared" si="26"/>
        <v>0</v>
      </c>
      <c r="I52" s="16">
        <f t="shared" si="26"/>
        <v>0</v>
      </c>
      <c r="J52" s="16">
        <f t="shared" si="26"/>
        <v>0</v>
      </c>
      <c r="K52" s="16">
        <f t="shared" si="26"/>
        <v>0</v>
      </c>
      <c r="L52" s="16">
        <f t="shared" si="26"/>
        <v>0</v>
      </c>
      <c r="M52" s="12">
        <f t="shared" si="2"/>
        <v>0</v>
      </c>
      <c r="N52" s="16" t="s">
        <v>20</v>
      </c>
      <c r="O52" s="33"/>
      <c r="P52" s="33"/>
    </row>
    <row r="53" spans="1:16" ht="16.05" customHeight="1" x14ac:dyDescent="0.2">
      <c r="A53" s="17"/>
      <c r="B53" s="18" t="s">
        <v>43</v>
      </c>
      <c r="C53" s="11" t="s">
        <v>18</v>
      </c>
      <c r="D53" s="12">
        <v>2327.9</v>
      </c>
      <c r="E53" s="12">
        <v>15.1</v>
      </c>
      <c r="F53" s="12">
        <v>0</v>
      </c>
      <c r="G53" s="12">
        <v>1.6</v>
      </c>
      <c r="H53" s="12">
        <v>709</v>
      </c>
      <c r="I53" s="12">
        <v>374</v>
      </c>
      <c r="J53" s="12">
        <v>0</v>
      </c>
      <c r="K53" s="12">
        <v>0</v>
      </c>
      <c r="L53" s="12">
        <v>0</v>
      </c>
      <c r="M53" s="12">
        <f t="shared" si="2"/>
        <v>1099.7</v>
      </c>
      <c r="N53" s="12">
        <f>SUM(M53,D53)</f>
        <v>3427.6000000000004</v>
      </c>
      <c r="O53" s="33"/>
      <c r="P53" s="33"/>
    </row>
    <row r="54" spans="1:16" ht="16.05" customHeight="1" x14ac:dyDescent="0.2">
      <c r="A54" s="13"/>
      <c r="B54" s="19"/>
      <c r="C54" s="15" t="s">
        <v>19</v>
      </c>
      <c r="D54" s="16" t="s">
        <v>20</v>
      </c>
      <c r="E54" s="16">
        <f t="shared" ref="E54:L54" si="27">IF($M53=0,0,E53/$M53%)</f>
        <v>1.3731017550240974</v>
      </c>
      <c r="F54" s="16">
        <f t="shared" si="27"/>
        <v>0</v>
      </c>
      <c r="G54" s="16">
        <f t="shared" si="27"/>
        <v>0.14549422569791762</v>
      </c>
      <c r="H54" s="16">
        <f t="shared" si="27"/>
        <v>64.472128762389744</v>
      </c>
      <c r="I54" s="16">
        <f t="shared" si="27"/>
        <v>34.009275256888245</v>
      </c>
      <c r="J54" s="16">
        <f t="shared" si="27"/>
        <v>0</v>
      </c>
      <c r="K54" s="16">
        <f t="shared" si="27"/>
        <v>0</v>
      </c>
      <c r="L54" s="16">
        <f t="shared" si="27"/>
        <v>0</v>
      </c>
      <c r="M54" s="12">
        <f t="shared" si="2"/>
        <v>100</v>
      </c>
      <c r="N54" s="16" t="s">
        <v>20</v>
      </c>
      <c r="O54" s="33"/>
      <c r="P54" s="33"/>
    </row>
    <row r="55" spans="1:16" ht="16.05" customHeight="1" x14ac:dyDescent="0.2">
      <c r="A55" s="17"/>
      <c r="B55" s="18" t="s">
        <v>44</v>
      </c>
      <c r="C55" s="11" t="s">
        <v>18</v>
      </c>
      <c r="D55" s="12">
        <v>171.8</v>
      </c>
      <c r="E55" s="12">
        <v>33.4</v>
      </c>
      <c r="F55" s="12">
        <v>0</v>
      </c>
      <c r="G55" s="12">
        <v>99</v>
      </c>
      <c r="H55" s="12">
        <v>121.89999999999999</v>
      </c>
      <c r="I55" s="12">
        <v>27.8</v>
      </c>
      <c r="J55" s="12">
        <v>0</v>
      </c>
      <c r="K55" s="12">
        <v>0</v>
      </c>
      <c r="L55" s="12">
        <v>3</v>
      </c>
      <c r="M55" s="12">
        <f t="shared" si="2"/>
        <v>285.10000000000002</v>
      </c>
      <c r="N55" s="12">
        <f>SUM(M55,D55)</f>
        <v>456.90000000000003</v>
      </c>
      <c r="O55" s="33"/>
      <c r="P55" s="33"/>
    </row>
    <row r="56" spans="1:16" ht="16.05" customHeight="1" x14ac:dyDescent="0.2">
      <c r="A56" s="13"/>
      <c r="B56" s="19"/>
      <c r="C56" s="15" t="s">
        <v>19</v>
      </c>
      <c r="D56" s="16" t="s">
        <v>20</v>
      </c>
      <c r="E56" s="16">
        <f t="shared" ref="E56:L56" si="28">IF($M55=0,0,E55/$M55%)</f>
        <v>11.715187653454926</v>
      </c>
      <c r="F56" s="16">
        <f t="shared" si="28"/>
        <v>0</v>
      </c>
      <c r="G56" s="16">
        <f t="shared" si="28"/>
        <v>34.724658014731666</v>
      </c>
      <c r="H56" s="16">
        <f t="shared" si="28"/>
        <v>42.756927393896866</v>
      </c>
      <c r="I56" s="16">
        <f t="shared" si="28"/>
        <v>9.7509645738337412</v>
      </c>
      <c r="J56" s="16">
        <f t="shared" si="28"/>
        <v>0</v>
      </c>
      <c r="K56" s="16">
        <f t="shared" si="28"/>
        <v>0</v>
      </c>
      <c r="L56" s="16">
        <f t="shared" si="28"/>
        <v>1.0522623640827777</v>
      </c>
      <c r="M56" s="12">
        <f t="shared" si="2"/>
        <v>99.999999999999972</v>
      </c>
      <c r="N56" s="16" t="s">
        <v>20</v>
      </c>
      <c r="O56" s="33"/>
      <c r="P56" s="33"/>
    </row>
    <row r="57" spans="1:16" ht="16.05" customHeight="1" x14ac:dyDescent="0.2">
      <c r="A57" s="17"/>
      <c r="B57" s="18" t="s">
        <v>45</v>
      </c>
      <c r="C57" s="11" t="s">
        <v>18</v>
      </c>
      <c r="D57" s="12">
        <v>165.2</v>
      </c>
      <c r="E57" s="12">
        <v>0</v>
      </c>
      <c r="F57" s="12">
        <v>0</v>
      </c>
      <c r="G57" s="12">
        <v>10.5</v>
      </c>
      <c r="H57" s="12">
        <v>31.700000000000003</v>
      </c>
      <c r="I57" s="12">
        <v>6.9</v>
      </c>
      <c r="J57" s="12">
        <v>0</v>
      </c>
      <c r="K57" s="12">
        <v>0</v>
      </c>
      <c r="L57" s="12">
        <v>0.5</v>
      </c>
      <c r="M57" s="12">
        <f t="shared" si="2"/>
        <v>49.6</v>
      </c>
      <c r="N57" s="12">
        <f>SUM(M57,D57)</f>
        <v>214.79999999999998</v>
      </c>
      <c r="O57" s="33"/>
      <c r="P57" s="33"/>
    </row>
    <row r="58" spans="1:16" ht="16.05" customHeight="1" x14ac:dyDescent="0.2">
      <c r="A58" s="13"/>
      <c r="B58" s="19"/>
      <c r="C58" s="15" t="s">
        <v>19</v>
      </c>
      <c r="D58" s="16" t="s">
        <v>20</v>
      </c>
      <c r="E58" s="16">
        <f t="shared" ref="E58:L58" si="29">IF($M57=0,0,E57/$M57%)</f>
        <v>0</v>
      </c>
      <c r="F58" s="16">
        <f t="shared" si="29"/>
        <v>0</v>
      </c>
      <c r="G58" s="16">
        <f t="shared" si="29"/>
        <v>21.169354838709676</v>
      </c>
      <c r="H58" s="16">
        <f t="shared" si="29"/>
        <v>63.911290322580655</v>
      </c>
      <c r="I58" s="16">
        <f t="shared" si="29"/>
        <v>13.911290322580646</v>
      </c>
      <c r="J58" s="16">
        <f t="shared" si="29"/>
        <v>0</v>
      </c>
      <c r="K58" s="16">
        <f t="shared" si="29"/>
        <v>0</v>
      </c>
      <c r="L58" s="16">
        <f t="shared" si="29"/>
        <v>1.0080645161290323</v>
      </c>
      <c r="M58" s="12">
        <f t="shared" si="2"/>
        <v>100.00000000000001</v>
      </c>
      <c r="N58" s="16" t="s">
        <v>20</v>
      </c>
      <c r="O58" s="33"/>
      <c r="P58" s="33"/>
    </row>
    <row r="59" spans="1:16" ht="16.05" customHeight="1" x14ac:dyDescent="0.2">
      <c r="A59" s="17"/>
      <c r="B59" s="18" t="s">
        <v>46</v>
      </c>
      <c r="C59" s="11" t="s">
        <v>18</v>
      </c>
      <c r="D59" s="12">
        <v>3332.0000000000005</v>
      </c>
      <c r="E59" s="12">
        <v>0</v>
      </c>
      <c r="F59" s="12">
        <v>0</v>
      </c>
      <c r="G59" s="12">
        <v>127.8</v>
      </c>
      <c r="H59" s="12">
        <v>1.8</v>
      </c>
      <c r="I59" s="12">
        <v>146.89999999999998</v>
      </c>
      <c r="J59" s="12">
        <v>1.4</v>
      </c>
      <c r="K59" s="12">
        <v>0</v>
      </c>
      <c r="L59" s="12">
        <v>0</v>
      </c>
      <c r="M59" s="12">
        <f t="shared" si="2"/>
        <v>277.89999999999998</v>
      </c>
      <c r="N59" s="12">
        <f>SUM(M59,D59)</f>
        <v>3609.9000000000005</v>
      </c>
      <c r="O59" s="33"/>
      <c r="P59" s="33"/>
    </row>
    <row r="60" spans="1:16" ht="16.05" customHeight="1" x14ac:dyDescent="0.2">
      <c r="A60" s="13"/>
      <c r="B60" s="19"/>
      <c r="C60" s="15" t="s">
        <v>19</v>
      </c>
      <c r="D60" s="16" t="s">
        <v>20</v>
      </c>
      <c r="E60" s="16">
        <f t="shared" ref="E60:L60" si="30">IF($M59=0,0,E59/$M59%)</f>
        <v>0</v>
      </c>
      <c r="F60" s="16">
        <f t="shared" si="30"/>
        <v>0</v>
      </c>
      <c r="G60" s="16">
        <f t="shared" si="30"/>
        <v>45.987765383231377</v>
      </c>
      <c r="H60" s="16">
        <f t="shared" si="30"/>
        <v>0.64771500539762505</v>
      </c>
      <c r="I60" s="16">
        <f t="shared" si="30"/>
        <v>52.860741273839501</v>
      </c>
      <c r="J60" s="16">
        <f t="shared" si="30"/>
        <v>0.50377833753148615</v>
      </c>
      <c r="K60" s="16">
        <f t="shared" si="30"/>
        <v>0</v>
      </c>
      <c r="L60" s="16">
        <f t="shared" si="30"/>
        <v>0</v>
      </c>
      <c r="M60" s="12">
        <f t="shared" si="2"/>
        <v>99.999999999999986</v>
      </c>
      <c r="N60" s="16" t="s">
        <v>20</v>
      </c>
      <c r="O60" s="33"/>
      <c r="P60" s="33"/>
    </row>
    <row r="61" spans="1:16" ht="16.05" customHeight="1" x14ac:dyDescent="0.2">
      <c r="A61" s="17"/>
      <c r="B61" s="18" t="s">
        <v>47</v>
      </c>
      <c r="C61" s="11" t="s">
        <v>18</v>
      </c>
      <c r="D61" s="12">
        <v>207.70000000000002</v>
      </c>
      <c r="E61" s="12">
        <v>0</v>
      </c>
      <c r="F61" s="12">
        <v>0</v>
      </c>
      <c r="G61" s="12">
        <v>0</v>
      </c>
      <c r="H61" s="12">
        <v>18.399999999999999</v>
      </c>
      <c r="I61" s="12">
        <v>0</v>
      </c>
      <c r="J61" s="12">
        <v>0</v>
      </c>
      <c r="K61" s="12">
        <v>0</v>
      </c>
      <c r="L61" s="12">
        <v>0</v>
      </c>
      <c r="M61" s="12">
        <f t="shared" si="2"/>
        <v>18.399999999999999</v>
      </c>
      <c r="N61" s="12">
        <f>SUM(M61,D61)</f>
        <v>226.10000000000002</v>
      </c>
      <c r="O61" s="33"/>
      <c r="P61" s="33"/>
    </row>
    <row r="62" spans="1:16" ht="16.05" customHeight="1" x14ac:dyDescent="0.2">
      <c r="A62" s="13"/>
      <c r="B62" s="19"/>
      <c r="C62" s="15" t="s">
        <v>19</v>
      </c>
      <c r="D62" s="16" t="s">
        <v>20</v>
      </c>
      <c r="E62" s="16">
        <f t="shared" ref="E62:L62" si="31">IF($M61=0,0,E61/$M61%)</f>
        <v>0</v>
      </c>
      <c r="F62" s="16">
        <f t="shared" si="31"/>
        <v>0</v>
      </c>
      <c r="G62" s="16">
        <f t="shared" si="31"/>
        <v>0</v>
      </c>
      <c r="H62" s="16">
        <f t="shared" si="31"/>
        <v>100</v>
      </c>
      <c r="I62" s="16">
        <f t="shared" si="31"/>
        <v>0</v>
      </c>
      <c r="J62" s="16">
        <f t="shared" si="31"/>
        <v>0</v>
      </c>
      <c r="K62" s="16">
        <f t="shared" si="31"/>
        <v>0</v>
      </c>
      <c r="L62" s="16">
        <f t="shared" si="31"/>
        <v>0</v>
      </c>
      <c r="M62" s="12">
        <f t="shared" si="2"/>
        <v>100</v>
      </c>
      <c r="N62" s="16" t="s">
        <v>20</v>
      </c>
      <c r="O62" s="33"/>
      <c r="P62" s="33"/>
    </row>
    <row r="63" spans="1:16" ht="16.05" customHeight="1" x14ac:dyDescent="0.2">
      <c r="A63" s="17"/>
      <c r="B63" s="18" t="s">
        <v>48</v>
      </c>
      <c r="C63" s="11" t="s">
        <v>18</v>
      </c>
      <c r="D63" s="12">
        <v>14.600000000000001</v>
      </c>
      <c r="E63" s="12">
        <v>0</v>
      </c>
      <c r="F63" s="12">
        <v>0</v>
      </c>
      <c r="G63" s="12">
        <v>9.6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f t="shared" si="2"/>
        <v>9.6</v>
      </c>
      <c r="N63" s="12">
        <f>SUM(M63,D63)</f>
        <v>24.200000000000003</v>
      </c>
      <c r="O63" s="33"/>
      <c r="P63" s="33"/>
    </row>
    <row r="64" spans="1:16" ht="16.05" customHeight="1" x14ac:dyDescent="0.2">
      <c r="A64" s="13"/>
      <c r="B64" s="19"/>
      <c r="C64" s="15" t="s">
        <v>19</v>
      </c>
      <c r="D64" s="16" t="s">
        <v>20</v>
      </c>
      <c r="E64" s="16">
        <f t="shared" ref="E64:L64" si="32">IF($M63=0,0,E63/$M63%)</f>
        <v>0</v>
      </c>
      <c r="F64" s="16">
        <f t="shared" si="32"/>
        <v>0</v>
      </c>
      <c r="G64" s="16">
        <f t="shared" si="32"/>
        <v>100</v>
      </c>
      <c r="H64" s="16">
        <f t="shared" si="32"/>
        <v>0</v>
      </c>
      <c r="I64" s="16">
        <f t="shared" si="32"/>
        <v>0</v>
      </c>
      <c r="J64" s="16">
        <f t="shared" si="32"/>
        <v>0</v>
      </c>
      <c r="K64" s="16">
        <f t="shared" si="32"/>
        <v>0</v>
      </c>
      <c r="L64" s="16">
        <f t="shared" si="32"/>
        <v>0</v>
      </c>
      <c r="M64" s="12">
        <f t="shared" si="2"/>
        <v>100</v>
      </c>
      <c r="N64" s="16" t="s">
        <v>20</v>
      </c>
      <c r="O64" s="33"/>
      <c r="P64" s="33"/>
    </row>
    <row r="65" spans="1:16" ht="16.05" customHeight="1" x14ac:dyDescent="0.2">
      <c r="A65" s="17"/>
      <c r="B65" s="18" t="s">
        <v>49</v>
      </c>
      <c r="C65" s="11" t="s">
        <v>18</v>
      </c>
      <c r="D65" s="12">
        <v>0</v>
      </c>
      <c r="E65" s="12"/>
      <c r="F65" s="12"/>
      <c r="G65" s="12"/>
      <c r="H65" s="12"/>
      <c r="I65" s="12"/>
      <c r="J65" s="12"/>
      <c r="K65" s="12"/>
      <c r="L65" s="12"/>
      <c r="M65" s="12">
        <f t="shared" si="2"/>
        <v>0</v>
      </c>
      <c r="N65" s="12">
        <f>SUM(M65,D65)</f>
        <v>0</v>
      </c>
      <c r="O65" s="33"/>
      <c r="P65" s="33"/>
    </row>
    <row r="66" spans="1:16" ht="16.05" customHeight="1" x14ac:dyDescent="0.2">
      <c r="A66" s="13"/>
      <c r="B66" s="19"/>
      <c r="C66" s="15" t="s">
        <v>19</v>
      </c>
      <c r="D66" s="16" t="s">
        <v>20</v>
      </c>
      <c r="E66" s="16">
        <f t="shared" ref="E66:L66" si="33">IF($M65=0,0,E65/$M65%)</f>
        <v>0</v>
      </c>
      <c r="F66" s="16">
        <f t="shared" si="33"/>
        <v>0</v>
      </c>
      <c r="G66" s="16">
        <f t="shared" si="33"/>
        <v>0</v>
      </c>
      <c r="H66" s="16">
        <f t="shared" si="33"/>
        <v>0</v>
      </c>
      <c r="I66" s="16">
        <f t="shared" si="33"/>
        <v>0</v>
      </c>
      <c r="J66" s="16">
        <f t="shared" si="33"/>
        <v>0</v>
      </c>
      <c r="K66" s="16">
        <f t="shared" si="33"/>
        <v>0</v>
      </c>
      <c r="L66" s="16">
        <f t="shared" si="33"/>
        <v>0</v>
      </c>
      <c r="M66" s="12">
        <f t="shared" si="2"/>
        <v>0</v>
      </c>
      <c r="N66" s="16" t="s">
        <v>20</v>
      </c>
      <c r="O66" s="33"/>
      <c r="P66" s="33"/>
    </row>
    <row r="67" spans="1:16" ht="16.05" customHeight="1" x14ac:dyDescent="0.2">
      <c r="A67" s="17"/>
      <c r="B67" s="18" t="s">
        <v>50</v>
      </c>
      <c r="C67" s="11" t="s">
        <v>18</v>
      </c>
      <c r="D67" s="12">
        <v>0</v>
      </c>
      <c r="E67" s="12"/>
      <c r="F67" s="12"/>
      <c r="G67" s="12"/>
      <c r="H67" s="12"/>
      <c r="I67" s="12"/>
      <c r="J67" s="12"/>
      <c r="K67" s="12"/>
      <c r="L67" s="12"/>
      <c r="M67" s="12">
        <f t="shared" si="2"/>
        <v>0</v>
      </c>
      <c r="N67" s="12">
        <f>SUM(M67,D67)</f>
        <v>0</v>
      </c>
      <c r="O67" s="33"/>
      <c r="P67" s="33"/>
    </row>
    <row r="68" spans="1:16" ht="16.05" customHeight="1" x14ac:dyDescent="0.2">
      <c r="A68" s="13"/>
      <c r="B68" s="19"/>
      <c r="C68" s="15" t="s">
        <v>19</v>
      </c>
      <c r="D68" s="16" t="s">
        <v>20</v>
      </c>
      <c r="E68" s="16">
        <f t="shared" ref="E68:L68" si="34">IF($M67=0,0,E67/$M67%)</f>
        <v>0</v>
      </c>
      <c r="F68" s="16">
        <f t="shared" si="34"/>
        <v>0</v>
      </c>
      <c r="G68" s="16">
        <f t="shared" si="34"/>
        <v>0</v>
      </c>
      <c r="H68" s="16">
        <f t="shared" si="34"/>
        <v>0</v>
      </c>
      <c r="I68" s="16">
        <f t="shared" si="34"/>
        <v>0</v>
      </c>
      <c r="J68" s="16">
        <f t="shared" si="34"/>
        <v>0</v>
      </c>
      <c r="K68" s="16">
        <f t="shared" si="34"/>
        <v>0</v>
      </c>
      <c r="L68" s="16">
        <f t="shared" si="34"/>
        <v>0</v>
      </c>
      <c r="M68" s="12">
        <f t="shared" si="2"/>
        <v>0</v>
      </c>
      <c r="N68" s="16" t="s">
        <v>20</v>
      </c>
      <c r="O68" s="33"/>
      <c r="P68" s="33"/>
    </row>
    <row r="69" spans="1:16" ht="16.05" customHeight="1" x14ac:dyDescent="0.2">
      <c r="A69" s="17"/>
      <c r="B69" s="18" t="s">
        <v>51</v>
      </c>
      <c r="C69" s="11" t="s">
        <v>18</v>
      </c>
      <c r="D69" s="12">
        <v>0</v>
      </c>
      <c r="E69" s="12"/>
      <c r="F69" s="12"/>
      <c r="G69" s="12"/>
      <c r="H69" s="12"/>
      <c r="I69" s="12"/>
      <c r="J69" s="12"/>
      <c r="K69" s="12"/>
      <c r="L69" s="12"/>
      <c r="M69" s="12">
        <f t="shared" si="2"/>
        <v>0</v>
      </c>
      <c r="N69" s="12">
        <f>SUM(M69,D69)</f>
        <v>0</v>
      </c>
      <c r="O69" s="33"/>
      <c r="P69" s="33"/>
    </row>
    <row r="70" spans="1:16" ht="16.05" customHeight="1" x14ac:dyDescent="0.2">
      <c r="A70" s="13"/>
      <c r="B70" s="19"/>
      <c r="C70" s="15" t="s">
        <v>19</v>
      </c>
      <c r="D70" s="16" t="s">
        <v>20</v>
      </c>
      <c r="E70" s="16">
        <f t="shared" ref="E70:L70" si="35">IF($M69=0,0,E69/$M69%)</f>
        <v>0</v>
      </c>
      <c r="F70" s="16">
        <f t="shared" si="35"/>
        <v>0</v>
      </c>
      <c r="G70" s="16">
        <f t="shared" si="35"/>
        <v>0</v>
      </c>
      <c r="H70" s="16">
        <f t="shared" si="35"/>
        <v>0</v>
      </c>
      <c r="I70" s="16">
        <f t="shared" si="35"/>
        <v>0</v>
      </c>
      <c r="J70" s="16">
        <f t="shared" si="35"/>
        <v>0</v>
      </c>
      <c r="K70" s="16">
        <f t="shared" si="35"/>
        <v>0</v>
      </c>
      <c r="L70" s="16">
        <f t="shared" si="35"/>
        <v>0</v>
      </c>
      <c r="M70" s="12">
        <f t="shared" si="2"/>
        <v>0</v>
      </c>
      <c r="N70" s="16" t="s">
        <v>20</v>
      </c>
      <c r="O70" s="33"/>
      <c r="P70" s="33"/>
    </row>
    <row r="71" spans="1:16" ht="16.05" customHeight="1" x14ac:dyDescent="0.2">
      <c r="A71" s="17"/>
      <c r="B71" s="18" t="s">
        <v>52</v>
      </c>
      <c r="C71" s="11" t="s">
        <v>18</v>
      </c>
      <c r="D71" s="12">
        <v>8.1</v>
      </c>
      <c r="E71" s="12">
        <v>0</v>
      </c>
      <c r="F71" s="12">
        <v>0</v>
      </c>
      <c r="G71" s="12">
        <v>0</v>
      </c>
      <c r="H71" s="12">
        <v>1.3</v>
      </c>
      <c r="I71" s="12">
        <v>12.7</v>
      </c>
      <c r="J71" s="12">
        <v>5.8</v>
      </c>
      <c r="K71" s="12">
        <v>3.4</v>
      </c>
      <c r="L71" s="12">
        <v>0</v>
      </c>
      <c r="M71" s="12">
        <f t="shared" si="2"/>
        <v>23.2</v>
      </c>
      <c r="N71" s="12">
        <f>SUM(M71,D71)</f>
        <v>31.299999999999997</v>
      </c>
      <c r="O71" s="33"/>
      <c r="P71" s="33"/>
    </row>
    <row r="72" spans="1:16" ht="16.05" customHeight="1" x14ac:dyDescent="0.2">
      <c r="A72" s="13"/>
      <c r="B72" s="19"/>
      <c r="C72" s="15" t="s">
        <v>19</v>
      </c>
      <c r="D72" s="16" t="s">
        <v>20</v>
      </c>
      <c r="E72" s="16">
        <f t="shared" ref="E72:L72" si="36">IF($M71=0,0,E71/$M71%)</f>
        <v>0</v>
      </c>
      <c r="F72" s="16">
        <f t="shared" si="36"/>
        <v>0</v>
      </c>
      <c r="G72" s="16">
        <f t="shared" si="36"/>
        <v>0</v>
      </c>
      <c r="H72" s="16">
        <f t="shared" si="36"/>
        <v>5.6034482758620694</v>
      </c>
      <c r="I72" s="16">
        <f t="shared" si="36"/>
        <v>54.741379310344826</v>
      </c>
      <c r="J72" s="16">
        <f t="shared" si="36"/>
        <v>25</v>
      </c>
      <c r="K72" s="16">
        <f t="shared" si="36"/>
        <v>14.655172413793103</v>
      </c>
      <c r="L72" s="16">
        <f t="shared" si="36"/>
        <v>0</v>
      </c>
      <c r="M72" s="12">
        <f t="shared" si="2"/>
        <v>100</v>
      </c>
      <c r="N72" s="16" t="s">
        <v>20</v>
      </c>
      <c r="O72" s="33"/>
      <c r="P72" s="33"/>
    </row>
    <row r="73" spans="1:16" ht="16.05" customHeight="1" x14ac:dyDescent="0.2">
      <c r="A73" s="17"/>
      <c r="B73" s="18" t="s">
        <v>53</v>
      </c>
      <c r="C73" s="11" t="s">
        <v>18</v>
      </c>
      <c r="D73" s="12">
        <v>0</v>
      </c>
      <c r="E73" s="12"/>
      <c r="F73" s="12"/>
      <c r="G73" s="12"/>
      <c r="H73" s="12"/>
      <c r="I73" s="12"/>
      <c r="J73" s="12"/>
      <c r="K73" s="12"/>
      <c r="L73" s="12"/>
      <c r="M73" s="12">
        <f t="shared" si="2"/>
        <v>0</v>
      </c>
      <c r="N73" s="12">
        <f>SUM(M73,D73)</f>
        <v>0</v>
      </c>
      <c r="O73" s="33"/>
      <c r="P73" s="33"/>
    </row>
    <row r="74" spans="1:16" ht="16.05" customHeight="1" x14ac:dyDescent="0.2">
      <c r="A74" s="13"/>
      <c r="B74" s="19"/>
      <c r="C74" s="15" t="s">
        <v>19</v>
      </c>
      <c r="D74" s="16" t="s">
        <v>20</v>
      </c>
      <c r="E74" s="16">
        <f t="shared" ref="E74:L74" si="37">IF($M73=0,0,E73/$M73%)</f>
        <v>0</v>
      </c>
      <c r="F74" s="16">
        <f t="shared" si="37"/>
        <v>0</v>
      </c>
      <c r="G74" s="16">
        <f t="shared" si="37"/>
        <v>0</v>
      </c>
      <c r="H74" s="16">
        <f t="shared" si="37"/>
        <v>0</v>
      </c>
      <c r="I74" s="16">
        <f t="shared" si="37"/>
        <v>0</v>
      </c>
      <c r="J74" s="16">
        <f t="shared" si="37"/>
        <v>0</v>
      </c>
      <c r="K74" s="16">
        <f t="shared" si="37"/>
        <v>0</v>
      </c>
      <c r="L74" s="16">
        <f t="shared" si="37"/>
        <v>0</v>
      </c>
      <c r="M74" s="12">
        <f t="shared" si="2"/>
        <v>0</v>
      </c>
      <c r="N74" s="16" t="s">
        <v>20</v>
      </c>
      <c r="O74" s="33"/>
      <c r="P74" s="33"/>
    </row>
    <row r="75" spans="1:16" ht="16.05" customHeight="1" x14ac:dyDescent="0.2">
      <c r="A75" s="17"/>
      <c r="B75" s="18" t="s">
        <v>54</v>
      </c>
      <c r="C75" s="11" t="s">
        <v>18</v>
      </c>
      <c r="D75" s="12"/>
      <c r="E75" s="12"/>
      <c r="F75" s="12"/>
      <c r="G75" s="12"/>
      <c r="H75" s="12"/>
      <c r="I75" s="12"/>
      <c r="J75" s="12"/>
      <c r="K75" s="12"/>
      <c r="L75" s="12"/>
      <c r="M75" s="12">
        <f t="shared" si="2"/>
        <v>0</v>
      </c>
      <c r="N75" s="12">
        <f>SUM(M75,D75)</f>
        <v>0</v>
      </c>
      <c r="O75" s="33"/>
      <c r="P75" s="33"/>
    </row>
    <row r="76" spans="1:16" ht="16.05" customHeight="1" x14ac:dyDescent="0.2">
      <c r="A76" s="13"/>
      <c r="B76" s="19"/>
      <c r="C76" s="15" t="s">
        <v>19</v>
      </c>
      <c r="D76" s="16" t="s">
        <v>20</v>
      </c>
      <c r="E76" s="16">
        <f t="shared" ref="E76:L76" si="38">IF($M75=0,0,E75/$M75%)</f>
        <v>0</v>
      </c>
      <c r="F76" s="16">
        <f t="shared" si="38"/>
        <v>0</v>
      </c>
      <c r="G76" s="16">
        <f t="shared" si="38"/>
        <v>0</v>
      </c>
      <c r="H76" s="16">
        <f t="shared" si="38"/>
        <v>0</v>
      </c>
      <c r="I76" s="16">
        <f t="shared" si="38"/>
        <v>0</v>
      </c>
      <c r="J76" s="16">
        <f t="shared" si="38"/>
        <v>0</v>
      </c>
      <c r="K76" s="16">
        <f t="shared" si="38"/>
        <v>0</v>
      </c>
      <c r="L76" s="16">
        <f t="shared" si="38"/>
        <v>0</v>
      </c>
      <c r="M76" s="12">
        <f t="shared" si="2"/>
        <v>0</v>
      </c>
      <c r="N76" s="16" t="s">
        <v>20</v>
      </c>
      <c r="O76" s="33"/>
      <c r="P76" s="33"/>
    </row>
    <row r="77" spans="1:16" ht="16.05" customHeight="1" x14ac:dyDescent="0.2">
      <c r="A77" s="17"/>
      <c r="B77" s="18" t="s">
        <v>55</v>
      </c>
      <c r="C77" s="11" t="s">
        <v>18</v>
      </c>
      <c r="D77" s="12">
        <v>0</v>
      </c>
      <c r="E77" s="12"/>
      <c r="F77" s="12"/>
      <c r="G77" s="12"/>
      <c r="H77" s="12"/>
      <c r="I77" s="12"/>
      <c r="J77" s="12"/>
      <c r="K77" s="12"/>
      <c r="L77" s="12"/>
      <c r="M77" s="12">
        <f t="shared" si="2"/>
        <v>0</v>
      </c>
      <c r="N77" s="12">
        <f>SUM(M77,D77)</f>
        <v>0</v>
      </c>
      <c r="O77" s="33"/>
      <c r="P77" s="33"/>
    </row>
    <row r="78" spans="1:16" ht="16.05" customHeight="1" x14ac:dyDescent="0.2">
      <c r="A78" s="13"/>
      <c r="B78" s="19"/>
      <c r="C78" s="15" t="s">
        <v>19</v>
      </c>
      <c r="D78" s="16" t="s">
        <v>20</v>
      </c>
      <c r="E78" s="16">
        <f t="shared" ref="E78:L78" si="39">IF($M77=0,0,E77/$M77%)</f>
        <v>0</v>
      </c>
      <c r="F78" s="16">
        <f t="shared" si="39"/>
        <v>0</v>
      </c>
      <c r="G78" s="16">
        <f t="shared" si="39"/>
        <v>0</v>
      </c>
      <c r="H78" s="16">
        <f t="shared" si="39"/>
        <v>0</v>
      </c>
      <c r="I78" s="16">
        <f t="shared" si="39"/>
        <v>0</v>
      </c>
      <c r="J78" s="16">
        <f t="shared" si="39"/>
        <v>0</v>
      </c>
      <c r="K78" s="16">
        <f t="shared" si="39"/>
        <v>0</v>
      </c>
      <c r="L78" s="16">
        <f t="shared" si="39"/>
        <v>0</v>
      </c>
      <c r="M78" s="12">
        <f t="shared" si="2"/>
        <v>0</v>
      </c>
      <c r="N78" s="16" t="s">
        <v>20</v>
      </c>
      <c r="O78" s="33"/>
      <c r="P78" s="33"/>
    </row>
    <row r="79" spans="1:16" ht="15.75" customHeight="1" x14ac:dyDescent="0.2">
      <c r="A79" s="17"/>
      <c r="B79" s="18" t="s">
        <v>56</v>
      </c>
      <c r="C79" s="11" t="s">
        <v>18</v>
      </c>
      <c r="D79" s="12">
        <v>166.3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f t="shared" si="2"/>
        <v>0</v>
      </c>
      <c r="N79" s="12">
        <f>SUM(M79,D79)</f>
        <v>166.3</v>
      </c>
      <c r="O79" s="33"/>
      <c r="P79" s="33"/>
    </row>
    <row r="80" spans="1:16" ht="15.75" customHeight="1" x14ac:dyDescent="0.2">
      <c r="A80" s="13"/>
      <c r="B80" s="19"/>
      <c r="C80" s="15" t="s">
        <v>19</v>
      </c>
      <c r="D80" s="16" t="s">
        <v>20</v>
      </c>
      <c r="E80" s="16">
        <f t="shared" ref="E80:L80" si="40">IF($M79=0,0,E79/$M79%)</f>
        <v>0</v>
      </c>
      <c r="F80" s="16">
        <f t="shared" si="40"/>
        <v>0</v>
      </c>
      <c r="G80" s="16">
        <f t="shared" si="40"/>
        <v>0</v>
      </c>
      <c r="H80" s="16">
        <f t="shared" si="40"/>
        <v>0</v>
      </c>
      <c r="I80" s="16">
        <f t="shared" si="40"/>
        <v>0</v>
      </c>
      <c r="J80" s="16">
        <f t="shared" si="40"/>
        <v>0</v>
      </c>
      <c r="K80" s="16">
        <f t="shared" si="40"/>
        <v>0</v>
      </c>
      <c r="L80" s="16">
        <f t="shared" si="40"/>
        <v>0</v>
      </c>
      <c r="M80" s="12">
        <f t="shared" si="2"/>
        <v>0</v>
      </c>
      <c r="N80" s="16" t="s">
        <v>20</v>
      </c>
      <c r="O80" s="33"/>
      <c r="P80" s="33"/>
    </row>
    <row r="81" spans="1:16" ht="15.75" customHeight="1" x14ac:dyDescent="0.2">
      <c r="A81" s="9" t="s">
        <v>57</v>
      </c>
      <c r="B81" s="10"/>
      <c r="C81" s="11" t="s">
        <v>18</v>
      </c>
      <c r="D81" s="12">
        <f>SUMIF($C$83:$C$102,"出荷量",D83:D102)</f>
        <v>98.1</v>
      </c>
      <c r="E81" s="12">
        <f t="shared" ref="E81:L81" si="41">SUMIF($C$83:$C$102,"出荷量",E83:E102)</f>
        <v>0</v>
      </c>
      <c r="F81" s="12">
        <f t="shared" si="41"/>
        <v>0</v>
      </c>
      <c r="G81" s="12">
        <f t="shared" si="41"/>
        <v>0</v>
      </c>
      <c r="H81" s="12">
        <f t="shared" si="41"/>
        <v>1.2</v>
      </c>
      <c r="I81" s="12">
        <f t="shared" si="41"/>
        <v>1.5</v>
      </c>
      <c r="J81" s="12">
        <f t="shared" si="41"/>
        <v>0</v>
      </c>
      <c r="K81" s="12">
        <f t="shared" si="41"/>
        <v>0</v>
      </c>
      <c r="L81" s="12">
        <f t="shared" si="41"/>
        <v>0</v>
      </c>
      <c r="M81" s="12">
        <f t="shared" si="2"/>
        <v>2.7</v>
      </c>
      <c r="N81" s="12">
        <f>SUM(M81,D81)</f>
        <v>100.8</v>
      </c>
      <c r="O81" s="33"/>
      <c r="P81" s="33"/>
    </row>
    <row r="82" spans="1:16" ht="15.75" customHeight="1" x14ac:dyDescent="0.2">
      <c r="A82" s="13"/>
      <c r="B82" s="14"/>
      <c r="C82" s="15" t="s">
        <v>19</v>
      </c>
      <c r="D82" s="16" t="s">
        <v>20</v>
      </c>
      <c r="E82" s="16">
        <f t="shared" ref="E82:L82" si="42">IF($M81=0,0,E81/$M81%)</f>
        <v>0</v>
      </c>
      <c r="F82" s="16">
        <f t="shared" si="42"/>
        <v>0</v>
      </c>
      <c r="G82" s="16">
        <f t="shared" si="42"/>
        <v>0</v>
      </c>
      <c r="H82" s="16">
        <f t="shared" si="42"/>
        <v>44.444444444444436</v>
      </c>
      <c r="I82" s="16">
        <f t="shared" si="42"/>
        <v>55.55555555555555</v>
      </c>
      <c r="J82" s="16">
        <f t="shared" si="42"/>
        <v>0</v>
      </c>
      <c r="K82" s="16">
        <f t="shared" si="42"/>
        <v>0</v>
      </c>
      <c r="L82" s="16">
        <f t="shared" si="42"/>
        <v>0</v>
      </c>
      <c r="M82" s="12">
        <f t="shared" si="2"/>
        <v>99.999999999999986</v>
      </c>
      <c r="N82" s="16" t="s">
        <v>20</v>
      </c>
      <c r="O82" s="33"/>
      <c r="P82" s="33"/>
    </row>
    <row r="83" spans="1:16" ht="16.05" customHeight="1" x14ac:dyDescent="0.2">
      <c r="A83" s="17"/>
      <c r="B83" s="18" t="s">
        <v>60</v>
      </c>
      <c r="C83" s="11" t="s">
        <v>18</v>
      </c>
      <c r="D83" s="12">
        <v>62.5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f t="shared" si="2"/>
        <v>0</v>
      </c>
      <c r="N83" s="12">
        <f>SUM(M83,D83)</f>
        <v>62.5</v>
      </c>
      <c r="O83" s="33"/>
      <c r="P83" s="33"/>
    </row>
    <row r="84" spans="1:16" ht="16.05" customHeight="1" x14ac:dyDescent="0.2">
      <c r="A84" s="13"/>
      <c r="B84" s="19"/>
      <c r="C84" s="15" t="s">
        <v>19</v>
      </c>
      <c r="D84" s="16" t="s">
        <v>20</v>
      </c>
      <c r="E84" s="16">
        <f t="shared" ref="E84:L84" si="43">IF($M83=0,0,E83/$M83%)</f>
        <v>0</v>
      </c>
      <c r="F84" s="16">
        <f t="shared" si="43"/>
        <v>0</v>
      </c>
      <c r="G84" s="16">
        <f t="shared" si="43"/>
        <v>0</v>
      </c>
      <c r="H84" s="16">
        <f t="shared" si="43"/>
        <v>0</v>
      </c>
      <c r="I84" s="16">
        <f t="shared" si="43"/>
        <v>0</v>
      </c>
      <c r="J84" s="16">
        <f t="shared" si="43"/>
        <v>0</v>
      </c>
      <c r="K84" s="16">
        <f t="shared" si="43"/>
        <v>0</v>
      </c>
      <c r="L84" s="16">
        <f t="shared" si="43"/>
        <v>0</v>
      </c>
      <c r="M84" s="12">
        <f t="shared" si="2"/>
        <v>0</v>
      </c>
      <c r="N84" s="16" t="s">
        <v>20</v>
      </c>
      <c r="O84" s="33"/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12">
        <v>14.3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f t="shared" si="2"/>
        <v>0</v>
      </c>
      <c r="N85" s="12">
        <f>SUM(M85,D85)</f>
        <v>14.3</v>
      </c>
      <c r="O85" s="33"/>
      <c r="P85" s="33"/>
    </row>
    <row r="86" spans="1:16" ht="16.05" customHeight="1" x14ac:dyDescent="0.2">
      <c r="A86" s="13"/>
      <c r="B86" s="19"/>
      <c r="C86" s="15" t="s">
        <v>19</v>
      </c>
      <c r="D86" s="16" t="s">
        <v>20</v>
      </c>
      <c r="E86" s="16">
        <f t="shared" ref="E86:L86" si="44">IF($M85=0,0,E85/$M85%)</f>
        <v>0</v>
      </c>
      <c r="F86" s="16">
        <f t="shared" si="44"/>
        <v>0</v>
      </c>
      <c r="G86" s="16">
        <f t="shared" si="44"/>
        <v>0</v>
      </c>
      <c r="H86" s="16">
        <f t="shared" si="44"/>
        <v>0</v>
      </c>
      <c r="I86" s="16">
        <f t="shared" si="44"/>
        <v>0</v>
      </c>
      <c r="J86" s="16">
        <f t="shared" si="44"/>
        <v>0</v>
      </c>
      <c r="K86" s="16">
        <f t="shared" si="44"/>
        <v>0</v>
      </c>
      <c r="L86" s="16">
        <f t="shared" si="44"/>
        <v>0</v>
      </c>
      <c r="M86" s="12">
        <f t="shared" si="2"/>
        <v>0</v>
      </c>
      <c r="N86" s="16" t="s">
        <v>20</v>
      </c>
      <c r="O86" s="33"/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12">
        <v>8.6999999999999993</v>
      </c>
      <c r="E87" s="12">
        <v>0</v>
      </c>
      <c r="F87" s="12">
        <v>0</v>
      </c>
      <c r="G87" s="12">
        <v>0</v>
      </c>
      <c r="H87" s="12">
        <v>0</v>
      </c>
      <c r="I87" s="12">
        <v>0.8</v>
      </c>
      <c r="J87" s="12">
        <v>0</v>
      </c>
      <c r="K87" s="12">
        <v>0</v>
      </c>
      <c r="L87" s="12">
        <v>0</v>
      </c>
      <c r="M87" s="12">
        <f t="shared" si="2"/>
        <v>0.8</v>
      </c>
      <c r="N87" s="12">
        <f>SUM(M87,D87)</f>
        <v>9.5</v>
      </c>
      <c r="O87" s="33"/>
      <c r="P87" s="33"/>
    </row>
    <row r="88" spans="1:16" ht="16.05" customHeight="1" x14ac:dyDescent="0.2">
      <c r="A88" s="13"/>
      <c r="B88" s="19"/>
      <c r="C88" s="15" t="s">
        <v>19</v>
      </c>
      <c r="D88" s="16" t="s">
        <v>20</v>
      </c>
      <c r="E88" s="16">
        <f t="shared" ref="E88:L88" si="45">IF($M87=0,0,E87/$M87%)</f>
        <v>0</v>
      </c>
      <c r="F88" s="16">
        <f t="shared" si="45"/>
        <v>0</v>
      </c>
      <c r="G88" s="16">
        <f t="shared" si="45"/>
        <v>0</v>
      </c>
      <c r="H88" s="16">
        <f t="shared" si="45"/>
        <v>0</v>
      </c>
      <c r="I88" s="16">
        <f t="shared" si="45"/>
        <v>100</v>
      </c>
      <c r="J88" s="16">
        <f t="shared" si="45"/>
        <v>0</v>
      </c>
      <c r="K88" s="16">
        <f t="shared" si="45"/>
        <v>0</v>
      </c>
      <c r="L88" s="16">
        <f t="shared" si="45"/>
        <v>0</v>
      </c>
      <c r="M88" s="12">
        <f t="shared" si="2"/>
        <v>100</v>
      </c>
      <c r="N88" s="16" t="s">
        <v>20</v>
      </c>
      <c r="O88" s="33"/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12">
        <v>12.6</v>
      </c>
      <c r="E89" s="12">
        <v>0</v>
      </c>
      <c r="F89" s="12">
        <v>0</v>
      </c>
      <c r="G89" s="12">
        <v>0</v>
      </c>
      <c r="H89" s="12">
        <v>1.2</v>
      </c>
      <c r="I89" s="12">
        <v>0.7</v>
      </c>
      <c r="J89" s="12">
        <v>0</v>
      </c>
      <c r="K89" s="12">
        <v>0</v>
      </c>
      <c r="L89" s="12">
        <v>0</v>
      </c>
      <c r="M89" s="12">
        <f t="shared" si="2"/>
        <v>1.9</v>
      </c>
      <c r="N89" s="12">
        <f>SUM(M89,D89)</f>
        <v>14.5</v>
      </c>
      <c r="O89" s="33"/>
      <c r="P89" s="33"/>
    </row>
    <row r="90" spans="1:16" ht="16.05" customHeight="1" x14ac:dyDescent="0.2">
      <c r="A90" s="13"/>
      <c r="B90" s="19"/>
      <c r="C90" s="15" t="s">
        <v>19</v>
      </c>
      <c r="D90" s="16" t="s">
        <v>20</v>
      </c>
      <c r="E90" s="16">
        <f t="shared" ref="E90:L90" si="46">IF($M89=0,0,E89/$M89%)</f>
        <v>0</v>
      </c>
      <c r="F90" s="16">
        <f t="shared" si="46"/>
        <v>0</v>
      </c>
      <c r="G90" s="16">
        <f t="shared" si="46"/>
        <v>0</v>
      </c>
      <c r="H90" s="16">
        <f t="shared" si="46"/>
        <v>63.157894736842103</v>
      </c>
      <c r="I90" s="16">
        <f t="shared" si="46"/>
        <v>36.84210526315789</v>
      </c>
      <c r="J90" s="16">
        <f t="shared" si="46"/>
        <v>0</v>
      </c>
      <c r="K90" s="16">
        <f t="shared" si="46"/>
        <v>0</v>
      </c>
      <c r="L90" s="16">
        <f t="shared" si="46"/>
        <v>0</v>
      </c>
      <c r="M90" s="12">
        <f t="shared" si="2"/>
        <v>100</v>
      </c>
      <c r="N90" s="16" t="s">
        <v>20</v>
      </c>
      <c r="O90" s="33"/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12">
        <v>0</v>
      </c>
      <c r="E91" s="12"/>
      <c r="F91" s="12"/>
      <c r="G91" s="12"/>
      <c r="H91" s="12"/>
      <c r="I91" s="12"/>
      <c r="J91" s="12"/>
      <c r="K91" s="12"/>
      <c r="L91" s="12"/>
      <c r="M91" s="12">
        <f t="shared" si="2"/>
        <v>0</v>
      </c>
      <c r="N91" s="12">
        <f>SUM(M91,D91)</f>
        <v>0</v>
      </c>
      <c r="O91" s="33"/>
      <c r="P91" s="33"/>
    </row>
    <row r="92" spans="1:16" ht="16.05" customHeight="1" x14ac:dyDescent="0.2">
      <c r="A92" s="13"/>
      <c r="B92" s="19"/>
      <c r="C92" s="15" t="s">
        <v>19</v>
      </c>
      <c r="D92" s="16" t="s">
        <v>20</v>
      </c>
      <c r="E92" s="16">
        <f t="shared" ref="E92:L92" si="47">IF($M91=0,0,E91/$M91%)</f>
        <v>0</v>
      </c>
      <c r="F92" s="16">
        <f t="shared" si="47"/>
        <v>0</v>
      </c>
      <c r="G92" s="16">
        <f t="shared" si="47"/>
        <v>0</v>
      </c>
      <c r="H92" s="16">
        <f t="shared" si="47"/>
        <v>0</v>
      </c>
      <c r="I92" s="16">
        <f t="shared" si="47"/>
        <v>0</v>
      </c>
      <c r="J92" s="16">
        <f t="shared" si="47"/>
        <v>0</v>
      </c>
      <c r="K92" s="16">
        <f t="shared" si="47"/>
        <v>0</v>
      </c>
      <c r="L92" s="16">
        <f t="shared" si="47"/>
        <v>0</v>
      </c>
      <c r="M92" s="12">
        <f t="shared" si="2"/>
        <v>0</v>
      </c>
      <c r="N92" s="16" t="s">
        <v>20</v>
      </c>
      <c r="O92" s="33"/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12">
        <v>0</v>
      </c>
      <c r="E93" s="12"/>
      <c r="F93" s="12"/>
      <c r="G93" s="12"/>
      <c r="H93" s="12"/>
      <c r="I93" s="12"/>
      <c r="J93" s="12"/>
      <c r="K93" s="12"/>
      <c r="L93" s="12"/>
      <c r="M93" s="12">
        <f t="shared" si="2"/>
        <v>0</v>
      </c>
      <c r="N93" s="12">
        <f>SUM(M93,D93)</f>
        <v>0</v>
      </c>
      <c r="O93" s="33"/>
      <c r="P93" s="33"/>
    </row>
    <row r="94" spans="1:16" ht="16.05" customHeight="1" x14ac:dyDescent="0.2">
      <c r="A94" s="13"/>
      <c r="B94" s="19"/>
      <c r="C94" s="15" t="s">
        <v>19</v>
      </c>
      <c r="D94" s="16" t="s">
        <v>20</v>
      </c>
      <c r="E94" s="16">
        <f t="shared" ref="E94:L94" si="48">IF($M93=0,0,E93/$M93%)</f>
        <v>0</v>
      </c>
      <c r="F94" s="16">
        <f t="shared" si="48"/>
        <v>0</v>
      </c>
      <c r="G94" s="16">
        <f t="shared" si="48"/>
        <v>0</v>
      </c>
      <c r="H94" s="16">
        <f t="shared" si="48"/>
        <v>0</v>
      </c>
      <c r="I94" s="16">
        <f t="shared" si="48"/>
        <v>0</v>
      </c>
      <c r="J94" s="16">
        <f t="shared" si="48"/>
        <v>0</v>
      </c>
      <c r="K94" s="16">
        <f t="shared" si="48"/>
        <v>0</v>
      </c>
      <c r="L94" s="16">
        <f t="shared" si="48"/>
        <v>0</v>
      </c>
      <c r="M94" s="12">
        <f t="shared" si="2"/>
        <v>0</v>
      </c>
      <c r="N94" s="16" t="s">
        <v>20</v>
      </c>
      <c r="O94" s="33"/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12">
        <v>0</v>
      </c>
      <c r="E95" s="12"/>
      <c r="F95" s="12"/>
      <c r="G95" s="12"/>
      <c r="H95" s="12"/>
      <c r="I95" s="12"/>
      <c r="J95" s="12"/>
      <c r="K95" s="12"/>
      <c r="L95" s="12"/>
      <c r="M95" s="12">
        <f t="shared" si="2"/>
        <v>0</v>
      </c>
      <c r="N95" s="12">
        <f>SUM(M95,D95)</f>
        <v>0</v>
      </c>
      <c r="O95" s="33"/>
      <c r="P95" s="33"/>
    </row>
    <row r="96" spans="1:16" ht="16.05" customHeight="1" x14ac:dyDescent="0.2">
      <c r="A96" s="13"/>
      <c r="B96" s="19"/>
      <c r="C96" s="15" t="s">
        <v>19</v>
      </c>
      <c r="D96" s="16" t="s">
        <v>20</v>
      </c>
      <c r="E96" s="16">
        <f t="shared" ref="E96:L96" si="49">IF($M95=0,0,E95/$M95%)</f>
        <v>0</v>
      </c>
      <c r="F96" s="16">
        <f t="shared" si="49"/>
        <v>0</v>
      </c>
      <c r="G96" s="16">
        <f t="shared" si="49"/>
        <v>0</v>
      </c>
      <c r="H96" s="16">
        <f t="shared" si="49"/>
        <v>0</v>
      </c>
      <c r="I96" s="16">
        <f t="shared" si="49"/>
        <v>0</v>
      </c>
      <c r="J96" s="16">
        <f t="shared" si="49"/>
        <v>0</v>
      </c>
      <c r="K96" s="16">
        <f t="shared" si="49"/>
        <v>0</v>
      </c>
      <c r="L96" s="16">
        <f t="shared" si="49"/>
        <v>0</v>
      </c>
      <c r="M96" s="12">
        <f t="shared" si="2"/>
        <v>0</v>
      </c>
      <c r="N96" s="16" t="s">
        <v>20</v>
      </c>
      <c r="O96" s="33"/>
      <c r="P96" s="33"/>
    </row>
    <row r="97" spans="1:16" ht="16.05" customHeight="1" x14ac:dyDescent="0.2">
      <c r="A97" s="17"/>
      <c r="B97" s="18" t="s">
        <v>67</v>
      </c>
      <c r="C97" s="11" t="s">
        <v>18</v>
      </c>
      <c r="D97" s="12"/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f t="shared" si="2"/>
        <v>0</v>
      </c>
      <c r="N97" s="12">
        <f>SUM(M97,D97)</f>
        <v>0</v>
      </c>
      <c r="O97" s="33"/>
      <c r="P97" s="33"/>
    </row>
    <row r="98" spans="1:16" ht="16.05" customHeight="1" x14ac:dyDescent="0.2">
      <c r="A98" s="13"/>
      <c r="B98" s="19"/>
      <c r="C98" s="15" t="s">
        <v>19</v>
      </c>
      <c r="D98" s="16" t="s">
        <v>20</v>
      </c>
      <c r="E98" s="16">
        <f t="shared" ref="E98:L98" si="50">IF($M97=0,0,E97/$M97%)</f>
        <v>0</v>
      </c>
      <c r="F98" s="16">
        <f t="shared" si="50"/>
        <v>0</v>
      </c>
      <c r="G98" s="16">
        <f t="shared" si="50"/>
        <v>0</v>
      </c>
      <c r="H98" s="16">
        <f t="shared" si="50"/>
        <v>0</v>
      </c>
      <c r="I98" s="16">
        <f t="shared" si="50"/>
        <v>0</v>
      </c>
      <c r="J98" s="16">
        <f t="shared" si="50"/>
        <v>0</v>
      </c>
      <c r="K98" s="16">
        <f t="shared" si="50"/>
        <v>0</v>
      </c>
      <c r="L98" s="16">
        <f t="shared" si="50"/>
        <v>0</v>
      </c>
      <c r="M98" s="12">
        <f t="shared" si="2"/>
        <v>0</v>
      </c>
      <c r="N98" s="16" t="s">
        <v>20</v>
      </c>
      <c r="O98" s="33"/>
      <c r="P98" s="33"/>
    </row>
    <row r="99" spans="1:16" ht="16.05" customHeight="1" x14ac:dyDescent="0.2">
      <c r="A99" s="17"/>
      <c r="B99" s="18" t="s">
        <v>68</v>
      </c>
      <c r="C99" s="11" t="s">
        <v>18</v>
      </c>
      <c r="D99" s="12">
        <v>0</v>
      </c>
      <c r="E99" s="12"/>
      <c r="F99" s="12"/>
      <c r="G99" s="12"/>
      <c r="H99" s="12"/>
      <c r="I99" s="12"/>
      <c r="J99" s="12"/>
      <c r="K99" s="12"/>
      <c r="L99" s="12"/>
      <c r="M99" s="12">
        <f t="shared" si="2"/>
        <v>0</v>
      </c>
      <c r="N99" s="12">
        <f>SUM(M99,D99)</f>
        <v>0</v>
      </c>
      <c r="O99" s="33"/>
      <c r="P99" s="33"/>
    </row>
    <row r="100" spans="1:16" ht="16.05" customHeight="1" x14ac:dyDescent="0.2">
      <c r="A100" s="13"/>
      <c r="B100" s="19"/>
      <c r="C100" s="15" t="s">
        <v>19</v>
      </c>
      <c r="D100" s="16" t="s">
        <v>20</v>
      </c>
      <c r="E100" s="16">
        <f t="shared" ref="E100:L100" si="51">IF($M99=0,0,E99/$M99%)</f>
        <v>0</v>
      </c>
      <c r="F100" s="16">
        <f t="shared" si="51"/>
        <v>0</v>
      </c>
      <c r="G100" s="16">
        <f t="shared" si="51"/>
        <v>0</v>
      </c>
      <c r="H100" s="16">
        <f t="shared" si="51"/>
        <v>0</v>
      </c>
      <c r="I100" s="16">
        <f t="shared" si="51"/>
        <v>0</v>
      </c>
      <c r="J100" s="16">
        <f t="shared" si="51"/>
        <v>0</v>
      </c>
      <c r="K100" s="16">
        <f t="shared" si="51"/>
        <v>0</v>
      </c>
      <c r="L100" s="16">
        <f t="shared" si="51"/>
        <v>0</v>
      </c>
      <c r="M100" s="12">
        <f t="shared" si="2"/>
        <v>0</v>
      </c>
      <c r="N100" s="16" t="s">
        <v>20</v>
      </c>
      <c r="O100" s="33"/>
      <c r="P100" s="33"/>
    </row>
    <row r="101" spans="1:16" ht="16.05" customHeight="1" x14ac:dyDescent="0.2">
      <c r="A101" s="17"/>
      <c r="B101" s="18" t="s">
        <v>69</v>
      </c>
      <c r="C101" s="11" t="s">
        <v>18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>
        <f t="shared" si="2"/>
        <v>0</v>
      </c>
      <c r="N101" s="12">
        <f>SUM(M101,D101)</f>
        <v>0</v>
      </c>
      <c r="O101" s="33"/>
      <c r="P101" s="33"/>
    </row>
    <row r="102" spans="1:16" ht="16.05" customHeight="1" x14ac:dyDescent="0.2">
      <c r="A102" s="13"/>
      <c r="B102" s="19"/>
      <c r="C102" s="15" t="s">
        <v>19</v>
      </c>
      <c r="D102" s="16" t="s">
        <v>20</v>
      </c>
      <c r="E102" s="16">
        <f t="shared" ref="E102:L102" si="52">IF($M101=0,0,E101/$M101%)</f>
        <v>0</v>
      </c>
      <c r="F102" s="16">
        <f t="shared" si="52"/>
        <v>0</v>
      </c>
      <c r="G102" s="16">
        <f t="shared" si="52"/>
        <v>0</v>
      </c>
      <c r="H102" s="16">
        <f t="shared" si="52"/>
        <v>0</v>
      </c>
      <c r="I102" s="16">
        <f t="shared" si="52"/>
        <v>0</v>
      </c>
      <c r="J102" s="16">
        <f t="shared" si="52"/>
        <v>0</v>
      </c>
      <c r="K102" s="16">
        <f t="shared" si="52"/>
        <v>0</v>
      </c>
      <c r="L102" s="16">
        <f t="shared" si="52"/>
        <v>0</v>
      </c>
      <c r="M102" s="12">
        <f t="shared" si="2"/>
        <v>0</v>
      </c>
      <c r="N102" s="16" t="s">
        <v>20</v>
      </c>
      <c r="O102" s="33"/>
      <c r="P102" s="33"/>
    </row>
    <row r="103" spans="1:16" ht="15.75" hidden="1" customHeight="1" x14ac:dyDescent="0.2">
      <c r="A103" s="13" t="s">
        <v>58</v>
      </c>
      <c r="B103" s="10"/>
      <c r="C103" s="11" t="s">
        <v>18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>
        <f t="shared" ref="M103:M108" si="53">SUM(E103:L103)</f>
        <v>0</v>
      </c>
      <c r="N103" s="12">
        <f>SUM(M103,D103)</f>
        <v>0</v>
      </c>
      <c r="O103" s="33"/>
      <c r="P103" s="33"/>
    </row>
    <row r="104" spans="1:16" ht="15.75" hidden="1" customHeight="1" x14ac:dyDescent="0.2">
      <c r="A104" s="21"/>
      <c r="B104" s="14"/>
      <c r="C104" s="15" t="s">
        <v>19</v>
      </c>
      <c r="D104" s="12"/>
      <c r="E104" s="16"/>
      <c r="F104" s="16"/>
      <c r="G104" s="16"/>
      <c r="H104" s="16"/>
      <c r="I104" s="16"/>
      <c r="J104" s="16"/>
      <c r="K104" s="16"/>
      <c r="L104" s="16"/>
      <c r="M104" s="12">
        <f t="shared" si="53"/>
        <v>0</v>
      </c>
      <c r="N104" s="12">
        <f>SUM(M104,D104)</f>
        <v>0</v>
      </c>
      <c r="O104" s="33"/>
      <c r="P104" s="33"/>
    </row>
    <row r="105" spans="1:16" ht="15.75" hidden="1" customHeight="1" x14ac:dyDescent="0.2">
      <c r="A105" s="9" t="s">
        <v>59</v>
      </c>
      <c r="B105" s="10"/>
      <c r="C105" s="11" t="s">
        <v>18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>
        <f t="shared" si="53"/>
        <v>0</v>
      </c>
      <c r="N105" s="12">
        <f>SUM(M105,D105)</f>
        <v>0</v>
      </c>
      <c r="O105" s="33"/>
      <c r="P105" s="33"/>
    </row>
    <row r="106" spans="1:16" ht="15.75" hidden="1" customHeight="1" x14ac:dyDescent="0.2">
      <c r="A106" s="21"/>
      <c r="B106" s="14"/>
      <c r="C106" s="15" t="s">
        <v>19</v>
      </c>
      <c r="D106" s="12"/>
      <c r="E106" s="16"/>
      <c r="F106" s="16"/>
      <c r="G106" s="16"/>
      <c r="H106" s="16"/>
      <c r="I106" s="16"/>
      <c r="J106" s="16"/>
      <c r="K106" s="16"/>
      <c r="L106" s="16"/>
      <c r="M106" s="12">
        <f t="shared" si="53"/>
        <v>0</v>
      </c>
      <c r="N106" s="12">
        <f>SUM(M106,D106)</f>
        <v>0</v>
      </c>
      <c r="O106" s="33"/>
      <c r="P106" s="33"/>
    </row>
    <row r="107" spans="1:16" ht="16.05" customHeight="1" x14ac:dyDescent="0.2">
      <c r="A107" s="9" t="s">
        <v>70</v>
      </c>
      <c r="B107" s="10"/>
      <c r="C107" s="11" t="s">
        <v>18</v>
      </c>
      <c r="D107" s="12">
        <v>2074.1999999999998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f t="shared" si="53"/>
        <v>0</v>
      </c>
      <c r="N107" s="12">
        <f>SUM(M107,D107)</f>
        <v>2074.1999999999998</v>
      </c>
      <c r="O107" s="33"/>
      <c r="P107" s="33"/>
    </row>
    <row r="108" spans="1:16" ht="16.05" customHeight="1" x14ac:dyDescent="0.2">
      <c r="A108" s="21"/>
      <c r="B108" s="14"/>
      <c r="C108" s="15" t="s">
        <v>19</v>
      </c>
      <c r="D108" s="16" t="s">
        <v>20</v>
      </c>
      <c r="E108" s="16">
        <f t="shared" ref="E108:L108" si="54">IF($M107=0,0,E107/$M107%)</f>
        <v>0</v>
      </c>
      <c r="F108" s="16">
        <f t="shared" si="54"/>
        <v>0</v>
      </c>
      <c r="G108" s="16">
        <f t="shared" si="54"/>
        <v>0</v>
      </c>
      <c r="H108" s="16">
        <f t="shared" si="54"/>
        <v>0</v>
      </c>
      <c r="I108" s="16">
        <f t="shared" si="54"/>
        <v>0</v>
      </c>
      <c r="J108" s="16">
        <f t="shared" si="54"/>
        <v>0</v>
      </c>
      <c r="K108" s="16">
        <f t="shared" si="54"/>
        <v>0</v>
      </c>
      <c r="L108" s="16">
        <f t="shared" si="54"/>
        <v>0</v>
      </c>
      <c r="M108" s="12">
        <f t="shared" si="53"/>
        <v>0</v>
      </c>
      <c r="N108" s="16" t="s">
        <v>20</v>
      </c>
      <c r="O108" s="33"/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12">
        <f>SUM(D111,D113,D115,D117,D119,D121,D123,D125,D127)</f>
        <v>0</v>
      </c>
      <c r="E109" s="12">
        <f t="shared" ref="E109:L109" si="55">SUM(E111,E113,E115,E117,E119,E121,E123,E125,E127)</f>
        <v>0</v>
      </c>
      <c r="F109" s="12">
        <f t="shared" si="55"/>
        <v>0</v>
      </c>
      <c r="G109" s="12">
        <f t="shared" si="55"/>
        <v>0</v>
      </c>
      <c r="H109" s="12">
        <f t="shared" si="55"/>
        <v>0</v>
      </c>
      <c r="I109" s="12">
        <f t="shared" si="55"/>
        <v>0</v>
      </c>
      <c r="J109" s="12">
        <f t="shared" si="55"/>
        <v>0</v>
      </c>
      <c r="K109" s="12">
        <f t="shared" si="55"/>
        <v>0</v>
      </c>
      <c r="L109" s="12">
        <f t="shared" si="55"/>
        <v>0</v>
      </c>
      <c r="M109" s="12">
        <f t="shared" si="2"/>
        <v>0</v>
      </c>
      <c r="N109" s="12">
        <f>SUM(M109,D109)</f>
        <v>0</v>
      </c>
      <c r="O109" s="33"/>
      <c r="P109" s="33"/>
    </row>
    <row r="110" spans="1:16" ht="16.05" customHeight="1" x14ac:dyDescent="0.2">
      <c r="A110" s="13"/>
      <c r="B110" s="14"/>
      <c r="C110" s="15" t="s">
        <v>19</v>
      </c>
      <c r="D110" s="16" t="s">
        <v>20</v>
      </c>
      <c r="E110" s="16">
        <f t="shared" ref="E110:L110" si="56">IF($M109=0,0,E109/$M109%)</f>
        <v>0</v>
      </c>
      <c r="F110" s="16">
        <f t="shared" si="56"/>
        <v>0</v>
      </c>
      <c r="G110" s="16">
        <f t="shared" si="56"/>
        <v>0</v>
      </c>
      <c r="H110" s="16">
        <f t="shared" si="56"/>
        <v>0</v>
      </c>
      <c r="I110" s="16">
        <f t="shared" si="56"/>
        <v>0</v>
      </c>
      <c r="J110" s="16">
        <f t="shared" si="56"/>
        <v>0</v>
      </c>
      <c r="K110" s="16">
        <f t="shared" si="56"/>
        <v>0</v>
      </c>
      <c r="L110" s="16">
        <f t="shared" si="56"/>
        <v>0</v>
      </c>
      <c r="M110" s="12">
        <f t="shared" si="2"/>
        <v>0</v>
      </c>
      <c r="N110" s="16" t="s">
        <v>20</v>
      </c>
      <c r="O110" s="33"/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12">
        <v>0</v>
      </c>
      <c r="E111" s="12"/>
      <c r="F111" s="12"/>
      <c r="G111" s="12"/>
      <c r="H111" s="12"/>
      <c r="I111" s="12"/>
      <c r="J111" s="12"/>
      <c r="K111" s="12"/>
      <c r="L111" s="12"/>
      <c r="M111" s="12">
        <f t="shared" ref="M111:M136" si="57">SUM(E111:L111)</f>
        <v>0</v>
      </c>
      <c r="N111" s="12">
        <f>SUM(M111,D111)</f>
        <v>0</v>
      </c>
      <c r="O111" s="33"/>
      <c r="P111" s="33"/>
    </row>
    <row r="112" spans="1:16" ht="16.05" customHeight="1" x14ac:dyDescent="0.2">
      <c r="A112" s="13"/>
      <c r="B112" s="19"/>
      <c r="C112" s="15" t="s">
        <v>19</v>
      </c>
      <c r="D112" s="16" t="s">
        <v>20</v>
      </c>
      <c r="E112" s="16">
        <f t="shared" ref="E112:L112" si="58">IF($M111=0,0,E111/$M111%)</f>
        <v>0</v>
      </c>
      <c r="F112" s="16">
        <f t="shared" si="58"/>
        <v>0</v>
      </c>
      <c r="G112" s="16">
        <f t="shared" si="58"/>
        <v>0</v>
      </c>
      <c r="H112" s="16">
        <f t="shared" si="58"/>
        <v>0</v>
      </c>
      <c r="I112" s="16">
        <f t="shared" si="58"/>
        <v>0</v>
      </c>
      <c r="J112" s="16">
        <f t="shared" si="58"/>
        <v>0</v>
      </c>
      <c r="K112" s="16">
        <f t="shared" si="58"/>
        <v>0</v>
      </c>
      <c r="L112" s="16">
        <f t="shared" si="58"/>
        <v>0</v>
      </c>
      <c r="M112" s="12">
        <f t="shared" si="57"/>
        <v>0</v>
      </c>
      <c r="N112" s="16" t="s">
        <v>20</v>
      </c>
      <c r="O112" s="33"/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12">
        <v>0</v>
      </c>
      <c r="E113" s="12"/>
      <c r="F113" s="12"/>
      <c r="G113" s="12"/>
      <c r="H113" s="12"/>
      <c r="I113" s="12"/>
      <c r="J113" s="12"/>
      <c r="K113" s="12"/>
      <c r="L113" s="12"/>
      <c r="M113" s="12">
        <f t="shared" si="57"/>
        <v>0</v>
      </c>
      <c r="N113" s="12">
        <f>SUM(M113,D113)</f>
        <v>0</v>
      </c>
      <c r="O113" s="33"/>
      <c r="P113" s="33"/>
    </row>
    <row r="114" spans="1:16" ht="16.05" customHeight="1" x14ac:dyDescent="0.2">
      <c r="A114" s="13"/>
      <c r="B114" s="19"/>
      <c r="C114" s="15" t="s">
        <v>19</v>
      </c>
      <c r="D114" s="16" t="s">
        <v>20</v>
      </c>
      <c r="E114" s="16">
        <f t="shared" ref="E114:L114" si="59">IF($M113=0,0,E113/$M113%)</f>
        <v>0</v>
      </c>
      <c r="F114" s="16">
        <f t="shared" si="59"/>
        <v>0</v>
      </c>
      <c r="G114" s="16">
        <f t="shared" si="59"/>
        <v>0</v>
      </c>
      <c r="H114" s="16">
        <f t="shared" si="59"/>
        <v>0</v>
      </c>
      <c r="I114" s="16">
        <f t="shared" si="59"/>
        <v>0</v>
      </c>
      <c r="J114" s="16">
        <f t="shared" si="59"/>
        <v>0</v>
      </c>
      <c r="K114" s="16">
        <f t="shared" si="59"/>
        <v>0</v>
      </c>
      <c r="L114" s="16">
        <f t="shared" si="59"/>
        <v>0</v>
      </c>
      <c r="M114" s="12">
        <f t="shared" si="57"/>
        <v>0</v>
      </c>
      <c r="N114" s="16" t="s">
        <v>20</v>
      </c>
      <c r="O114" s="33"/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12">
        <v>0</v>
      </c>
      <c r="E115" s="12"/>
      <c r="F115" s="12"/>
      <c r="G115" s="12"/>
      <c r="H115" s="12"/>
      <c r="I115" s="12"/>
      <c r="J115" s="12"/>
      <c r="K115" s="12"/>
      <c r="L115" s="12"/>
      <c r="M115" s="12">
        <f t="shared" si="57"/>
        <v>0</v>
      </c>
      <c r="N115" s="12">
        <f>SUM(M115,D115)</f>
        <v>0</v>
      </c>
      <c r="O115" s="33"/>
      <c r="P115" s="33"/>
    </row>
    <row r="116" spans="1:16" ht="16.05" customHeight="1" x14ac:dyDescent="0.2">
      <c r="A116" s="13"/>
      <c r="B116" s="19"/>
      <c r="C116" s="15" t="s">
        <v>19</v>
      </c>
      <c r="D116" s="16" t="s">
        <v>20</v>
      </c>
      <c r="E116" s="16">
        <f t="shared" ref="E116:L116" si="60">IF($M115=0,0,E115/$M115%)</f>
        <v>0</v>
      </c>
      <c r="F116" s="16">
        <f t="shared" si="60"/>
        <v>0</v>
      </c>
      <c r="G116" s="16">
        <f t="shared" si="60"/>
        <v>0</v>
      </c>
      <c r="H116" s="16">
        <f t="shared" si="60"/>
        <v>0</v>
      </c>
      <c r="I116" s="16">
        <f t="shared" si="60"/>
        <v>0</v>
      </c>
      <c r="J116" s="16">
        <f t="shared" si="60"/>
        <v>0</v>
      </c>
      <c r="K116" s="16">
        <f t="shared" si="60"/>
        <v>0</v>
      </c>
      <c r="L116" s="16">
        <f t="shared" si="60"/>
        <v>0</v>
      </c>
      <c r="M116" s="12">
        <f t="shared" si="57"/>
        <v>0</v>
      </c>
      <c r="N116" s="16" t="s">
        <v>20</v>
      </c>
      <c r="O116" s="33"/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12">
        <v>0</v>
      </c>
      <c r="E117" s="12"/>
      <c r="F117" s="12"/>
      <c r="G117" s="12"/>
      <c r="H117" s="12"/>
      <c r="I117" s="12"/>
      <c r="J117" s="12"/>
      <c r="K117" s="12"/>
      <c r="L117" s="12"/>
      <c r="M117" s="12">
        <f t="shared" si="57"/>
        <v>0</v>
      </c>
      <c r="N117" s="12">
        <f>SUM(M117,D117)</f>
        <v>0</v>
      </c>
      <c r="O117" s="33"/>
      <c r="P117" s="33"/>
    </row>
    <row r="118" spans="1:16" ht="16.05" customHeight="1" x14ac:dyDescent="0.2">
      <c r="A118" s="13"/>
      <c r="B118" s="19"/>
      <c r="C118" s="15" t="s">
        <v>19</v>
      </c>
      <c r="D118" s="16" t="s">
        <v>20</v>
      </c>
      <c r="E118" s="16">
        <f t="shared" ref="E118:L118" si="61">IF($M117=0,0,E117/$M117%)</f>
        <v>0</v>
      </c>
      <c r="F118" s="16">
        <f t="shared" si="61"/>
        <v>0</v>
      </c>
      <c r="G118" s="16">
        <f t="shared" si="61"/>
        <v>0</v>
      </c>
      <c r="H118" s="16">
        <f t="shared" si="61"/>
        <v>0</v>
      </c>
      <c r="I118" s="16">
        <f t="shared" si="61"/>
        <v>0</v>
      </c>
      <c r="J118" s="16">
        <f t="shared" si="61"/>
        <v>0</v>
      </c>
      <c r="K118" s="16">
        <f t="shared" si="61"/>
        <v>0</v>
      </c>
      <c r="L118" s="16">
        <f t="shared" si="61"/>
        <v>0</v>
      </c>
      <c r="M118" s="12">
        <f t="shared" si="57"/>
        <v>0</v>
      </c>
      <c r="N118" s="16" t="s">
        <v>20</v>
      </c>
      <c r="O118" s="33"/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12">
        <v>0</v>
      </c>
      <c r="E119" s="12"/>
      <c r="F119" s="12"/>
      <c r="G119" s="12"/>
      <c r="H119" s="12"/>
      <c r="I119" s="12"/>
      <c r="J119" s="12"/>
      <c r="K119" s="12"/>
      <c r="L119" s="12"/>
      <c r="M119" s="12">
        <f t="shared" si="57"/>
        <v>0</v>
      </c>
      <c r="N119" s="12">
        <f>SUM(M119,D119)</f>
        <v>0</v>
      </c>
      <c r="O119" s="33"/>
      <c r="P119" s="33"/>
    </row>
    <row r="120" spans="1:16" ht="16.05" customHeight="1" x14ac:dyDescent="0.2">
      <c r="A120" s="13"/>
      <c r="B120" s="19"/>
      <c r="C120" s="15" t="s">
        <v>19</v>
      </c>
      <c r="D120" s="16" t="s">
        <v>20</v>
      </c>
      <c r="E120" s="16">
        <f t="shared" ref="E120:L120" si="62">IF($M119=0,0,E119/$M119%)</f>
        <v>0</v>
      </c>
      <c r="F120" s="16">
        <f t="shared" si="62"/>
        <v>0</v>
      </c>
      <c r="G120" s="16">
        <f t="shared" si="62"/>
        <v>0</v>
      </c>
      <c r="H120" s="16">
        <f t="shared" si="62"/>
        <v>0</v>
      </c>
      <c r="I120" s="16">
        <f t="shared" si="62"/>
        <v>0</v>
      </c>
      <c r="J120" s="16">
        <f t="shared" si="62"/>
        <v>0</v>
      </c>
      <c r="K120" s="16">
        <f t="shared" si="62"/>
        <v>0</v>
      </c>
      <c r="L120" s="16">
        <f t="shared" si="62"/>
        <v>0</v>
      </c>
      <c r="M120" s="12">
        <f t="shared" si="57"/>
        <v>0</v>
      </c>
      <c r="N120" s="16" t="s">
        <v>20</v>
      </c>
      <c r="O120" s="33"/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12">
        <v>0</v>
      </c>
      <c r="E121" s="12"/>
      <c r="F121" s="12"/>
      <c r="G121" s="12"/>
      <c r="H121" s="12"/>
      <c r="I121" s="12"/>
      <c r="J121" s="12"/>
      <c r="K121" s="12"/>
      <c r="L121" s="12"/>
      <c r="M121" s="12">
        <f t="shared" si="57"/>
        <v>0</v>
      </c>
      <c r="N121" s="12">
        <f>SUM(M121,D121)</f>
        <v>0</v>
      </c>
      <c r="O121" s="33"/>
      <c r="P121" s="33"/>
    </row>
    <row r="122" spans="1:16" ht="16.05" customHeight="1" x14ac:dyDescent="0.2">
      <c r="A122" s="13"/>
      <c r="B122" s="19"/>
      <c r="C122" s="15" t="s">
        <v>19</v>
      </c>
      <c r="D122" s="16" t="s">
        <v>20</v>
      </c>
      <c r="E122" s="16">
        <f t="shared" ref="E122:L122" si="63">IF($M121=0,0,E121/$M121%)</f>
        <v>0</v>
      </c>
      <c r="F122" s="16">
        <f t="shared" si="63"/>
        <v>0</v>
      </c>
      <c r="G122" s="16">
        <f t="shared" si="63"/>
        <v>0</v>
      </c>
      <c r="H122" s="16">
        <f t="shared" si="63"/>
        <v>0</v>
      </c>
      <c r="I122" s="16">
        <f t="shared" si="63"/>
        <v>0</v>
      </c>
      <c r="J122" s="16">
        <f t="shared" si="63"/>
        <v>0</v>
      </c>
      <c r="K122" s="16">
        <f t="shared" si="63"/>
        <v>0</v>
      </c>
      <c r="L122" s="16">
        <f t="shared" si="63"/>
        <v>0</v>
      </c>
      <c r="M122" s="12">
        <f t="shared" si="57"/>
        <v>0</v>
      </c>
      <c r="N122" s="16" t="s">
        <v>20</v>
      </c>
      <c r="O122" s="33"/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12">
        <v>0</v>
      </c>
      <c r="E123" s="12"/>
      <c r="F123" s="12"/>
      <c r="G123" s="12"/>
      <c r="H123" s="12"/>
      <c r="I123" s="12"/>
      <c r="J123" s="12"/>
      <c r="K123" s="12"/>
      <c r="L123" s="12"/>
      <c r="M123" s="12">
        <f t="shared" si="57"/>
        <v>0</v>
      </c>
      <c r="N123" s="12">
        <f>SUM(M123,D123)</f>
        <v>0</v>
      </c>
      <c r="O123" s="33"/>
      <c r="P123" s="33"/>
    </row>
    <row r="124" spans="1:16" ht="16.05" customHeight="1" x14ac:dyDescent="0.2">
      <c r="A124" s="13"/>
      <c r="B124" s="19"/>
      <c r="C124" s="15" t="s">
        <v>19</v>
      </c>
      <c r="D124" s="16" t="s">
        <v>20</v>
      </c>
      <c r="E124" s="16">
        <f t="shared" ref="E124:L124" si="64">IF($M123=0,0,E123/$M123%)</f>
        <v>0</v>
      </c>
      <c r="F124" s="16">
        <f t="shared" si="64"/>
        <v>0</v>
      </c>
      <c r="G124" s="16">
        <f t="shared" si="64"/>
        <v>0</v>
      </c>
      <c r="H124" s="16">
        <f t="shared" si="64"/>
        <v>0</v>
      </c>
      <c r="I124" s="16">
        <f t="shared" si="64"/>
        <v>0</v>
      </c>
      <c r="J124" s="16">
        <f t="shared" si="64"/>
        <v>0</v>
      </c>
      <c r="K124" s="16">
        <f t="shared" si="64"/>
        <v>0</v>
      </c>
      <c r="L124" s="16">
        <f t="shared" si="64"/>
        <v>0</v>
      </c>
      <c r="M124" s="12">
        <f t="shared" si="57"/>
        <v>0</v>
      </c>
      <c r="N124" s="16" t="s">
        <v>20</v>
      </c>
      <c r="O124" s="33"/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12">
        <v>0</v>
      </c>
      <c r="E125" s="12"/>
      <c r="F125" s="12"/>
      <c r="G125" s="12"/>
      <c r="H125" s="12"/>
      <c r="I125" s="12"/>
      <c r="J125" s="12"/>
      <c r="K125" s="12"/>
      <c r="L125" s="12"/>
      <c r="M125" s="12">
        <f t="shared" si="57"/>
        <v>0</v>
      </c>
      <c r="N125" s="12">
        <f>SUM(M125,D125)</f>
        <v>0</v>
      </c>
      <c r="O125" s="33"/>
      <c r="P125" s="33"/>
    </row>
    <row r="126" spans="1:16" ht="16.05" customHeight="1" x14ac:dyDescent="0.2">
      <c r="A126" s="13"/>
      <c r="B126" s="19"/>
      <c r="C126" s="15" t="s">
        <v>19</v>
      </c>
      <c r="D126" s="16" t="s">
        <v>20</v>
      </c>
      <c r="E126" s="16">
        <f t="shared" ref="E126:L126" si="65">IF($M125=0,0,E125/$M125%)</f>
        <v>0</v>
      </c>
      <c r="F126" s="16">
        <f t="shared" si="65"/>
        <v>0</v>
      </c>
      <c r="G126" s="16">
        <f t="shared" si="65"/>
        <v>0</v>
      </c>
      <c r="H126" s="16">
        <f t="shared" si="65"/>
        <v>0</v>
      </c>
      <c r="I126" s="16">
        <f t="shared" si="65"/>
        <v>0</v>
      </c>
      <c r="J126" s="16">
        <f t="shared" si="65"/>
        <v>0</v>
      </c>
      <c r="K126" s="16">
        <f t="shared" si="65"/>
        <v>0</v>
      </c>
      <c r="L126" s="16">
        <f t="shared" si="65"/>
        <v>0</v>
      </c>
      <c r="M126" s="12">
        <f t="shared" si="57"/>
        <v>0</v>
      </c>
      <c r="N126" s="16" t="s">
        <v>20</v>
      </c>
      <c r="O126" s="33"/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12">
        <v>0</v>
      </c>
      <c r="E127" s="12"/>
      <c r="F127" s="12"/>
      <c r="G127" s="12"/>
      <c r="H127" s="12"/>
      <c r="I127" s="12"/>
      <c r="J127" s="12"/>
      <c r="K127" s="12"/>
      <c r="L127" s="12"/>
      <c r="M127" s="12">
        <f t="shared" si="57"/>
        <v>0</v>
      </c>
      <c r="N127" s="12">
        <f>SUM(M127,D127)</f>
        <v>0</v>
      </c>
      <c r="O127" s="33"/>
      <c r="P127" s="33"/>
    </row>
    <row r="128" spans="1:16" ht="15.75" customHeight="1" x14ac:dyDescent="0.2">
      <c r="A128" s="13"/>
      <c r="B128" s="19"/>
      <c r="C128" s="15" t="s">
        <v>19</v>
      </c>
      <c r="D128" s="16" t="s">
        <v>20</v>
      </c>
      <c r="E128" s="16">
        <f t="shared" ref="E128:L128" si="66">IF($M127=0,0,E127/$M127%)</f>
        <v>0</v>
      </c>
      <c r="F128" s="16">
        <f t="shared" si="66"/>
        <v>0</v>
      </c>
      <c r="G128" s="16">
        <f t="shared" si="66"/>
        <v>0</v>
      </c>
      <c r="H128" s="16">
        <f t="shared" si="66"/>
        <v>0</v>
      </c>
      <c r="I128" s="16">
        <f t="shared" si="66"/>
        <v>0</v>
      </c>
      <c r="J128" s="16">
        <f t="shared" si="66"/>
        <v>0</v>
      </c>
      <c r="K128" s="16">
        <f t="shared" si="66"/>
        <v>0</v>
      </c>
      <c r="L128" s="16">
        <f t="shared" si="66"/>
        <v>0</v>
      </c>
      <c r="M128" s="12">
        <f t="shared" si="57"/>
        <v>0</v>
      </c>
      <c r="N128" s="16" t="s">
        <v>20</v>
      </c>
      <c r="O128" s="33"/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12">
        <v>0</v>
      </c>
      <c r="E129" s="12"/>
      <c r="F129" s="12"/>
      <c r="G129" s="12"/>
      <c r="H129" s="12"/>
      <c r="I129" s="12"/>
      <c r="J129" s="12"/>
      <c r="K129" s="12"/>
      <c r="L129" s="12"/>
      <c r="M129" s="12">
        <f t="shared" si="57"/>
        <v>0</v>
      </c>
      <c r="N129" s="12">
        <f>SUM(M129,D129)</f>
        <v>0</v>
      </c>
      <c r="O129" s="33"/>
      <c r="P129" s="33"/>
    </row>
    <row r="130" spans="1:16" ht="15.75" customHeight="1" x14ac:dyDescent="0.2">
      <c r="A130" s="21"/>
      <c r="B130" s="14"/>
      <c r="C130" s="15" t="s">
        <v>19</v>
      </c>
      <c r="D130" s="16" t="s">
        <v>20</v>
      </c>
      <c r="E130" s="16">
        <f t="shared" ref="E130:L130" si="67">IF($M129=0,0,E129/$M129%)</f>
        <v>0</v>
      </c>
      <c r="F130" s="16">
        <f t="shared" si="67"/>
        <v>0</v>
      </c>
      <c r="G130" s="16">
        <f t="shared" si="67"/>
        <v>0</v>
      </c>
      <c r="H130" s="16">
        <f t="shared" si="67"/>
        <v>0</v>
      </c>
      <c r="I130" s="16">
        <f t="shared" si="67"/>
        <v>0</v>
      </c>
      <c r="J130" s="16">
        <f t="shared" si="67"/>
        <v>0</v>
      </c>
      <c r="K130" s="16">
        <f t="shared" si="67"/>
        <v>0</v>
      </c>
      <c r="L130" s="16">
        <f t="shared" si="67"/>
        <v>0</v>
      </c>
      <c r="M130" s="12">
        <f t="shared" si="57"/>
        <v>0</v>
      </c>
      <c r="N130" s="16" t="s">
        <v>20</v>
      </c>
      <c r="O130" s="33"/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>
        <f t="shared" si="57"/>
        <v>0</v>
      </c>
      <c r="N131" s="12">
        <f>SUM(M131,D131)</f>
        <v>0</v>
      </c>
      <c r="O131" s="33"/>
      <c r="P131" s="33"/>
    </row>
    <row r="132" spans="1:16" ht="15.75" customHeight="1" x14ac:dyDescent="0.2">
      <c r="A132" s="21"/>
      <c r="B132" s="14"/>
      <c r="C132" s="15" t="s">
        <v>19</v>
      </c>
      <c r="D132" s="12"/>
      <c r="E132" s="16"/>
      <c r="F132" s="16"/>
      <c r="G132" s="16"/>
      <c r="H132" s="16"/>
      <c r="I132" s="16"/>
      <c r="J132" s="16"/>
      <c r="K132" s="16"/>
      <c r="L132" s="16"/>
      <c r="M132" s="12">
        <f t="shared" si="57"/>
        <v>0</v>
      </c>
      <c r="N132" s="12">
        <f>SUM(M132,D132)</f>
        <v>0</v>
      </c>
      <c r="O132" s="33"/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8">SUM(D129,D109,D107,D81,D17,D7)</f>
        <v>20273.399999999998</v>
      </c>
      <c r="E133" s="35">
        <f t="shared" si="68"/>
        <v>6485.1</v>
      </c>
      <c r="F133" s="35">
        <f t="shared" si="68"/>
        <v>962.6</v>
      </c>
      <c r="G133" s="35">
        <f t="shared" si="68"/>
        <v>24754.699999999993</v>
      </c>
      <c r="H133" s="35">
        <f t="shared" si="68"/>
        <v>5661.5999999999985</v>
      </c>
      <c r="I133" s="35">
        <f t="shared" si="68"/>
        <v>6210.9</v>
      </c>
      <c r="J133" s="35">
        <f t="shared" si="68"/>
        <v>800.69999999999993</v>
      </c>
      <c r="K133" s="35">
        <f t="shared" si="68"/>
        <v>403.20000000000016</v>
      </c>
      <c r="L133" s="35">
        <f t="shared" si="68"/>
        <v>2453.3000000000002</v>
      </c>
      <c r="M133" s="35">
        <f t="shared" si="57"/>
        <v>47732.099999999991</v>
      </c>
      <c r="N133" s="35">
        <f>SUM(M133,D133)</f>
        <v>68005.499999999985</v>
      </c>
      <c r="O133" s="33"/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69">IF($M133=0,0,E133/$M133%)</f>
        <v>13.586454398612258</v>
      </c>
      <c r="F134" s="36">
        <f t="shared" si="69"/>
        <v>2.0166722184860926</v>
      </c>
      <c r="G134" s="36">
        <f t="shared" si="69"/>
        <v>51.861745031121607</v>
      </c>
      <c r="H134" s="36">
        <f t="shared" si="69"/>
        <v>11.861200324310055</v>
      </c>
      <c r="I134" s="36">
        <f t="shared" si="69"/>
        <v>13.01199821503768</v>
      </c>
      <c r="J134" s="36">
        <f t="shared" si="69"/>
        <v>1.6774874769808998</v>
      </c>
      <c r="K134" s="36">
        <f t="shared" si="69"/>
        <v>0.84471456315561277</v>
      </c>
      <c r="L134" s="36">
        <f t="shared" si="69"/>
        <v>5.1397277722957941</v>
      </c>
      <c r="M134" s="35">
        <f t="shared" si="57"/>
        <v>100</v>
      </c>
      <c r="N134" s="36" t="s">
        <v>20</v>
      </c>
      <c r="O134" s="33"/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>
        <v>4969.3</v>
      </c>
      <c r="E135" s="35">
        <v>677.49999999999989</v>
      </c>
      <c r="F135" s="35">
        <v>55.1</v>
      </c>
      <c r="G135" s="35">
        <v>14483.099999999999</v>
      </c>
      <c r="H135" s="35">
        <v>1690.3999999999999</v>
      </c>
      <c r="I135" s="35">
        <v>14728.6</v>
      </c>
      <c r="J135" s="35">
        <v>381.20000000000005</v>
      </c>
      <c r="K135" s="35">
        <v>304.29999999999995</v>
      </c>
      <c r="L135" s="35">
        <v>2109.6</v>
      </c>
      <c r="M135" s="35">
        <f t="shared" si="57"/>
        <v>34429.799999999996</v>
      </c>
      <c r="N135" s="35">
        <f>SUM(M135,D135)</f>
        <v>39399.1</v>
      </c>
      <c r="O135" s="33"/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1.9677721043979344</v>
      </c>
      <c r="F136" s="36">
        <f t="shared" si="70"/>
        <v>0.16003578295546303</v>
      </c>
      <c r="G136" s="36">
        <f t="shared" si="70"/>
        <v>42.065594339787047</v>
      </c>
      <c r="H136" s="36">
        <f t="shared" si="70"/>
        <v>4.9097003177479976</v>
      </c>
      <c r="I136" s="36">
        <f t="shared" si="70"/>
        <v>42.778639434443427</v>
      </c>
      <c r="J136" s="36">
        <f t="shared" si="70"/>
        <v>1.1071804076701</v>
      </c>
      <c r="K136" s="36">
        <f t="shared" si="70"/>
        <v>0.88382738209341905</v>
      </c>
      <c r="L136" s="36">
        <f t="shared" si="70"/>
        <v>6.1272502309046244</v>
      </c>
      <c r="M136" s="35">
        <f t="shared" si="57"/>
        <v>100.00000000000001</v>
      </c>
      <c r="N136" s="36" t="s">
        <v>20</v>
      </c>
      <c r="O136" s="33"/>
      <c r="P136" s="33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9" firstPageNumber="207" orientation="portrait" useFirstPageNumber="1" r:id="rId1"/>
  <headerFooter alignWithMargins="0"/>
  <rowBreaks count="1" manualBreakCount="1">
    <brk id="9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0000"/>
  </sheetPr>
  <dimension ref="A2:P136"/>
  <sheetViews>
    <sheetView showGridLines="0" showZeros="0" view="pageBreakPreview" zoomScale="80" zoomScaleNormal="80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6" ht="16.05" customHeight="1" x14ac:dyDescent="0.2">
      <c r="A2" s="1" t="s">
        <v>0</v>
      </c>
    </row>
    <row r="4" spans="1:16" ht="16.05" customHeight="1" x14ac:dyDescent="0.2">
      <c r="A4" s="3" t="s">
        <v>1</v>
      </c>
      <c r="B4" s="4" t="s">
        <v>86</v>
      </c>
    </row>
    <row r="5" spans="1:16" ht="16.05" customHeight="1" x14ac:dyDescent="0.2">
      <c r="N5" s="5" t="s">
        <v>3</v>
      </c>
    </row>
    <row r="6" spans="1:16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6" ht="16.05" customHeight="1" x14ac:dyDescent="0.2">
      <c r="A7" s="9" t="s">
        <v>17</v>
      </c>
      <c r="B7" s="10"/>
      <c r="C7" s="11" t="s">
        <v>18</v>
      </c>
      <c r="D7" s="35">
        <f>SUM(D9,D11,D13,D15)</f>
        <v>7327.9000000000005</v>
      </c>
      <c r="E7" s="35">
        <f t="shared" ref="E7:L7" si="0">SUM(E9,E11,E13,E15)</f>
        <v>1223.1000000000001</v>
      </c>
      <c r="F7" s="35">
        <f t="shared" si="0"/>
        <v>1391.7</v>
      </c>
      <c r="G7" s="35">
        <f t="shared" si="0"/>
        <v>11256</v>
      </c>
      <c r="H7" s="35">
        <f t="shared" si="0"/>
        <v>7295</v>
      </c>
      <c r="I7" s="35">
        <f t="shared" si="0"/>
        <v>10337.5</v>
      </c>
      <c r="J7" s="35">
        <f t="shared" si="0"/>
        <v>5426.8</v>
      </c>
      <c r="K7" s="35">
        <f t="shared" si="0"/>
        <v>636.19999999999993</v>
      </c>
      <c r="L7" s="35">
        <f t="shared" si="0"/>
        <v>5121.5</v>
      </c>
      <c r="M7" s="35">
        <f>SUM(E7:L7)</f>
        <v>42687.799999999996</v>
      </c>
      <c r="N7" s="35">
        <f>SUM(M7,D7)</f>
        <v>50015.7</v>
      </c>
    </row>
    <row r="8" spans="1:16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2.8652214450030229</v>
      </c>
      <c r="F8" s="36">
        <f t="shared" ref="F8:L8" si="1">IF($M7=0,0,F7/$M7%)</f>
        <v>3.2601820660704002</v>
      </c>
      <c r="G8" s="36">
        <f t="shared" si="1"/>
        <v>26.368189506135248</v>
      </c>
      <c r="H8" s="36">
        <f t="shared" si="1"/>
        <v>17.089191759706523</v>
      </c>
      <c r="I8" s="36">
        <f t="shared" si="1"/>
        <v>24.216520879501875</v>
      </c>
      <c r="J8" s="36">
        <f t="shared" si="1"/>
        <v>12.712765708235143</v>
      </c>
      <c r="K8" s="36">
        <f t="shared" si="1"/>
        <v>1.4903555582625481</v>
      </c>
      <c r="L8" s="36">
        <f t="shared" si="1"/>
        <v>11.997573077085258</v>
      </c>
      <c r="M8" s="35">
        <f t="shared" ref="M8:M110" si="2">SUM(E8:L8)</f>
        <v>100.00000000000003</v>
      </c>
      <c r="N8" s="36" t="s">
        <v>20</v>
      </c>
    </row>
    <row r="9" spans="1:16" ht="16.05" customHeight="1" x14ac:dyDescent="0.2">
      <c r="A9" s="17"/>
      <c r="B9" s="18" t="s">
        <v>21</v>
      </c>
      <c r="C9" s="11" t="s">
        <v>18</v>
      </c>
      <c r="D9" s="35">
        <v>3391.5</v>
      </c>
      <c r="E9" s="35">
        <v>60.2</v>
      </c>
      <c r="F9" s="35">
        <v>650.70000000000005</v>
      </c>
      <c r="G9" s="35">
        <v>4138.8999999999996</v>
      </c>
      <c r="H9" s="35">
        <v>2590.7000000000003</v>
      </c>
      <c r="I9" s="35">
        <v>2694.5</v>
      </c>
      <c r="J9" s="35">
        <v>991</v>
      </c>
      <c r="K9" s="35">
        <v>154.19999999999999</v>
      </c>
      <c r="L9" s="35">
        <v>1454.3999999999999</v>
      </c>
      <c r="M9" s="35">
        <f>SUM(E9:L9)</f>
        <v>12734.6</v>
      </c>
      <c r="N9" s="35">
        <f>SUM(M9,D9)</f>
        <v>16126.1</v>
      </c>
      <c r="P9" s="33"/>
    </row>
    <row r="10" spans="1:16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3">IF($M9=0,0,E9/$M9%)</f>
        <v>0.47272784382705385</v>
      </c>
      <c r="F10" s="36">
        <f t="shared" si="3"/>
        <v>5.1097011292070427</v>
      </c>
      <c r="G10" s="36">
        <f t="shared" si="3"/>
        <v>32.501217156408522</v>
      </c>
      <c r="H10" s="36">
        <f t="shared" si="3"/>
        <v>20.343787790743331</v>
      </c>
      <c r="I10" s="36">
        <f t="shared" si="3"/>
        <v>21.158889953355423</v>
      </c>
      <c r="J10" s="36">
        <f t="shared" si="3"/>
        <v>7.7819483925682782</v>
      </c>
      <c r="K10" s="36">
        <f t="shared" si="3"/>
        <v>1.2108743109324203</v>
      </c>
      <c r="L10" s="36">
        <f t="shared" si="3"/>
        <v>11.420853422957924</v>
      </c>
      <c r="M10" s="35">
        <f>SUM(E10:L10)</f>
        <v>100</v>
      </c>
      <c r="N10" s="36" t="s">
        <v>20</v>
      </c>
      <c r="P10" s="33"/>
    </row>
    <row r="11" spans="1:16" ht="16.05" customHeight="1" x14ac:dyDescent="0.2">
      <c r="A11" s="17"/>
      <c r="B11" s="18" t="s">
        <v>22</v>
      </c>
      <c r="C11" s="11" t="s">
        <v>18</v>
      </c>
      <c r="D11" s="35">
        <v>3176.1</v>
      </c>
      <c r="E11" s="35">
        <v>962.5</v>
      </c>
      <c r="F11" s="35">
        <v>551</v>
      </c>
      <c r="G11" s="35">
        <v>5844.8</v>
      </c>
      <c r="H11" s="35">
        <v>3888.2</v>
      </c>
      <c r="I11" s="35">
        <v>4769.2</v>
      </c>
      <c r="J11" s="35">
        <v>3696</v>
      </c>
      <c r="K11" s="35">
        <v>434.7</v>
      </c>
      <c r="L11" s="35">
        <v>2452.1</v>
      </c>
      <c r="M11" s="35">
        <f t="shared" ref="M11:M16" si="4">SUM(E11:L11)</f>
        <v>22598.5</v>
      </c>
      <c r="N11" s="35">
        <f>SUM(M11,D11)</f>
        <v>25774.6</v>
      </c>
      <c r="P11" s="33"/>
    </row>
    <row r="12" spans="1:16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4.2591322432904839</v>
      </c>
      <c r="F12" s="36">
        <f t="shared" si="5"/>
        <v>2.4382149257694095</v>
      </c>
      <c r="G12" s="36">
        <f t="shared" si="5"/>
        <v>25.8636635174901</v>
      </c>
      <c r="H12" s="36">
        <f t="shared" si="5"/>
        <v>17.205566741155383</v>
      </c>
      <c r="I12" s="36">
        <f t="shared" si="5"/>
        <v>21.104055578910103</v>
      </c>
      <c r="J12" s="36">
        <f t="shared" si="5"/>
        <v>16.355067814235458</v>
      </c>
      <c r="K12" s="36">
        <f t="shared" si="5"/>
        <v>1.923578998606102</v>
      </c>
      <c r="L12" s="36">
        <f t="shared" si="5"/>
        <v>10.850720180542956</v>
      </c>
      <c r="M12" s="35">
        <f t="shared" si="4"/>
        <v>99.999999999999986</v>
      </c>
      <c r="N12" s="36" t="s">
        <v>20</v>
      </c>
      <c r="P12" s="33"/>
    </row>
    <row r="13" spans="1:16" ht="16.05" customHeight="1" x14ac:dyDescent="0.2">
      <c r="A13" s="17"/>
      <c r="B13" s="18" t="s">
        <v>23</v>
      </c>
      <c r="C13" s="11" t="s">
        <v>18</v>
      </c>
      <c r="D13" s="35">
        <v>583</v>
      </c>
      <c r="E13" s="35">
        <v>196.2</v>
      </c>
      <c r="F13" s="35">
        <v>189</v>
      </c>
      <c r="G13" s="35">
        <v>1249.5</v>
      </c>
      <c r="H13" s="35">
        <v>813.8</v>
      </c>
      <c r="I13" s="35">
        <v>2870.5</v>
      </c>
      <c r="J13" s="35">
        <v>739.8</v>
      </c>
      <c r="K13" s="35">
        <v>47.3</v>
      </c>
      <c r="L13" s="35">
        <v>1212.9000000000001</v>
      </c>
      <c r="M13" s="35">
        <f t="shared" si="4"/>
        <v>7319</v>
      </c>
      <c r="N13" s="35">
        <f>SUM(M13,D13)</f>
        <v>7902</v>
      </c>
      <c r="P13" s="33"/>
    </row>
    <row r="14" spans="1:16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2.6806940838912419</v>
      </c>
      <c r="F14" s="36">
        <f t="shared" si="6"/>
        <v>2.582319989069545</v>
      </c>
      <c r="G14" s="36">
        <f t="shared" si="6"/>
        <v>17.072004372181993</v>
      </c>
      <c r="H14" s="36">
        <f t="shared" si="6"/>
        <v>11.119005328596803</v>
      </c>
      <c r="I14" s="36">
        <f t="shared" si="6"/>
        <v>39.219838775789043</v>
      </c>
      <c r="J14" s="36">
        <f t="shared" si="6"/>
        <v>10.107938242929361</v>
      </c>
      <c r="K14" s="36">
        <f t="shared" si="6"/>
        <v>0.64626315070364804</v>
      </c>
      <c r="L14" s="36">
        <f t="shared" si="6"/>
        <v>16.571936056838368</v>
      </c>
      <c r="M14" s="35">
        <f t="shared" si="4"/>
        <v>100</v>
      </c>
      <c r="N14" s="36" t="s">
        <v>20</v>
      </c>
      <c r="P14" s="33"/>
    </row>
    <row r="15" spans="1:16" ht="16.05" customHeight="1" x14ac:dyDescent="0.2">
      <c r="A15" s="17"/>
      <c r="B15" s="18" t="s">
        <v>24</v>
      </c>
      <c r="C15" s="11" t="s">
        <v>18</v>
      </c>
      <c r="D15" s="35">
        <v>177.3</v>
      </c>
      <c r="E15" s="35">
        <v>4.2</v>
      </c>
      <c r="F15" s="35">
        <v>1</v>
      </c>
      <c r="G15" s="35">
        <v>22.8</v>
      </c>
      <c r="H15" s="35">
        <v>2.2999999999999998</v>
      </c>
      <c r="I15" s="35">
        <v>3.3</v>
      </c>
      <c r="J15" s="35">
        <v>0</v>
      </c>
      <c r="K15" s="35">
        <v>0</v>
      </c>
      <c r="L15" s="35">
        <v>2.1</v>
      </c>
      <c r="M15" s="35">
        <f t="shared" si="4"/>
        <v>35.700000000000003</v>
      </c>
      <c r="N15" s="35">
        <f>SUM(M15,D15)</f>
        <v>213</v>
      </c>
      <c r="P15" s="33"/>
    </row>
    <row r="16" spans="1:16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11.76470588235294</v>
      </c>
      <c r="F16" s="36">
        <f t="shared" si="7"/>
        <v>2.8011204481792715</v>
      </c>
      <c r="G16" s="36">
        <f t="shared" si="7"/>
        <v>63.865546218487388</v>
      </c>
      <c r="H16" s="36">
        <f t="shared" si="7"/>
        <v>6.4425770308123234</v>
      </c>
      <c r="I16" s="36">
        <f t="shared" si="7"/>
        <v>9.2436974789915958</v>
      </c>
      <c r="J16" s="36">
        <f t="shared" si="7"/>
        <v>0</v>
      </c>
      <c r="K16" s="36">
        <f t="shared" si="7"/>
        <v>0</v>
      </c>
      <c r="L16" s="36">
        <f t="shared" si="7"/>
        <v>5.8823529411764701</v>
      </c>
      <c r="M16" s="35">
        <f t="shared" si="4"/>
        <v>99.999999999999986</v>
      </c>
      <c r="N16" s="36" t="s">
        <v>20</v>
      </c>
      <c r="P16" s="33"/>
    </row>
    <row r="17" spans="1:16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21348.3</v>
      </c>
      <c r="E17" s="35">
        <f t="shared" ref="E17:M17" si="8">SUMIF($C$19:$C$80,"出荷量",E19:E80)</f>
        <v>2223.7000000000007</v>
      </c>
      <c r="F17" s="35">
        <f t="shared" si="8"/>
        <v>1635.2000000000003</v>
      </c>
      <c r="G17" s="35">
        <f t="shared" si="8"/>
        <v>11248.5</v>
      </c>
      <c r="H17" s="35">
        <f t="shared" si="8"/>
        <v>3729.2000000000007</v>
      </c>
      <c r="I17" s="35">
        <f t="shared" si="8"/>
        <v>3111.1</v>
      </c>
      <c r="J17" s="35">
        <f t="shared" si="8"/>
        <v>1299.8000000000002</v>
      </c>
      <c r="K17" s="35">
        <f t="shared" si="8"/>
        <v>509.70000000000005</v>
      </c>
      <c r="L17" s="35">
        <f t="shared" si="8"/>
        <v>312.5</v>
      </c>
      <c r="M17" s="35">
        <f t="shared" si="8"/>
        <v>24069.699999999993</v>
      </c>
      <c r="N17" s="35">
        <f>SUM(M17,D17)</f>
        <v>45417.999999999993</v>
      </c>
      <c r="P17" s="33"/>
    </row>
    <row r="18" spans="1:16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9.2385862723673391</v>
      </c>
      <c r="F18" s="36">
        <f t="shared" si="9"/>
        <v>6.7936035762805549</v>
      </c>
      <c r="G18" s="36">
        <f t="shared" si="9"/>
        <v>46.733029493512603</v>
      </c>
      <c r="H18" s="36">
        <f t="shared" si="9"/>
        <v>15.493338097275835</v>
      </c>
      <c r="I18" s="36">
        <f t="shared" si="9"/>
        <v>12.925379211207455</v>
      </c>
      <c r="J18" s="36">
        <f t="shared" si="9"/>
        <v>5.4001503965566684</v>
      </c>
      <c r="K18" s="36">
        <f t="shared" si="9"/>
        <v>2.117600136270914</v>
      </c>
      <c r="L18" s="36">
        <f t="shared" si="9"/>
        <v>1.298312816528665</v>
      </c>
      <c r="M18" s="35">
        <f>SUM(E18:L18)</f>
        <v>100.00000000000003</v>
      </c>
      <c r="N18" s="36" t="s">
        <v>20</v>
      </c>
      <c r="P18" s="33"/>
    </row>
    <row r="19" spans="1:16" ht="16.05" customHeight="1" x14ac:dyDescent="0.2">
      <c r="A19" s="17"/>
      <c r="B19" s="18" t="s">
        <v>26</v>
      </c>
      <c r="C19" s="11" t="s">
        <v>18</v>
      </c>
      <c r="D19" s="35">
        <v>4627.7999999999993</v>
      </c>
      <c r="E19" s="35">
        <v>200</v>
      </c>
      <c r="F19" s="35">
        <v>0</v>
      </c>
      <c r="G19" s="35">
        <v>3820.7</v>
      </c>
      <c r="H19" s="35">
        <v>2264.6</v>
      </c>
      <c r="I19" s="35">
        <v>1802.3000000000002</v>
      </c>
      <c r="J19" s="35">
        <v>10.199999999999999</v>
      </c>
      <c r="K19" s="35">
        <v>10.199999999999999</v>
      </c>
      <c r="L19" s="35">
        <v>0</v>
      </c>
      <c r="M19" s="35">
        <f t="shared" si="2"/>
        <v>8107.9999999999991</v>
      </c>
      <c r="N19" s="35">
        <f>SUM(M19,D19)</f>
        <v>12735.8</v>
      </c>
      <c r="P19" s="33"/>
    </row>
    <row r="20" spans="1:16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2.4666995559940803</v>
      </c>
      <c r="F20" s="36">
        <f t="shared" si="10"/>
        <v>0</v>
      </c>
      <c r="G20" s="36">
        <f t="shared" si="10"/>
        <v>47.122594967932912</v>
      </c>
      <c r="H20" s="36">
        <f t="shared" si="10"/>
        <v>27.930439072520972</v>
      </c>
      <c r="I20" s="36">
        <f t="shared" si="10"/>
        <v>22.228663048840659</v>
      </c>
      <c r="J20" s="36">
        <f t="shared" si="10"/>
        <v>0.12580167735569808</v>
      </c>
      <c r="K20" s="36">
        <f t="shared" si="10"/>
        <v>0.12580167735569808</v>
      </c>
      <c r="L20" s="36">
        <f t="shared" si="10"/>
        <v>0</v>
      </c>
      <c r="M20" s="35">
        <f t="shared" si="2"/>
        <v>100.00000000000001</v>
      </c>
      <c r="N20" s="36" t="s">
        <v>20</v>
      </c>
      <c r="P20" s="33"/>
    </row>
    <row r="21" spans="1:16" ht="16.05" customHeight="1" x14ac:dyDescent="0.2">
      <c r="A21" s="17"/>
      <c r="B21" s="18" t="s">
        <v>27</v>
      </c>
      <c r="C21" s="11" t="s">
        <v>18</v>
      </c>
      <c r="D21" s="35">
        <v>923.2</v>
      </c>
      <c r="E21" s="35">
        <v>632.70000000000005</v>
      </c>
      <c r="F21" s="35">
        <v>396.30000000000007</v>
      </c>
      <c r="G21" s="35">
        <v>1719</v>
      </c>
      <c r="H21" s="35">
        <v>267.20000000000005</v>
      </c>
      <c r="I21" s="35">
        <v>276.09999999999997</v>
      </c>
      <c r="J21" s="35">
        <v>765.30000000000007</v>
      </c>
      <c r="K21" s="35">
        <v>146.4</v>
      </c>
      <c r="L21" s="35">
        <v>192.29999999999998</v>
      </c>
      <c r="M21" s="35">
        <f t="shared" si="2"/>
        <v>4395.3</v>
      </c>
      <c r="N21" s="35">
        <f>SUM(M21,D21)</f>
        <v>5318.5</v>
      </c>
      <c r="P21" s="33"/>
    </row>
    <row r="22" spans="1:16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14.394921848337997</v>
      </c>
      <c r="F22" s="36">
        <f t="shared" si="11"/>
        <v>9.0164493891201971</v>
      </c>
      <c r="G22" s="36">
        <f t="shared" si="11"/>
        <v>39.109958364616745</v>
      </c>
      <c r="H22" s="36">
        <f t="shared" si="11"/>
        <v>6.0792209860532846</v>
      </c>
      <c r="I22" s="36">
        <f t="shared" si="11"/>
        <v>6.2817100084180817</v>
      </c>
      <c r="J22" s="36">
        <f t="shared" si="11"/>
        <v>17.411780765818033</v>
      </c>
      <c r="K22" s="36">
        <f t="shared" si="11"/>
        <v>3.3308306600232065</v>
      </c>
      <c r="L22" s="36">
        <f t="shared" si="11"/>
        <v>4.3751279776124488</v>
      </c>
      <c r="M22" s="35">
        <f t="shared" si="2"/>
        <v>100.00000000000001</v>
      </c>
      <c r="N22" s="36" t="s">
        <v>20</v>
      </c>
      <c r="P22" s="33"/>
    </row>
    <row r="23" spans="1:16" ht="16.05" customHeight="1" x14ac:dyDescent="0.2">
      <c r="A23" s="17"/>
      <c r="B23" s="18" t="s">
        <v>28</v>
      </c>
      <c r="C23" s="11" t="s">
        <v>18</v>
      </c>
      <c r="D23" s="35">
        <v>1288.7</v>
      </c>
      <c r="E23" s="35">
        <v>168.2</v>
      </c>
      <c r="F23" s="35">
        <v>203.3</v>
      </c>
      <c r="G23" s="35">
        <v>710.7</v>
      </c>
      <c r="H23" s="35">
        <v>126</v>
      </c>
      <c r="I23" s="35">
        <v>13.1</v>
      </c>
      <c r="J23" s="35">
        <v>0</v>
      </c>
      <c r="K23" s="35">
        <v>0</v>
      </c>
      <c r="L23" s="35">
        <v>0</v>
      </c>
      <c r="M23" s="35">
        <f t="shared" si="2"/>
        <v>1221.3</v>
      </c>
      <c r="N23" s="35">
        <f>SUM(M23,D23)</f>
        <v>2510</v>
      </c>
      <c r="P23" s="33"/>
    </row>
    <row r="24" spans="1:16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13.772209940227626</v>
      </c>
      <c r="F24" s="36">
        <f t="shared" si="12"/>
        <v>16.646196675673465</v>
      </c>
      <c r="G24" s="36">
        <f t="shared" si="12"/>
        <v>58.192090395480236</v>
      </c>
      <c r="H24" s="36">
        <f t="shared" si="12"/>
        <v>10.316875460574797</v>
      </c>
      <c r="I24" s="36">
        <f t="shared" si="12"/>
        <v>1.0726275280438877</v>
      </c>
      <c r="J24" s="36">
        <f t="shared" si="12"/>
        <v>0</v>
      </c>
      <c r="K24" s="36">
        <f t="shared" si="12"/>
        <v>0</v>
      </c>
      <c r="L24" s="36">
        <f t="shared" si="12"/>
        <v>0</v>
      </c>
      <c r="M24" s="35">
        <f t="shared" si="2"/>
        <v>100</v>
      </c>
      <c r="N24" s="36" t="s">
        <v>20</v>
      </c>
      <c r="P24" s="33"/>
    </row>
    <row r="25" spans="1:16" ht="16.05" customHeight="1" x14ac:dyDescent="0.2">
      <c r="A25" s="17"/>
      <c r="B25" s="18" t="s">
        <v>29</v>
      </c>
      <c r="C25" s="11" t="s">
        <v>18</v>
      </c>
      <c r="D25" s="35">
        <v>1181.4000000000001</v>
      </c>
      <c r="E25" s="35">
        <v>70.3</v>
      </c>
      <c r="F25" s="35">
        <v>369.5</v>
      </c>
      <c r="G25" s="35">
        <v>667</v>
      </c>
      <c r="H25" s="35">
        <v>646.29999999999995</v>
      </c>
      <c r="I25" s="35">
        <v>796.9</v>
      </c>
      <c r="J25" s="35">
        <v>66.2</v>
      </c>
      <c r="K25" s="35">
        <v>0</v>
      </c>
      <c r="L25" s="35">
        <v>83.6</v>
      </c>
      <c r="M25" s="35">
        <f t="shared" si="2"/>
        <v>2699.7999999999997</v>
      </c>
      <c r="N25" s="35">
        <f>SUM(M25,D25)</f>
        <v>3881.2</v>
      </c>
      <c r="P25" s="33"/>
    </row>
    <row r="26" spans="1:16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2.6038965849322175</v>
      </c>
      <c r="F26" s="36">
        <f t="shared" si="13"/>
        <v>13.686198977702054</v>
      </c>
      <c r="G26" s="36">
        <f t="shared" si="13"/>
        <v>24.705533743240242</v>
      </c>
      <c r="H26" s="36">
        <f t="shared" si="13"/>
        <v>23.938810282243129</v>
      </c>
      <c r="I26" s="36">
        <f t="shared" si="13"/>
        <v>29.517001259352547</v>
      </c>
      <c r="J26" s="36">
        <f t="shared" si="13"/>
        <v>2.4520334839617752</v>
      </c>
      <c r="K26" s="36">
        <f t="shared" si="13"/>
        <v>0</v>
      </c>
      <c r="L26" s="36">
        <f t="shared" si="13"/>
        <v>3.096525668568042</v>
      </c>
      <c r="M26" s="35">
        <f t="shared" si="2"/>
        <v>100.00000000000001</v>
      </c>
      <c r="N26" s="36" t="s">
        <v>20</v>
      </c>
      <c r="P26" s="33"/>
    </row>
    <row r="27" spans="1:16" ht="16.05" customHeight="1" x14ac:dyDescent="0.2">
      <c r="A27" s="17"/>
      <c r="B27" s="18" t="s">
        <v>30</v>
      </c>
      <c r="C27" s="11" t="s">
        <v>18</v>
      </c>
      <c r="D27" s="35">
        <v>5105.6000000000004</v>
      </c>
      <c r="E27" s="35">
        <v>413.6</v>
      </c>
      <c r="F27" s="35">
        <v>164.9</v>
      </c>
      <c r="G27" s="35">
        <v>1784.7</v>
      </c>
      <c r="H27" s="35">
        <v>239.8</v>
      </c>
      <c r="I27" s="35">
        <v>0</v>
      </c>
      <c r="J27" s="35">
        <v>456.3</v>
      </c>
      <c r="K27" s="35">
        <v>0</v>
      </c>
      <c r="L27" s="35">
        <v>0</v>
      </c>
      <c r="M27" s="35">
        <f t="shared" si="2"/>
        <v>3059.3</v>
      </c>
      <c r="N27" s="35">
        <f>SUM(M27,D27)</f>
        <v>8164.9000000000005</v>
      </c>
      <c r="P27" s="33"/>
    </row>
    <row r="28" spans="1:16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13.519432549929721</v>
      </c>
      <c r="F28" s="36">
        <f t="shared" si="14"/>
        <v>5.3901219233157907</v>
      </c>
      <c r="G28" s="36">
        <f t="shared" si="14"/>
        <v>58.336874448403222</v>
      </c>
      <c r="H28" s="36">
        <f t="shared" si="14"/>
        <v>7.8383944039486151</v>
      </c>
      <c r="I28" s="36">
        <f t="shared" si="14"/>
        <v>0</v>
      </c>
      <c r="J28" s="36">
        <f t="shared" si="14"/>
        <v>14.915176674402639</v>
      </c>
      <c r="K28" s="36">
        <f t="shared" si="14"/>
        <v>0</v>
      </c>
      <c r="L28" s="36">
        <f t="shared" si="14"/>
        <v>0</v>
      </c>
      <c r="M28" s="35">
        <f t="shared" si="2"/>
        <v>100</v>
      </c>
      <c r="N28" s="36" t="s">
        <v>20</v>
      </c>
      <c r="P28" s="33"/>
    </row>
    <row r="29" spans="1:16" ht="16.05" customHeight="1" x14ac:dyDescent="0.2">
      <c r="A29" s="17"/>
      <c r="B29" s="18" t="s">
        <v>31</v>
      </c>
      <c r="C29" s="11" t="s">
        <v>18</v>
      </c>
      <c r="D29" s="35">
        <v>12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f t="shared" si="2"/>
        <v>0</v>
      </c>
      <c r="N29" s="35">
        <f>SUM(M29,D29)</f>
        <v>12</v>
      </c>
      <c r="P29" s="33"/>
    </row>
    <row r="30" spans="1:16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0</v>
      </c>
      <c r="F30" s="36">
        <f t="shared" si="15"/>
        <v>0</v>
      </c>
      <c r="G30" s="36">
        <f t="shared" si="15"/>
        <v>0</v>
      </c>
      <c r="H30" s="36">
        <f t="shared" si="15"/>
        <v>0</v>
      </c>
      <c r="I30" s="36">
        <f t="shared" si="15"/>
        <v>0</v>
      </c>
      <c r="J30" s="36">
        <f t="shared" si="15"/>
        <v>0</v>
      </c>
      <c r="K30" s="36">
        <f t="shared" si="15"/>
        <v>0</v>
      </c>
      <c r="L30" s="36">
        <f t="shared" si="15"/>
        <v>0</v>
      </c>
      <c r="M30" s="35">
        <f t="shared" si="2"/>
        <v>0</v>
      </c>
      <c r="N30" s="36" t="s">
        <v>20</v>
      </c>
      <c r="P30" s="33"/>
    </row>
    <row r="31" spans="1:16" ht="16.05" customHeight="1" x14ac:dyDescent="0.2">
      <c r="A31" s="17"/>
      <c r="B31" s="18" t="s">
        <v>32</v>
      </c>
      <c r="C31" s="11" t="s">
        <v>18</v>
      </c>
      <c r="D31" s="35">
        <v>2101.1999999999998</v>
      </c>
      <c r="E31" s="35">
        <v>96.8</v>
      </c>
      <c r="F31" s="35">
        <v>1</v>
      </c>
      <c r="G31" s="35">
        <v>736.6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f t="shared" si="2"/>
        <v>834.4</v>
      </c>
      <c r="N31" s="35">
        <f>SUM(M31,D31)</f>
        <v>2935.6</v>
      </c>
      <c r="P31" s="33"/>
    </row>
    <row r="32" spans="1:16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11.601150527325025</v>
      </c>
      <c r="F32" s="36">
        <f t="shared" si="16"/>
        <v>0.11984659635666348</v>
      </c>
      <c r="G32" s="36">
        <f t="shared" si="16"/>
        <v>88.279002876318316</v>
      </c>
      <c r="H32" s="36">
        <f t="shared" si="16"/>
        <v>0</v>
      </c>
      <c r="I32" s="36">
        <f t="shared" si="16"/>
        <v>0</v>
      </c>
      <c r="J32" s="36">
        <f t="shared" si="16"/>
        <v>0</v>
      </c>
      <c r="K32" s="36">
        <f t="shared" si="16"/>
        <v>0</v>
      </c>
      <c r="L32" s="36">
        <f t="shared" si="16"/>
        <v>0</v>
      </c>
      <c r="M32" s="35">
        <f t="shared" si="2"/>
        <v>100</v>
      </c>
      <c r="N32" s="36" t="s">
        <v>20</v>
      </c>
      <c r="P32" s="33"/>
    </row>
    <row r="33" spans="1:16" ht="16.05" customHeight="1" x14ac:dyDescent="0.2">
      <c r="A33" s="17"/>
      <c r="B33" s="18" t="s">
        <v>33</v>
      </c>
      <c r="C33" s="11" t="s">
        <v>18</v>
      </c>
      <c r="D33" s="35">
        <v>40.4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f t="shared" si="2"/>
        <v>0</v>
      </c>
      <c r="N33" s="35">
        <f>SUM(M33,D33)</f>
        <v>40.4</v>
      </c>
      <c r="P33" s="33"/>
    </row>
    <row r="34" spans="1:16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0</v>
      </c>
      <c r="F34" s="36">
        <f t="shared" si="17"/>
        <v>0</v>
      </c>
      <c r="G34" s="36">
        <f t="shared" si="17"/>
        <v>0</v>
      </c>
      <c r="H34" s="36">
        <f t="shared" si="17"/>
        <v>0</v>
      </c>
      <c r="I34" s="36">
        <f t="shared" si="17"/>
        <v>0</v>
      </c>
      <c r="J34" s="36">
        <f t="shared" si="17"/>
        <v>0</v>
      </c>
      <c r="K34" s="36">
        <f t="shared" si="17"/>
        <v>0</v>
      </c>
      <c r="L34" s="36">
        <f t="shared" si="17"/>
        <v>0</v>
      </c>
      <c r="M34" s="35">
        <f t="shared" si="2"/>
        <v>0</v>
      </c>
      <c r="N34" s="36" t="s">
        <v>20</v>
      </c>
      <c r="P34" s="33"/>
    </row>
    <row r="35" spans="1:16" ht="16.05" customHeight="1" x14ac:dyDescent="0.2">
      <c r="A35" s="17"/>
      <c r="B35" s="18" t="s">
        <v>34</v>
      </c>
      <c r="C35" s="11" t="s">
        <v>18</v>
      </c>
      <c r="D35" s="35">
        <v>797.60000000000014</v>
      </c>
      <c r="E35" s="35">
        <v>48.9</v>
      </c>
      <c r="F35" s="35">
        <v>0</v>
      </c>
      <c r="G35" s="35">
        <v>25.5</v>
      </c>
      <c r="H35" s="35">
        <v>0</v>
      </c>
      <c r="I35" s="35">
        <v>0.7</v>
      </c>
      <c r="J35" s="35">
        <v>0</v>
      </c>
      <c r="K35" s="35">
        <v>0</v>
      </c>
      <c r="L35" s="35">
        <v>32.1</v>
      </c>
      <c r="M35" s="35">
        <f t="shared" si="2"/>
        <v>107.20000000000002</v>
      </c>
      <c r="N35" s="35">
        <f>SUM(M35,D35)</f>
        <v>904.80000000000018</v>
      </c>
      <c r="P35" s="33"/>
    </row>
    <row r="36" spans="1:16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45.615671641791039</v>
      </c>
      <c r="F36" s="36">
        <f t="shared" si="18"/>
        <v>0</v>
      </c>
      <c r="G36" s="36">
        <f t="shared" si="18"/>
        <v>23.78731343283582</v>
      </c>
      <c r="H36" s="36">
        <f t="shared" si="18"/>
        <v>0</v>
      </c>
      <c r="I36" s="36">
        <f t="shared" si="18"/>
        <v>0.65298507462686561</v>
      </c>
      <c r="J36" s="36">
        <f t="shared" si="18"/>
        <v>0</v>
      </c>
      <c r="K36" s="36">
        <f t="shared" si="18"/>
        <v>0</v>
      </c>
      <c r="L36" s="36">
        <f t="shared" si="18"/>
        <v>29.944029850746269</v>
      </c>
      <c r="M36" s="35">
        <f t="shared" si="2"/>
        <v>100</v>
      </c>
      <c r="N36" s="36" t="s">
        <v>20</v>
      </c>
      <c r="P36" s="33"/>
    </row>
    <row r="37" spans="1:16" ht="16.05" customHeight="1" x14ac:dyDescent="0.2">
      <c r="A37" s="17"/>
      <c r="B37" s="18" t="s">
        <v>35</v>
      </c>
      <c r="C37" s="11" t="s">
        <v>18</v>
      </c>
      <c r="D37" s="35">
        <v>52.1</v>
      </c>
      <c r="E37" s="35">
        <v>0</v>
      </c>
      <c r="F37" s="35">
        <v>0</v>
      </c>
      <c r="G37" s="35">
        <v>57.1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f t="shared" si="2"/>
        <v>57.1</v>
      </c>
      <c r="N37" s="35">
        <f>SUM(M37,D37)</f>
        <v>109.2</v>
      </c>
      <c r="P37" s="33"/>
    </row>
    <row r="38" spans="1:16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0</v>
      </c>
      <c r="F38" s="36">
        <f t="shared" si="19"/>
        <v>0</v>
      </c>
      <c r="G38" s="36">
        <f t="shared" si="19"/>
        <v>99.999999999999986</v>
      </c>
      <c r="H38" s="36">
        <f t="shared" si="19"/>
        <v>0</v>
      </c>
      <c r="I38" s="36">
        <f t="shared" si="19"/>
        <v>0</v>
      </c>
      <c r="J38" s="36">
        <f t="shared" si="19"/>
        <v>0</v>
      </c>
      <c r="K38" s="36">
        <f t="shared" si="19"/>
        <v>0</v>
      </c>
      <c r="L38" s="36">
        <f t="shared" si="19"/>
        <v>0</v>
      </c>
      <c r="M38" s="35">
        <f t="shared" si="2"/>
        <v>99.999999999999986</v>
      </c>
      <c r="N38" s="36" t="s">
        <v>20</v>
      </c>
      <c r="P38" s="33"/>
    </row>
    <row r="39" spans="1:16" ht="16.05" customHeight="1" x14ac:dyDescent="0.2">
      <c r="A39" s="17"/>
      <c r="B39" s="18" t="s">
        <v>36</v>
      </c>
      <c r="C39" s="11" t="s">
        <v>18</v>
      </c>
      <c r="D39" s="35">
        <v>685.6</v>
      </c>
      <c r="E39" s="35">
        <v>190.5</v>
      </c>
      <c r="F39" s="35">
        <v>0</v>
      </c>
      <c r="G39" s="35">
        <v>40</v>
      </c>
      <c r="H39" s="35">
        <v>7</v>
      </c>
      <c r="I39" s="35">
        <v>0</v>
      </c>
      <c r="J39" s="35">
        <v>0</v>
      </c>
      <c r="K39" s="35">
        <v>0</v>
      </c>
      <c r="L39" s="35">
        <v>0</v>
      </c>
      <c r="M39" s="35">
        <f t="shared" si="2"/>
        <v>237.5</v>
      </c>
      <c r="N39" s="35">
        <f>SUM(M39,D39)</f>
        <v>923.1</v>
      </c>
      <c r="P39" s="33"/>
    </row>
    <row r="40" spans="1:16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80.21052631578948</v>
      </c>
      <c r="F40" s="36">
        <f t="shared" si="20"/>
        <v>0</v>
      </c>
      <c r="G40" s="36">
        <f t="shared" si="20"/>
        <v>16.842105263157894</v>
      </c>
      <c r="H40" s="36">
        <f t="shared" si="20"/>
        <v>2.9473684210526314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100</v>
      </c>
      <c r="N40" s="36" t="s">
        <v>20</v>
      </c>
      <c r="P40" s="33"/>
    </row>
    <row r="41" spans="1:16" ht="16.05" customHeight="1" x14ac:dyDescent="0.2">
      <c r="A41" s="17"/>
      <c r="B41" s="18" t="s">
        <v>37</v>
      </c>
      <c r="C41" s="11" t="s">
        <v>18</v>
      </c>
      <c r="D41" s="35">
        <v>83.1</v>
      </c>
      <c r="E41" s="35">
        <v>13.9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f t="shared" si="2"/>
        <v>13.9</v>
      </c>
      <c r="N41" s="35">
        <f>SUM(M41,D41)</f>
        <v>97</v>
      </c>
      <c r="P41" s="33"/>
    </row>
    <row r="42" spans="1:16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100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5">
        <f t="shared" si="2"/>
        <v>100</v>
      </c>
      <c r="N42" s="36" t="s">
        <v>20</v>
      </c>
      <c r="P42" s="33"/>
    </row>
    <row r="43" spans="1:16" ht="16.05" customHeight="1" x14ac:dyDescent="0.2">
      <c r="A43" s="17"/>
      <c r="B43" s="18" t="s">
        <v>38</v>
      </c>
      <c r="C43" s="11" t="s">
        <v>18</v>
      </c>
      <c r="D43" s="35">
        <v>216.2</v>
      </c>
      <c r="E43" s="35">
        <v>2.6</v>
      </c>
      <c r="F43" s="35">
        <v>84</v>
      </c>
      <c r="G43" s="35">
        <v>31.6</v>
      </c>
      <c r="H43" s="35">
        <v>16</v>
      </c>
      <c r="I43" s="35">
        <v>0</v>
      </c>
      <c r="J43" s="35">
        <v>0</v>
      </c>
      <c r="K43" s="35">
        <v>24</v>
      </c>
      <c r="L43" s="35">
        <v>4.5</v>
      </c>
      <c r="M43" s="35">
        <f t="shared" si="2"/>
        <v>162.69999999999999</v>
      </c>
      <c r="N43" s="35">
        <f>SUM(M43,D43)</f>
        <v>378.9</v>
      </c>
      <c r="P43" s="33"/>
    </row>
    <row r="44" spans="1:16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1.5980331899200986</v>
      </c>
      <c r="F44" s="36">
        <f t="shared" si="22"/>
        <v>51.628764597418566</v>
      </c>
      <c r="G44" s="36">
        <f t="shared" si="22"/>
        <v>19.42224953902889</v>
      </c>
      <c r="H44" s="36">
        <f t="shared" si="22"/>
        <v>9.834050399508298</v>
      </c>
      <c r="I44" s="36">
        <f t="shared" si="22"/>
        <v>0</v>
      </c>
      <c r="J44" s="36">
        <f t="shared" si="22"/>
        <v>0</v>
      </c>
      <c r="K44" s="36">
        <f t="shared" si="22"/>
        <v>14.751075599262448</v>
      </c>
      <c r="L44" s="36">
        <f t="shared" si="22"/>
        <v>2.7658266748617089</v>
      </c>
      <c r="M44" s="35">
        <f t="shared" si="2"/>
        <v>100.00000000000003</v>
      </c>
      <c r="N44" s="36" t="s">
        <v>20</v>
      </c>
      <c r="P44" s="33"/>
    </row>
    <row r="45" spans="1:16" ht="16.05" customHeight="1" x14ac:dyDescent="0.2">
      <c r="A45" s="17"/>
      <c r="B45" s="18" t="s">
        <v>39</v>
      </c>
      <c r="C45" s="11" t="s">
        <v>18</v>
      </c>
      <c r="D45" s="35">
        <v>45.900000000000006</v>
      </c>
      <c r="E45" s="35"/>
      <c r="F45" s="35"/>
      <c r="G45" s="35"/>
      <c r="H45" s="35"/>
      <c r="I45" s="35"/>
      <c r="J45" s="35"/>
      <c r="K45" s="35"/>
      <c r="L45" s="35"/>
      <c r="M45" s="35">
        <f t="shared" si="2"/>
        <v>0</v>
      </c>
      <c r="N45" s="35">
        <f>SUM(M45,D45)</f>
        <v>45.900000000000006</v>
      </c>
      <c r="P45" s="33"/>
    </row>
    <row r="46" spans="1:16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0</v>
      </c>
      <c r="H46" s="36">
        <f t="shared" si="23"/>
        <v>0</v>
      </c>
      <c r="I46" s="36">
        <f t="shared" si="23"/>
        <v>0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0</v>
      </c>
      <c r="N46" s="36" t="s">
        <v>20</v>
      </c>
      <c r="P46" s="33"/>
    </row>
    <row r="47" spans="1:16" ht="16.05" customHeight="1" x14ac:dyDescent="0.2">
      <c r="A47" s="17"/>
      <c r="B47" s="18" t="s">
        <v>40</v>
      </c>
      <c r="C47" s="11" t="s">
        <v>18</v>
      </c>
      <c r="D47" s="35">
        <v>115.5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f t="shared" si="2"/>
        <v>0</v>
      </c>
      <c r="N47" s="35">
        <f>SUM(M47,D47)</f>
        <v>115.5</v>
      </c>
      <c r="P47" s="33"/>
    </row>
    <row r="48" spans="1:16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0</v>
      </c>
      <c r="F48" s="36">
        <f t="shared" si="24"/>
        <v>0</v>
      </c>
      <c r="G48" s="36">
        <f t="shared" si="24"/>
        <v>0</v>
      </c>
      <c r="H48" s="36">
        <f t="shared" si="24"/>
        <v>0</v>
      </c>
      <c r="I48" s="36">
        <f t="shared" si="24"/>
        <v>0</v>
      </c>
      <c r="J48" s="36">
        <f t="shared" si="24"/>
        <v>0</v>
      </c>
      <c r="K48" s="36">
        <f t="shared" si="24"/>
        <v>0</v>
      </c>
      <c r="L48" s="36">
        <f t="shared" si="24"/>
        <v>0</v>
      </c>
      <c r="M48" s="35">
        <f t="shared" si="2"/>
        <v>0</v>
      </c>
      <c r="N48" s="36" t="s">
        <v>20</v>
      </c>
      <c r="P48" s="33"/>
    </row>
    <row r="49" spans="1:16" ht="16.05" customHeight="1" x14ac:dyDescent="0.2">
      <c r="A49" s="17"/>
      <c r="B49" s="18" t="s">
        <v>41</v>
      </c>
      <c r="C49" s="11" t="s">
        <v>18</v>
      </c>
      <c r="D49" s="35">
        <v>0.2</v>
      </c>
      <c r="E49" s="35">
        <v>0</v>
      </c>
      <c r="F49" s="35">
        <v>3.2</v>
      </c>
      <c r="G49" s="35">
        <v>1.3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f t="shared" si="2"/>
        <v>4.5</v>
      </c>
      <c r="N49" s="35">
        <f>SUM(M49,D49)</f>
        <v>4.7</v>
      </c>
      <c r="P49" s="33"/>
    </row>
    <row r="50" spans="1:16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0</v>
      </c>
      <c r="F50" s="36">
        <f t="shared" si="25"/>
        <v>71.111111111111114</v>
      </c>
      <c r="G50" s="36">
        <f t="shared" si="25"/>
        <v>28.888888888888889</v>
      </c>
      <c r="H50" s="36">
        <f t="shared" si="25"/>
        <v>0</v>
      </c>
      <c r="I50" s="36">
        <f t="shared" si="25"/>
        <v>0</v>
      </c>
      <c r="J50" s="36">
        <f t="shared" si="25"/>
        <v>0</v>
      </c>
      <c r="K50" s="36">
        <f t="shared" si="25"/>
        <v>0</v>
      </c>
      <c r="L50" s="36">
        <f t="shared" si="25"/>
        <v>0</v>
      </c>
      <c r="M50" s="35">
        <f t="shared" si="2"/>
        <v>100</v>
      </c>
      <c r="N50" s="36" t="s">
        <v>20</v>
      </c>
      <c r="P50" s="33"/>
    </row>
    <row r="51" spans="1:16" ht="16.05" customHeight="1" x14ac:dyDescent="0.2">
      <c r="A51" s="17"/>
      <c r="B51" s="18" t="s">
        <v>42</v>
      </c>
      <c r="C51" s="11" t="s">
        <v>18</v>
      </c>
      <c r="D51" s="35">
        <v>1488.6</v>
      </c>
      <c r="E51" s="35">
        <v>166</v>
      </c>
      <c r="F51" s="35">
        <v>0</v>
      </c>
      <c r="G51" s="35">
        <v>282.10000000000002</v>
      </c>
      <c r="H51" s="35">
        <v>0</v>
      </c>
      <c r="I51" s="35">
        <v>0</v>
      </c>
      <c r="J51" s="35">
        <v>0</v>
      </c>
      <c r="K51" s="35">
        <v>2</v>
      </c>
      <c r="L51" s="35">
        <v>0</v>
      </c>
      <c r="M51" s="35">
        <f t="shared" si="2"/>
        <v>450.1</v>
      </c>
      <c r="N51" s="35">
        <f>SUM(M51,D51)</f>
        <v>1938.6999999999998</v>
      </c>
      <c r="P51" s="33"/>
    </row>
    <row r="52" spans="1:16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36.880693179293488</v>
      </c>
      <c r="F52" s="36">
        <f t="shared" si="26"/>
        <v>0</v>
      </c>
      <c r="G52" s="36">
        <f t="shared" si="26"/>
        <v>62.674961119751167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0.4443457009553432</v>
      </c>
      <c r="L52" s="36">
        <f t="shared" si="26"/>
        <v>0</v>
      </c>
      <c r="M52" s="35">
        <f t="shared" si="2"/>
        <v>99.999999999999986</v>
      </c>
      <c r="N52" s="36" t="s">
        <v>20</v>
      </c>
      <c r="P52" s="33"/>
    </row>
    <row r="53" spans="1:16" ht="16.05" customHeight="1" x14ac:dyDescent="0.2">
      <c r="A53" s="17"/>
      <c r="B53" s="18" t="s">
        <v>43</v>
      </c>
      <c r="C53" s="11" t="s">
        <v>18</v>
      </c>
      <c r="D53" s="35">
        <v>17.899999999999999</v>
      </c>
      <c r="E53" s="35">
        <v>10.9</v>
      </c>
      <c r="F53" s="35">
        <v>0</v>
      </c>
      <c r="G53" s="35">
        <v>1.9</v>
      </c>
      <c r="H53" s="35">
        <v>0</v>
      </c>
      <c r="I53" s="35">
        <v>0</v>
      </c>
      <c r="J53" s="35">
        <v>1.8</v>
      </c>
      <c r="K53" s="35">
        <v>0</v>
      </c>
      <c r="L53" s="35">
        <v>0</v>
      </c>
      <c r="M53" s="35">
        <f t="shared" si="2"/>
        <v>14.600000000000001</v>
      </c>
      <c r="N53" s="35">
        <f>SUM(M53,D53)</f>
        <v>32.5</v>
      </c>
      <c r="P53" s="33"/>
    </row>
    <row r="54" spans="1:16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74.657534246575338</v>
      </c>
      <c r="F54" s="36">
        <f t="shared" si="27"/>
        <v>0</v>
      </c>
      <c r="G54" s="36">
        <f t="shared" si="27"/>
        <v>13.013698630136984</v>
      </c>
      <c r="H54" s="36">
        <f t="shared" si="27"/>
        <v>0</v>
      </c>
      <c r="I54" s="36">
        <f t="shared" si="27"/>
        <v>0</v>
      </c>
      <c r="J54" s="36">
        <f t="shared" si="27"/>
        <v>12.328767123287671</v>
      </c>
      <c r="K54" s="36">
        <f t="shared" si="27"/>
        <v>0</v>
      </c>
      <c r="L54" s="36">
        <f t="shared" si="27"/>
        <v>0</v>
      </c>
      <c r="M54" s="35">
        <f t="shared" si="2"/>
        <v>100</v>
      </c>
      <c r="N54" s="36" t="s">
        <v>20</v>
      </c>
      <c r="P54" s="33"/>
    </row>
    <row r="55" spans="1:16" ht="16.05" customHeight="1" x14ac:dyDescent="0.2">
      <c r="A55" s="17"/>
      <c r="B55" s="18" t="s">
        <v>44</v>
      </c>
      <c r="C55" s="11" t="s">
        <v>18</v>
      </c>
      <c r="D55" s="35">
        <v>2137.8000000000002</v>
      </c>
      <c r="E55" s="35">
        <v>201</v>
      </c>
      <c r="F55" s="35">
        <v>413</v>
      </c>
      <c r="G55" s="35">
        <v>1342</v>
      </c>
      <c r="H55" s="35">
        <v>155</v>
      </c>
      <c r="I55" s="35">
        <v>206</v>
      </c>
      <c r="J55" s="35">
        <v>0</v>
      </c>
      <c r="K55" s="35">
        <v>181</v>
      </c>
      <c r="L55" s="35">
        <v>0</v>
      </c>
      <c r="M55" s="35">
        <f t="shared" si="2"/>
        <v>2498</v>
      </c>
      <c r="N55" s="35">
        <f>SUM(M55,D55)</f>
        <v>4635.8</v>
      </c>
      <c r="P55" s="33"/>
    </row>
    <row r="56" spans="1:16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8.0464371497197753</v>
      </c>
      <c r="F56" s="36">
        <f t="shared" si="28"/>
        <v>16.533226581265012</v>
      </c>
      <c r="G56" s="36">
        <f t="shared" si="28"/>
        <v>53.722978382706167</v>
      </c>
      <c r="H56" s="36">
        <f t="shared" si="28"/>
        <v>6.2049639711769418</v>
      </c>
      <c r="I56" s="36">
        <f t="shared" si="28"/>
        <v>8.2465972778222572</v>
      </c>
      <c r="J56" s="36">
        <f t="shared" si="28"/>
        <v>0</v>
      </c>
      <c r="K56" s="36">
        <f t="shared" si="28"/>
        <v>7.2457966373098479</v>
      </c>
      <c r="L56" s="36">
        <f t="shared" si="28"/>
        <v>0</v>
      </c>
      <c r="M56" s="35">
        <f t="shared" si="2"/>
        <v>100</v>
      </c>
      <c r="N56" s="36" t="s">
        <v>20</v>
      </c>
      <c r="P56" s="33"/>
    </row>
    <row r="57" spans="1:16" ht="16.05" customHeight="1" x14ac:dyDescent="0.2">
      <c r="A57" s="17"/>
      <c r="B57" s="18" t="s">
        <v>45</v>
      </c>
      <c r="C57" s="11" t="s">
        <v>18</v>
      </c>
      <c r="D57" s="35">
        <v>87.9</v>
      </c>
      <c r="E57" s="35">
        <v>0</v>
      </c>
      <c r="F57" s="35">
        <v>0</v>
      </c>
      <c r="G57" s="35">
        <v>28.299999999999997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f t="shared" si="2"/>
        <v>28.299999999999997</v>
      </c>
      <c r="N57" s="35">
        <f>SUM(M57,D57)</f>
        <v>116.2</v>
      </c>
      <c r="P57" s="33"/>
    </row>
    <row r="58" spans="1:16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100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5">
        <f t="shared" si="2"/>
        <v>100</v>
      </c>
      <c r="N58" s="36" t="s">
        <v>20</v>
      </c>
      <c r="P58" s="33"/>
    </row>
    <row r="59" spans="1:16" ht="16.05" customHeight="1" x14ac:dyDescent="0.2">
      <c r="A59" s="17"/>
      <c r="B59" s="18" t="s">
        <v>46</v>
      </c>
      <c r="C59" s="11" t="s">
        <v>18</v>
      </c>
      <c r="D59" s="35">
        <v>32.799999999999997</v>
      </c>
      <c r="E59" s="35">
        <v>8.3000000000000007</v>
      </c>
      <c r="F59" s="35">
        <v>0</v>
      </c>
      <c r="G59" s="35">
        <v>0</v>
      </c>
      <c r="H59" s="35">
        <v>7.3</v>
      </c>
      <c r="I59" s="35">
        <v>0</v>
      </c>
      <c r="J59" s="35">
        <v>0</v>
      </c>
      <c r="K59" s="35">
        <v>3</v>
      </c>
      <c r="L59" s="35">
        <v>0</v>
      </c>
      <c r="M59" s="35">
        <f t="shared" si="2"/>
        <v>18.600000000000001</v>
      </c>
      <c r="N59" s="35">
        <f>SUM(M59,D59)</f>
        <v>51.4</v>
      </c>
      <c r="P59" s="33"/>
    </row>
    <row r="60" spans="1:16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44.623655913978489</v>
      </c>
      <c r="F60" s="36">
        <f t="shared" si="30"/>
        <v>0</v>
      </c>
      <c r="G60" s="36">
        <f t="shared" si="30"/>
        <v>0</v>
      </c>
      <c r="H60" s="36">
        <f t="shared" si="30"/>
        <v>39.247311827956985</v>
      </c>
      <c r="I60" s="36">
        <f t="shared" si="30"/>
        <v>0</v>
      </c>
      <c r="J60" s="36">
        <f t="shared" si="30"/>
        <v>0</v>
      </c>
      <c r="K60" s="36">
        <f t="shared" si="30"/>
        <v>16.129032258064512</v>
      </c>
      <c r="L60" s="36">
        <f t="shared" si="30"/>
        <v>0</v>
      </c>
      <c r="M60" s="35">
        <f t="shared" si="2"/>
        <v>99.999999999999986</v>
      </c>
      <c r="N60" s="36" t="s">
        <v>20</v>
      </c>
      <c r="P60" s="33"/>
    </row>
    <row r="61" spans="1:16" ht="16.05" customHeight="1" x14ac:dyDescent="0.2">
      <c r="A61" s="17"/>
      <c r="B61" s="18" t="s">
        <v>47</v>
      </c>
      <c r="C61" s="11" t="s">
        <v>18</v>
      </c>
      <c r="D61" s="35"/>
      <c r="E61" s="35"/>
      <c r="F61" s="35"/>
      <c r="G61" s="35"/>
      <c r="H61" s="35"/>
      <c r="I61" s="35"/>
      <c r="J61" s="35"/>
      <c r="K61" s="35"/>
      <c r="L61" s="35"/>
      <c r="M61" s="35">
        <f t="shared" si="2"/>
        <v>0</v>
      </c>
      <c r="N61" s="35">
        <f>SUM(M61,D61)</f>
        <v>0</v>
      </c>
      <c r="P61" s="33"/>
    </row>
    <row r="62" spans="1:16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0</v>
      </c>
      <c r="F62" s="36">
        <f t="shared" si="31"/>
        <v>0</v>
      </c>
      <c r="G62" s="36">
        <f t="shared" si="31"/>
        <v>0</v>
      </c>
      <c r="H62" s="36">
        <f t="shared" si="31"/>
        <v>0</v>
      </c>
      <c r="I62" s="36">
        <f t="shared" si="31"/>
        <v>0</v>
      </c>
      <c r="J62" s="36">
        <f t="shared" si="31"/>
        <v>0</v>
      </c>
      <c r="K62" s="36">
        <f t="shared" si="31"/>
        <v>0</v>
      </c>
      <c r="L62" s="36">
        <f t="shared" si="31"/>
        <v>0</v>
      </c>
      <c r="M62" s="35">
        <f t="shared" si="2"/>
        <v>0</v>
      </c>
      <c r="N62" s="36" t="s">
        <v>20</v>
      </c>
      <c r="P62" s="33"/>
    </row>
    <row r="63" spans="1:16" ht="16.05" customHeight="1" x14ac:dyDescent="0.2">
      <c r="A63" s="17"/>
      <c r="B63" s="18" t="s">
        <v>48</v>
      </c>
      <c r="C63" s="11" t="s">
        <v>18</v>
      </c>
      <c r="D63" s="35"/>
      <c r="E63" s="35"/>
      <c r="F63" s="35"/>
      <c r="G63" s="35"/>
      <c r="H63" s="35"/>
      <c r="I63" s="35"/>
      <c r="J63" s="35"/>
      <c r="K63" s="35"/>
      <c r="L63" s="35"/>
      <c r="M63" s="35">
        <f t="shared" si="2"/>
        <v>0</v>
      </c>
      <c r="N63" s="35">
        <f>SUM(M63,D63)</f>
        <v>0</v>
      </c>
      <c r="P63" s="33"/>
    </row>
    <row r="64" spans="1:16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0</v>
      </c>
      <c r="H64" s="36">
        <f t="shared" si="32"/>
        <v>0</v>
      </c>
      <c r="I64" s="36">
        <f t="shared" si="32"/>
        <v>0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0</v>
      </c>
      <c r="N64" s="36" t="s">
        <v>20</v>
      </c>
      <c r="P64" s="33"/>
    </row>
    <row r="65" spans="1:16" ht="16.05" customHeight="1" x14ac:dyDescent="0.2">
      <c r="A65" s="17"/>
      <c r="B65" s="18" t="s">
        <v>49</v>
      </c>
      <c r="C65" s="11" t="s">
        <v>18</v>
      </c>
      <c r="D65" s="35">
        <v>30.3</v>
      </c>
      <c r="E65" s="35">
        <v>0</v>
      </c>
      <c r="F65" s="35">
        <v>0</v>
      </c>
      <c r="G65" s="35">
        <v>0</v>
      </c>
      <c r="H65" s="35">
        <v>0</v>
      </c>
      <c r="I65" s="35">
        <v>16</v>
      </c>
      <c r="J65" s="35">
        <v>0</v>
      </c>
      <c r="K65" s="35">
        <v>143.1</v>
      </c>
      <c r="L65" s="35">
        <v>0</v>
      </c>
      <c r="M65" s="35">
        <f t="shared" si="2"/>
        <v>159.1</v>
      </c>
      <c r="N65" s="35">
        <f>SUM(M65,D65)</f>
        <v>189.4</v>
      </c>
      <c r="P65" s="33"/>
    </row>
    <row r="66" spans="1:16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10.056568196103081</v>
      </c>
      <c r="J66" s="36">
        <f t="shared" si="33"/>
        <v>0</v>
      </c>
      <c r="K66" s="36">
        <f t="shared" si="33"/>
        <v>89.943431803896914</v>
      </c>
      <c r="L66" s="36">
        <f t="shared" si="33"/>
        <v>0</v>
      </c>
      <c r="M66" s="35">
        <f t="shared" si="2"/>
        <v>100</v>
      </c>
      <c r="N66" s="36" t="s">
        <v>20</v>
      </c>
      <c r="P66" s="33"/>
    </row>
    <row r="67" spans="1:16" ht="16.05" customHeight="1" x14ac:dyDescent="0.2">
      <c r="A67" s="17"/>
      <c r="B67" s="18" t="s">
        <v>50</v>
      </c>
      <c r="C67" s="11" t="s">
        <v>18</v>
      </c>
      <c r="D67" s="35"/>
      <c r="E67" s="35"/>
      <c r="F67" s="35"/>
      <c r="G67" s="35"/>
      <c r="H67" s="35"/>
      <c r="I67" s="35"/>
      <c r="J67" s="35"/>
      <c r="K67" s="35"/>
      <c r="L67" s="35"/>
      <c r="M67" s="35">
        <f t="shared" si="2"/>
        <v>0</v>
      </c>
      <c r="N67" s="35">
        <f>SUM(M67,D67)</f>
        <v>0</v>
      </c>
      <c r="P67" s="33"/>
    </row>
    <row r="68" spans="1:16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0</v>
      </c>
      <c r="N68" s="36" t="s">
        <v>20</v>
      </c>
      <c r="P68" s="33"/>
    </row>
    <row r="69" spans="1:16" ht="16.05" customHeight="1" x14ac:dyDescent="0.2">
      <c r="A69" s="17"/>
      <c r="B69" s="18" t="s">
        <v>51</v>
      </c>
      <c r="C69" s="11" t="s">
        <v>18</v>
      </c>
      <c r="D69" s="35"/>
      <c r="E69" s="35"/>
      <c r="F69" s="35"/>
      <c r="G69" s="35"/>
      <c r="H69" s="35"/>
      <c r="I69" s="35"/>
      <c r="J69" s="35"/>
      <c r="K69" s="35"/>
      <c r="L69" s="35"/>
      <c r="M69" s="35">
        <f t="shared" si="2"/>
        <v>0</v>
      </c>
      <c r="N69" s="35">
        <f>SUM(M69,D69)</f>
        <v>0</v>
      </c>
      <c r="P69" s="33"/>
    </row>
    <row r="70" spans="1:16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0</v>
      </c>
      <c r="F70" s="36">
        <f t="shared" si="35"/>
        <v>0</v>
      </c>
      <c r="G70" s="36">
        <f t="shared" si="35"/>
        <v>0</v>
      </c>
      <c r="H70" s="36">
        <f t="shared" si="35"/>
        <v>0</v>
      </c>
      <c r="I70" s="36">
        <f t="shared" si="35"/>
        <v>0</v>
      </c>
      <c r="J70" s="36">
        <f t="shared" si="35"/>
        <v>0</v>
      </c>
      <c r="K70" s="36">
        <f t="shared" si="35"/>
        <v>0</v>
      </c>
      <c r="L70" s="36">
        <f t="shared" si="35"/>
        <v>0</v>
      </c>
      <c r="M70" s="35">
        <f t="shared" si="2"/>
        <v>0</v>
      </c>
      <c r="N70" s="36" t="s">
        <v>20</v>
      </c>
      <c r="P70" s="33"/>
    </row>
    <row r="71" spans="1:16" ht="16.05" customHeight="1" x14ac:dyDescent="0.2">
      <c r="A71" s="17"/>
      <c r="B71" s="18" t="s">
        <v>52</v>
      </c>
      <c r="C71" s="11" t="s">
        <v>18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>
        <f>SUM(M71,D71)</f>
        <v>0</v>
      </c>
      <c r="P71" s="33"/>
    </row>
    <row r="72" spans="1:16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0</v>
      </c>
      <c r="F72" s="36">
        <f t="shared" si="36"/>
        <v>0</v>
      </c>
      <c r="G72" s="36">
        <f t="shared" si="36"/>
        <v>0</v>
      </c>
      <c r="H72" s="36">
        <f t="shared" si="36"/>
        <v>0</v>
      </c>
      <c r="I72" s="36">
        <f t="shared" si="36"/>
        <v>0</v>
      </c>
      <c r="J72" s="36">
        <f t="shared" si="36"/>
        <v>0</v>
      </c>
      <c r="K72" s="36">
        <f t="shared" si="36"/>
        <v>0</v>
      </c>
      <c r="L72" s="36">
        <f t="shared" si="36"/>
        <v>0</v>
      </c>
      <c r="M72" s="35">
        <f t="shared" si="2"/>
        <v>0</v>
      </c>
      <c r="N72" s="36" t="s">
        <v>20</v>
      </c>
      <c r="P72" s="33"/>
    </row>
    <row r="73" spans="1:16" ht="16.05" customHeight="1" x14ac:dyDescent="0.2">
      <c r="A73" s="17"/>
      <c r="B73" s="18" t="s">
        <v>53</v>
      </c>
      <c r="C73" s="11" t="s">
        <v>18</v>
      </c>
      <c r="D73" s="35">
        <v>276.5</v>
      </c>
      <c r="E73" s="35"/>
      <c r="F73" s="35"/>
      <c r="G73" s="35"/>
      <c r="H73" s="35"/>
      <c r="I73" s="35"/>
      <c r="J73" s="35"/>
      <c r="K73" s="35"/>
      <c r="L73" s="35"/>
      <c r="M73" s="35">
        <f t="shared" si="2"/>
        <v>0</v>
      </c>
      <c r="N73" s="35">
        <f>SUM(M73,D73)</f>
        <v>276.5</v>
      </c>
      <c r="P73" s="33"/>
    </row>
    <row r="74" spans="1:16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0</v>
      </c>
      <c r="L74" s="36">
        <f t="shared" si="37"/>
        <v>0</v>
      </c>
      <c r="M74" s="35">
        <f t="shared" si="2"/>
        <v>0</v>
      </c>
      <c r="N74" s="36" t="s">
        <v>20</v>
      </c>
      <c r="P74" s="33"/>
    </row>
    <row r="75" spans="1:16" ht="16.05" customHeight="1" x14ac:dyDescent="0.2">
      <c r="A75" s="17"/>
      <c r="B75" s="18" t="s">
        <v>54</v>
      </c>
      <c r="C75" s="11" t="s">
        <v>18</v>
      </c>
      <c r="D75" s="35"/>
      <c r="E75" s="35"/>
      <c r="F75" s="35"/>
      <c r="G75" s="35"/>
      <c r="H75" s="35"/>
      <c r="I75" s="35"/>
      <c r="J75" s="35"/>
      <c r="K75" s="35"/>
      <c r="L75" s="35"/>
      <c r="M75" s="35">
        <f t="shared" si="2"/>
        <v>0</v>
      </c>
      <c r="N75" s="35">
        <f>SUM(M75,D75)</f>
        <v>0</v>
      </c>
      <c r="P75" s="33"/>
    </row>
    <row r="76" spans="1:16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  <c r="P76" s="33"/>
    </row>
    <row r="77" spans="1:16" ht="16.05" customHeight="1" x14ac:dyDescent="0.2">
      <c r="A77" s="17"/>
      <c r="B77" s="18" t="s">
        <v>55</v>
      </c>
      <c r="C77" s="11" t="s">
        <v>18</v>
      </c>
      <c r="D77" s="35"/>
      <c r="E77" s="35"/>
      <c r="F77" s="35"/>
      <c r="G77" s="35"/>
      <c r="H77" s="35"/>
      <c r="I77" s="35"/>
      <c r="J77" s="35"/>
      <c r="K77" s="35"/>
      <c r="L77" s="35"/>
      <c r="M77" s="35">
        <f t="shared" si="2"/>
        <v>0</v>
      </c>
      <c r="N77" s="35">
        <f>SUM(M77,D77)</f>
        <v>0</v>
      </c>
      <c r="P77" s="33"/>
    </row>
    <row r="78" spans="1:16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0</v>
      </c>
      <c r="F78" s="36">
        <f t="shared" si="39"/>
        <v>0</v>
      </c>
      <c r="G78" s="36">
        <f t="shared" si="39"/>
        <v>0</v>
      </c>
      <c r="H78" s="36">
        <f t="shared" si="39"/>
        <v>0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0</v>
      </c>
      <c r="N78" s="36" t="s">
        <v>20</v>
      </c>
      <c r="P78" s="33"/>
    </row>
    <row r="79" spans="1:16" ht="15.75" customHeight="1" x14ac:dyDescent="0.2">
      <c r="A79" s="17"/>
      <c r="B79" s="18" t="s">
        <v>56</v>
      </c>
      <c r="C79" s="11" t="s">
        <v>18</v>
      </c>
      <c r="D79" s="35"/>
      <c r="E79" s="35"/>
      <c r="F79" s="35"/>
      <c r="G79" s="35"/>
      <c r="H79" s="35"/>
      <c r="I79" s="35"/>
      <c r="J79" s="35"/>
      <c r="K79" s="35"/>
      <c r="L79" s="35"/>
      <c r="M79" s="35">
        <f t="shared" si="2"/>
        <v>0</v>
      </c>
      <c r="N79" s="35">
        <f>SUM(M79,D79)</f>
        <v>0</v>
      </c>
      <c r="P79" s="33"/>
    </row>
    <row r="80" spans="1:16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0</v>
      </c>
      <c r="F80" s="36">
        <f t="shared" si="40"/>
        <v>0</v>
      </c>
      <c r="G80" s="36">
        <f t="shared" si="40"/>
        <v>0</v>
      </c>
      <c r="H80" s="36">
        <f t="shared" si="40"/>
        <v>0</v>
      </c>
      <c r="I80" s="36">
        <f t="shared" si="40"/>
        <v>0</v>
      </c>
      <c r="J80" s="36">
        <f t="shared" si="40"/>
        <v>0</v>
      </c>
      <c r="K80" s="36">
        <f t="shared" si="40"/>
        <v>0</v>
      </c>
      <c r="L80" s="36">
        <f t="shared" si="40"/>
        <v>0</v>
      </c>
      <c r="M80" s="35">
        <f t="shared" si="2"/>
        <v>0</v>
      </c>
      <c r="N80" s="36" t="s">
        <v>20</v>
      </c>
      <c r="P80" s="33"/>
    </row>
    <row r="81" spans="1:16" ht="15.75" customHeight="1" x14ac:dyDescent="0.2">
      <c r="A81" s="9" t="s">
        <v>57</v>
      </c>
      <c r="B81" s="10"/>
      <c r="C81" s="11" t="s">
        <v>18</v>
      </c>
      <c r="D81" s="35">
        <f ca="1">SUMIF($C$83:$C$106,"出荷量",D83:D102)</f>
        <v>0</v>
      </c>
      <c r="E81" s="35">
        <f t="shared" ref="E81:M81" ca="1" si="41">SUMIF($C$83:$C$106,"出荷量",E83:E102)</f>
        <v>0</v>
      </c>
      <c r="F81" s="35">
        <f t="shared" ca="1" si="41"/>
        <v>0</v>
      </c>
      <c r="G81" s="35">
        <f t="shared" ca="1" si="41"/>
        <v>0</v>
      </c>
      <c r="H81" s="35">
        <f t="shared" ca="1" si="41"/>
        <v>0</v>
      </c>
      <c r="I81" s="35">
        <f t="shared" ca="1" si="41"/>
        <v>0</v>
      </c>
      <c r="J81" s="35">
        <f t="shared" ca="1" si="41"/>
        <v>0</v>
      </c>
      <c r="K81" s="35">
        <f t="shared" ca="1" si="41"/>
        <v>0</v>
      </c>
      <c r="L81" s="35">
        <f t="shared" ca="1" si="41"/>
        <v>0</v>
      </c>
      <c r="M81" s="35">
        <f t="shared" ca="1" si="41"/>
        <v>0</v>
      </c>
      <c r="N81" s="35">
        <f ca="1">SUM(M81,D81)</f>
        <v>0</v>
      </c>
      <c r="P81" s="33"/>
    </row>
    <row r="82" spans="1:16" ht="13.2" x14ac:dyDescent="0.2">
      <c r="A82" s="13"/>
      <c r="B82" s="14"/>
      <c r="C82" s="15" t="s">
        <v>19</v>
      </c>
      <c r="D82" s="36" t="s">
        <v>20</v>
      </c>
      <c r="E82" s="36">
        <f t="shared" ref="E82:L82" ca="1" si="42">IF($M81=0,0,E81/$M81%)</f>
        <v>0</v>
      </c>
      <c r="F82" s="36">
        <f t="shared" ca="1" si="42"/>
        <v>0</v>
      </c>
      <c r="G82" s="36">
        <f t="shared" ca="1" si="42"/>
        <v>0</v>
      </c>
      <c r="H82" s="36">
        <f t="shared" ca="1" si="42"/>
        <v>0</v>
      </c>
      <c r="I82" s="36">
        <f t="shared" ca="1" si="42"/>
        <v>0</v>
      </c>
      <c r="J82" s="36">
        <f t="shared" ca="1" si="42"/>
        <v>0</v>
      </c>
      <c r="K82" s="36">
        <f t="shared" ca="1" si="42"/>
        <v>0</v>
      </c>
      <c r="L82" s="36">
        <f t="shared" ca="1" si="42"/>
        <v>0</v>
      </c>
      <c r="M82" s="35">
        <f t="shared" ca="1" si="2"/>
        <v>0</v>
      </c>
      <c r="N82" s="36" t="s">
        <v>20</v>
      </c>
      <c r="P82" s="33"/>
    </row>
    <row r="83" spans="1:16" ht="13.2" x14ac:dyDescent="0.2">
      <c r="A83" s="17"/>
      <c r="B83" s="18" t="s">
        <v>60</v>
      </c>
      <c r="C83" s="11" t="s">
        <v>18</v>
      </c>
      <c r="D83" s="35"/>
      <c r="E83" s="35"/>
      <c r="F83" s="35"/>
      <c r="G83" s="35"/>
      <c r="H83" s="35"/>
      <c r="I83" s="35"/>
      <c r="J83" s="35"/>
      <c r="K83" s="35"/>
      <c r="L83" s="35"/>
      <c r="M83" s="35">
        <f t="shared" si="2"/>
        <v>0</v>
      </c>
      <c r="N83" s="35">
        <f>SUM(M83,D83)</f>
        <v>0</v>
      </c>
      <c r="P83" s="33"/>
    </row>
    <row r="84" spans="1:16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0</v>
      </c>
      <c r="J84" s="36">
        <f t="shared" si="43"/>
        <v>0</v>
      </c>
      <c r="K84" s="36">
        <f t="shared" si="43"/>
        <v>0</v>
      </c>
      <c r="L84" s="36">
        <f t="shared" si="43"/>
        <v>0</v>
      </c>
      <c r="M84" s="35">
        <f t="shared" si="2"/>
        <v>0</v>
      </c>
      <c r="N84" s="36" t="s">
        <v>20</v>
      </c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35"/>
      <c r="E85" s="35"/>
      <c r="F85" s="35"/>
      <c r="G85" s="35"/>
      <c r="H85" s="35"/>
      <c r="I85" s="35"/>
      <c r="J85" s="35"/>
      <c r="K85" s="35"/>
      <c r="L85" s="35"/>
      <c r="M85" s="35">
        <f t="shared" si="2"/>
        <v>0</v>
      </c>
      <c r="N85" s="35">
        <f>SUM(M85,D85)</f>
        <v>0</v>
      </c>
      <c r="P85" s="33"/>
    </row>
    <row r="86" spans="1:16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35"/>
      <c r="E87" s="35"/>
      <c r="F87" s="35"/>
      <c r="G87" s="35"/>
      <c r="H87" s="35"/>
      <c r="I87" s="35"/>
      <c r="J87" s="35"/>
      <c r="K87" s="35"/>
      <c r="L87" s="35"/>
      <c r="M87" s="35">
        <f t="shared" si="2"/>
        <v>0</v>
      </c>
      <c r="N87" s="35">
        <f>SUM(M87,D87)</f>
        <v>0</v>
      </c>
      <c r="P87" s="33"/>
    </row>
    <row r="88" spans="1:16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0</v>
      </c>
      <c r="N88" s="36" t="s">
        <v>20</v>
      </c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35"/>
      <c r="E89" s="35"/>
      <c r="F89" s="35"/>
      <c r="G89" s="35"/>
      <c r="H89" s="35"/>
      <c r="I89" s="35"/>
      <c r="J89" s="35"/>
      <c r="K89" s="35"/>
      <c r="L89" s="35"/>
      <c r="M89" s="35">
        <f t="shared" si="2"/>
        <v>0</v>
      </c>
      <c r="N89" s="35">
        <f>SUM(M89,D89)</f>
        <v>0</v>
      </c>
      <c r="P89" s="33"/>
    </row>
    <row r="90" spans="1:16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0</v>
      </c>
      <c r="H90" s="36">
        <f t="shared" si="46"/>
        <v>0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5">
        <f t="shared" si="2"/>
        <v>0</v>
      </c>
      <c r="N90" s="36" t="s">
        <v>20</v>
      </c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35"/>
      <c r="E91" s="35"/>
      <c r="F91" s="35"/>
      <c r="G91" s="35"/>
      <c r="H91" s="35"/>
      <c r="I91" s="35"/>
      <c r="J91" s="35"/>
      <c r="K91" s="35"/>
      <c r="L91" s="35"/>
      <c r="M91" s="35">
        <f t="shared" si="2"/>
        <v>0</v>
      </c>
      <c r="N91" s="35">
        <f>SUM(M91,D91)</f>
        <v>0</v>
      </c>
      <c r="P91" s="33"/>
    </row>
    <row r="92" spans="1:16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0</v>
      </c>
      <c r="H92" s="36">
        <f t="shared" si="47"/>
        <v>0</v>
      </c>
      <c r="I92" s="36">
        <f t="shared" si="47"/>
        <v>0</v>
      </c>
      <c r="J92" s="36">
        <f t="shared" si="47"/>
        <v>0</v>
      </c>
      <c r="K92" s="36">
        <f t="shared" si="47"/>
        <v>0</v>
      </c>
      <c r="L92" s="36">
        <f t="shared" si="47"/>
        <v>0</v>
      </c>
      <c r="M92" s="35">
        <f t="shared" si="2"/>
        <v>0</v>
      </c>
      <c r="N92" s="36" t="s">
        <v>20</v>
      </c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35"/>
      <c r="E93" s="35"/>
      <c r="F93" s="35"/>
      <c r="G93" s="35"/>
      <c r="H93" s="35"/>
      <c r="I93" s="35"/>
      <c r="J93" s="35"/>
      <c r="K93" s="35"/>
      <c r="L93" s="35"/>
      <c r="M93" s="35">
        <f t="shared" si="2"/>
        <v>0</v>
      </c>
      <c r="N93" s="35">
        <f>SUM(M93,D93)</f>
        <v>0</v>
      </c>
      <c r="P93" s="33"/>
    </row>
    <row r="94" spans="1:16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35"/>
      <c r="E95" s="35"/>
      <c r="F95" s="35"/>
      <c r="G95" s="35"/>
      <c r="H95" s="35"/>
      <c r="I95" s="35"/>
      <c r="J95" s="35"/>
      <c r="K95" s="35"/>
      <c r="L95" s="35"/>
      <c r="M95" s="35">
        <f t="shared" si="2"/>
        <v>0</v>
      </c>
      <c r="N95" s="35">
        <f>SUM(M95,D95)</f>
        <v>0</v>
      </c>
      <c r="P95" s="33"/>
    </row>
    <row r="96" spans="1:16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0</v>
      </c>
      <c r="H96" s="36">
        <f t="shared" si="49"/>
        <v>0</v>
      </c>
      <c r="I96" s="36">
        <f t="shared" si="49"/>
        <v>0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0</v>
      </c>
      <c r="N96" s="36" t="s">
        <v>20</v>
      </c>
      <c r="P96" s="33"/>
    </row>
    <row r="97" spans="1:16" ht="16.05" customHeight="1" x14ac:dyDescent="0.2">
      <c r="A97" s="17"/>
      <c r="B97" s="18" t="s">
        <v>67</v>
      </c>
      <c r="C97" s="11" t="s">
        <v>18</v>
      </c>
      <c r="D97" s="35"/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0</v>
      </c>
      <c r="P97" s="33"/>
    </row>
    <row r="98" spans="1:16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  <c r="P98" s="33"/>
    </row>
    <row r="99" spans="1:16" ht="16.05" customHeight="1" x14ac:dyDescent="0.2">
      <c r="A99" s="17"/>
      <c r="B99" s="18" t="s">
        <v>68</v>
      </c>
      <c r="C99" s="11" t="s">
        <v>18</v>
      </c>
      <c r="D99" s="35"/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0</v>
      </c>
      <c r="P99" s="33"/>
    </row>
    <row r="100" spans="1:16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  <c r="P100" s="33"/>
    </row>
    <row r="101" spans="1:16" ht="16.05" customHeight="1" x14ac:dyDescent="0.2">
      <c r="A101" s="17"/>
      <c r="B101" s="18" t="s">
        <v>69</v>
      </c>
      <c r="C101" s="11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  <c r="P101" s="33"/>
    </row>
    <row r="102" spans="1:16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  <c r="P102" s="33"/>
    </row>
    <row r="103" spans="1:16" ht="13.2" hidden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  <c r="P103" s="33"/>
    </row>
    <row r="104" spans="1:16" ht="13.2" hidden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  <c r="P104" s="33"/>
    </row>
    <row r="105" spans="1:16" ht="13.2" hidden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  <c r="P105" s="33"/>
    </row>
    <row r="106" spans="1:16" ht="13.2" hidden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  <c r="P106" s="33"/>
    </row>
    <row r="107" spans="1:16" ht="16.05" customHeight="1" x14ac:dyDescent="0.2">
      <c r="A107" s="9" t="s">
        <v>70</v>
      </c>
      <c r="B107" s="10"/>
      <c r="C107" s="11" t="s">
        <v>18</v>
      </c>
      <c r="D107" s="35">
        <v>1813137.0999999996</v>
      </c>
      <c r="E107" s="35">
        <v>0</v>
      </c>
      <c r="F107" s="35">
        <v>5724.4</v>
      </c>
      <c r="G107" s="35">
        <v>171888</v>
      </c>
      <c r="H107" s="35">
        <v>26043.3</v>
      </c>
      <c r="I107" s="35">
        <v>133549.29999999999</v>
      </c>
      <c r="J107" s="35">
        <v>10187.9</v>
      </c>
      <c r="K107" s="35">
        <v>0</v>
      </c>
      <c r="L107" s="35">
        <v>0</v>
      </c>
      <c r="M107" s="35">
        <f t="shared" si="53"/>
        <v>347392.9</v>
      </c>
      <c r="N107" s="35">
        <f>SUM(M107,D107)</f>
        <v>2160529.9999999995</v>
      </c>
      <c r="P107" s="33"/>
    </row>
    <row r="108" spans="1:16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1.6478172121537313</v>
      </c>
      <c r="G108" s="36">
        <f t="shared" si="54"/>
        <v>49.479422291014004</v>
      </c>
      <c r="H108" s="36">
        <f t="shared" si="54"/>
        <v>7.4967853401724671</v>
      </c>
      <c r="I108" s="36">
        <f t="shared" si="54"/>
        <v>38.443301518252099</v>
      </c>
      <c r="J108" s="36">
        <f t="shared" si="54"/>
        <v>2.9326736384076932</v>
      </c>
      <c r="K108" s="36">
        <f t="shared" si="54"/>
        <v>0</v>
      </c>
      <c r="L108" s="36">
        <f t="shared" si="54"/>
        <v>0</v>
      </c>
      <c r="M108" s="35">
        <f t="shared" si="53"/>
        <v>100</v>
      </c>
      <c r="N108" s="36" t="s">
        <v>20</v>
      </c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29012.5</v>
      </c>
      <c r="E109" s="35">
        <f t="shared" ref="E109:L109" si="55">SUM(E111,E113,E115,E117,E119,E121,E123,E125,E127)</f>
        <v>4519.3</v>
      </c>
      <c r="F109" s="35">
        <f t="shared" si="55"/>
        <v>5.8</v>
      </c>
      <c r="G109" s="35">
        <f t="shared" si="55"/>
        <v>53839</v>
      </c>
      <c r="H109" s="35">
        <f t="shared" si="55"/>
        <v>4347.7</v>
      </c>
      <c r="I109" s="35">
        <f t="shared" si="55"/>
        <v>14846.2</v>
      </c>
      <c r="J109" s="35">
        <f t="shared" si="55"/>
        <v>0.7</v>
      </c>
      <c r="K109" s="35">
        <f t="shared" si="55"/>
        <v>128.5</v>
      </c>
      <c r="L109" s="35">
        <f t="shared" si="55"/>
        <v>638.6</v>
      </c>
      <c r="M109" s="35">
        <f t="shared" si="2"/>
        <v>78325.8</v>
      </c>
      <c r="N109" s="35">
        <f>SUM(M109,D109)</f>
        <v>107338.3</v>
      </c>
      <c r="P109" s="33"/>
    </row>
    <row r="110" spans="1:16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5.7698740389501291</v>
      </c>
      <c r="F110" s="36">
        <f t="shared" si="56"/>
        <v>7.4049674564447467E-3</v>
      </c>
      <c r="G110" s="36">
        <f t="shared" si="56"/>
        <v>68.737248773711855</v>
      </c>
      <c r="H110" s="36">
        <f t="shared" si="56"/>
        <v>5.5507891397215214</v>
      </c>
      <c r="I110" s="36">
        <f t="shared" si="56"/>
        <v>18.954418595150003</v>
      </c>
      <c r="J110" s="36">
        <f t="shared" si="56"/>
        <v>8.9370296888126256E-4</v>
      </c>
      <c r="K110" s="36">
        <f t="shared" si="56"/>
        <v>0.16405833071606035</v>
      </c>
      <c r="L110" s="36">
        <f t="shared" si="56"/>
        <v>0.8153124513251061</v>
      </c>
      <c r="M110" s="35">
        <f t="shared" si="2"/>
        <v>100</v>
      </c>
      <c r="N110" s="36" t="s">
        <v>20</v>
      </c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2653.1</v>
      </c>
      <c r="J111" s="35">
        <v>0</v>
      </c>
      <c r="K111" s="35">
        <v>0</v>
      </c>
      <c r="L111" s="35">
        <v>0</v>
      </c>
      <c r="M111" s="35">
        <f t="shared" ref="M111:M136" si="57">SUM(E111:L111)</f>
        <v>2653.1</v>
      </c>
      <c r="N111" s="35">
        <f>SUM(M111,D111)</f>
        <v>2653.1</v>
      </c>
      <c r="P111" s="33"/>
    </row>
    <row r="112" spans="1:16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8">IF($M111=0,0,E111/$M111%)</f>
        <v>0</v>
      </c>
      <c r="F112" s="36">
        <f t="shared" si="58"/>
        <v>0</v>
      </c>
      <c r="G112" s="36">
        <f t="shared" si="58"/>
        <v>0</v>
      </c>
      <c r="H112" s="36">
        <f t="shared" si="58"/>
        <v>0</v>
      </c>
      <c r="I112" s="36">
        <f t="shared" si="58"/>
        <v>100</v>
      </c>
      <c r="J112" s="36">
        <f t="shared" si="58"/>
        <v>0</v>
      </c>
      <c r="K112" s="36">
        <f t="shared" si="58"/>
        <v>0</v>
      </c>
      <c r="L112" s="36">
        <f t="shared" si="58"/>
        <v>0</v>
      </c>
      <c r="M112" s="35">
        <f t="shared" si="57"/>
        <v>100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>
        <v>28974.799999999999</v>
      </c>
      <c r="E113" s="35">
        <v>4517.3</v>
      </c>
      <c r="F113" s="35">
        <v>5.8</v>
      </c>
      <c r="G113" s="35">
        <v>53447.6</v>
      </c>
      <c r="H113" s="35">
        <v>4226.5</v>
      </c>
      <c r="I113" s="35">
        <v>10907.599999999999</v>
      </c>
      <c r="J113" s="35">
        <v>0</v>
      </c>
      <c r="K113" s="35">
        <v>128.4</v>
      </c>
      <c r="L113" s="35">
        <v>638.6</v>
      </c>
      <c r="M113" s="35">
        <f t="shared" si="57"/>
        <v>73871.799999999988</v>
      </c>
      <c r="N113" s="35">
        <f>SUM(M113,D113)</f>
        <v>102846.59999999999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6.11505337625454</v>
      </c>
      <c r="F114" s="36">
        <f t="shared" si="59"/>
        <v>7.8514399270086833E-3</v>
      </c>
      <c r="G114" s="36">
        <f t="shared" si="59"/>
        <v>72.351831145308509</v>
      </c>
      <c r="H114" s="36">
        <f t="shared" si="59"/>
        <v>5.7213984226727934</v>
      </c>
      <c r="I114" s="36">
        <f t="shared" si="59"/>
        <v>14.765580370317226</v>
      </c>
      <c r="J114" s="36">
        <f t="shared" si="59"/>
        <v>0</v>
      </c>
      <c r="K114" s="36">
        <f t="shared" si="59"/>
        <v>0.17381463562550262</v>
      </c>
      <c r="L114" s="36">
        <f t="shared" si="59"/>
        <v>0.86447060989443891</v>
      </c>
      <c r="M114" s="35">
        <f t="shared" si="57"/>
        <v>100.00000000000001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>
        <f t="shared" si="57"/>
        <v>0</v>
      </c>
      <c r="N115" s="35">
        <f>SUM(M115,D115)</f>
        <v>0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0">IF($M115=0,0,E115/$M115%)</f>
        <v>0</v>
      </c>
      <c r="F116" s="36">
        <f t="shared" si="60"/>
        <v>0</v>
      </c>
      <c r="G116" s="36">
        <f t="shared" si="60"/>
        <v>0</v>
      </c>
      <c r="H116" s="36">
        <f t="shared" si="60"/>
        <v>0</v>
      </c>
      <c r="I116" s="36">
        <f t="shared" si="60"/>
        <v>0</v>
      </c>
      <c r="J116" s="36">
        <f t="shared" si="60"/>
        <v>0</v>
      </c>
      <c r="K116" s="36">
        <f t="shared" si="60"/>
        <v>0</v>
      </c>
      <c r="L116" s="36">
        <f t="shared" si="60"/>
        <v>0</v>
      </c>
      <c r="M116" s="35">
        <f t="shared" si="57"/>
        <v>0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/>
      <c r="E117" s="35">
        <v>0</v>
      </c>
      <c r="F117" s="35">
        <v>0</v>
      </c>
      <c r="G117" s="35">
        <v>0</v>
      </c>
      <c r="H117" s="35">
        <v>0</v>
      </c>
      <c r="I117" s="35"/>
      <c r="J117" s="35"/>
      <c r="K117" s="35"/>
      <c r="L117" s="35"/>
      <c r="M117" s="35">
        <f t="shared" si="57"/>
        <v>0</v>
      </c>
      <c r="N117" s="35">
        <f>SUM(M117,D117)</f>
        <v>0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1">IF($M117=0,0,E117/$M117%)</f>
        <v>0</v>
      </c>
      <c r="F118" s="36">
        <f t="shared" si="61"/>
        <v>0</v>
      </c>
      <c r="G118" s="36">
        <f t="shared" si="61"/>
        <v>0</v>
      </c>
      <c r="H118" s="36">
        <f t="shared" si="61"/>
        <v>0</v>
      </c>
      <c r="I118" s="36">
        <f t="shared" si="61"/>
        <v>0</v>
      </c>
      <c r="J118" s="36">
        <f t="shared" si="61"/>
        <v>0</v>
      </c>
      <c r="K118" s="36">
        <f t="shared" si="61"/>
        <v>0</v>
      </c>
      <c r="L118" s="36">
        <f t="shared" si="61"/>
        <v>0</v>
      </c>
      <c r="M118" s="35">
        <f t="shared" si="57"/>
        <v>0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535.09999999999991</v>
      </c>
      <c r="J119" s="35">
        <v>0</v>
      </c>
      <c r="K119" s="35">
        <v>0</v>
      </c>
      <c r="L119" s="35">
        <v>0</v>
      </c>
      <c r="M119" s="35">
        <f t="shared" si="57"/>
        <v>535.09999999999991</v>
      </c>
      <c r="N119" s="35">
        <f>SUM(M119,D119)</f>
        <v>535.09999999999991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2">IF($M119=0,0,E119/$M119%)</f>
        <v>0</v>
      </c>
      <c r="F120" s="36">
        <f t="shared" si="62"/>
        <v>0</v>
      </c>
      <c r="G120" s="36">
        <f t="shared" si="62"/>
        <v>0</v>
      </c>
      <c r="H120" s="36">
        <f t="shared" si="62"/>
        <v>0</v>
      </c>
      <c r="I120" s="36">
        <f t="shared" si="62"/>
        <v>100</v>
      </c>
      <c r="J120" s="36">
        <f t="shared" si="62"/>
        <v>0</v>
      </c>
      <c r="K120" s="36">
        <f t="shared" si="62"/>
        <v>0</v>
      </c>
      <c r="L120" s="36">
        <f t="shared" si="62"/>
        <v>0</v>
      </c>
      <c r="M120" s="35">
        <f t="shared" si="57"/>
        <v>100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>
        <f t="shared" si="57"/>
        <v>0</v>
      </c>
      <c r="N121" s="35">
        <f>SUM(M121,D121)</f>
        <v>0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3">IF($M121=0,0,E121/$M121%)</f>
        <v>0</v>
      </c>
      <c r="F122" s="36">
        <f t="shared" si="63"/>
        <v>0</v>
      </c>
      <c r="G122" s="36">
        <f t="shared" si="63"/>
        <v>0</v>
      </c>
      <c r="H122" s="36">
        <f t="shared" si="63"/>
        <v>0</v>
      </c>
      <c r="I122" s="36">
        <f t="shared" si="63"/>
        <v>0</v>
      </c>
      <c r="J122" s="36">
        <f t="shared" si="63"/>
        <v>0</v>
      </c>
      <c r="K122" s="36">
        <f t="shared" si="63"/>
        <v>0</v>
      </c>
      <c r="L122" s="36">
        <f t="shared" si="63"/>
        <v>0</v>
      </c>
      <c r="M122" s="35">
        <f t="shared" si="57"/>
        <v>0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>
        <v>0.2</v>
      </c>
      <c r="E123" s="35">
        <v>0</v>
      </c>
      <c r="F123" s="35">
        <v>0</v>
      </c>
      <c r="G123" s="35">
        <v>0.9</v>
      </c>
      <c r="H123" s="35">
        <v>0.6</v>
      </c>
      <c r="I123" s="35">
        <v>14.1</v>
      </c>
      <c r="J123" s="35">
        <v>0.4</v>
      </c>
      <c r="K123" s="35">
        <v>0.1</v>
      </c>
      <c r="L123" s="35">
        <v>0</v>
      </c>
      <c r="M123" s="35">
        <f t="shared" si="57"/>
        <v>16.100000000000001</v>
      </c>
      <c r="N123" s="35">
        <f>SUM(M123,D123)</f>
        <v>16.3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4">IF($M123=0,0,E123/$M123%)</f>
        <v>0</v>
      </c>
      <c r="F124" s="36">
        <f t="shared" si="64"/>
        <v>0</v>
      </c>
      <c r="G124" s="36">
        <f t="shared" si="64"/>
        <v>5.5900621118012426</v>
      </c>
      <c r="H124" s="36">
        <f t="shared" si="64"/>
        <v>3.7267080745341614</v>
      </c>
      <c r="I124" s="36">
        <f t="shared" si="64"/>
        <v>87.577639751552795</v>
      </c>
      <c r="J124" s="36">
        <f t="shared" si="64"/>
        <v>2.4844720496894412</v>
      </c>
      <c r="K124" s="36">
        <f t="shared" si="64"/>
        <v>0.62111801242236031</v>
      </c>
      <c r="L124" s="36">
        <f t="shared" si="64"/>
        <v>0</v>
      </c>
      <c r="M124" s="35">
        <f t="shared" si="57"/>
        <v>100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>
        <v>0.4</v>
      </c>
      <c r="E125" s="35">
        <v>0</v>
      </c>
      <c r="F125" s="35">
        <v>0</v>
      </c>
      <c r="G125" s="35">
        <v>6.6</v>
      </c>
      <c r="H125" s="35">
        <v>0.2</v>
      </c>
      <c r="I125" s="35">
        <v>34.700000000000003</v>
      </c>
      <c r="J125" s="35">
        <v>0.3</v>
      </c>
      <c r="K125" s="35">
        <v>0</v>
      </c>
      <c r="L125" s="35">
        <v>0</v>
      </c>
      <c r="M125" s="35">
        <f t="shared" si="57"/>
        <v>41.8</v>
      </c>
      <c r="N125" s="35">
        <f>SUM(M125,D125)</f>
        <v>42.199999999999996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5">IF($M125=0,0,E125/$M125%)</f>
        <v>0</v>
      </c>
      <c r="F126" s="36">
        <f t="shared" si="65"/>
        <v>0</v>
      </c>
      <c r="G126" s="36">
        <f t="shared" si="65"/>
        <v>15.789473684210526</v>
      </c>
      <c r="H126" s="36">
        <f t="shared" si="65"/>
        <v>0.47846889952153115</v>
      </c>
      <c r="I126" s="36">
        <f t="shared" si="65"/>
        <v>83.014354066985661</v>
      </c>
      <c r="J126" s="36">
        <f t="shared" si="65"/>
        <v>0.71770334928229662</v>
      </c>
      <c r="K126" s="36">
        <f t="shared" si="65"/>
        <v>0</v>
      </c>
      <c r="L126" s="36">
        <f t="shared" si="65"/>
        <v>0</v>
      </c>
      <c r="M126" s="35">
        <f t="shared" si="57"/>
        <v>100.00000000000001</v>
      </c>
      <c r="N126" s="36" t="s">
        <v>20</v>
      </c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35">
        <v>37.1</v>
      </c>
      <c r="E127" s="35">
        <v>2</v>
      </c>
      <c r="F127" s="35">
        <v>0</v>
      </c>
      <c r="G127" s="35">
        <v>383.9</v>
      </c>
      <c r="H127" s="35">
        <v>120.4</v>
      </c>
      <c r="I127" s="35">
        <v>701.6</v>
      </c>
      <c r="J127" s="35">
        <v>0</v>
      </c>
      <c r="K127" s="35">
        <v>0</v>
      </c>
      <c r="L127" s="35">
        <v>0</v>
      </c>
      <c r="M127" s="35">
        <f t="shared" si="57"/>
        <v>1207.9000000000001</v>
      </c>
      <c r="N127" s="35">
        <f>SUM(M127,D127)</f>
        <v>1245</v>
      </c>
      <c r="P127" s="33"/>
    </row>
    <row r="128" spans="1:16" ht="15.75" customHeight="1" x14ac:dyDescent="0.2">
      <c r="A128" s="13"/>
      <c r="B128" s="19"/>
      <c r="C128" s="15" t="s">
        <v>19</v>
      </c>
      <c r="D128" s="36" t="s">
        <v>20</v>
      </c>
      <c r="E128" s="36">
        <f t="shared" ref="E128:L128" si="66">IF($M127=0,0,E127/$M127%)</f>
        <v>0.16557662058117392</v>
      </c>
      <c r="F128" s="36">
        <f t="shared" si="66"/>
        <v>0</v>
      </c>
      <c r="G128" s="36">
        <f t="shared" si="66"/>
        <v>31.782432320556335</v>
      </c>
      <c r="H128" s="36">
        <f t="shared" si="66"/>
        <v>9.9677125589866709</v>
      </c>
      <c r="I128" s="36">
        <f t="shared" si="66"/>
        <v>58.084278499875815</v>
      </c>
      <c r="J128" s="36">
        <f t="shared" si="66"/>
        <v>0</v>
      </c>
      <c r="K128" s="36">
        <f t="shared" si="66"/>
        <v>0</v>
      </c>
      <c r="L128" s="36">
        <f t="shared" si="66"/>
        <v>0</v>
      </c>
      <c r="M128" s="35">
        <f t="shared" si="57"/>
        <v>100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12">
        <v>7007.7000000000016</v>
      </c>
      <c r="E129" s="12">
        <v>400</v>
      </c>
      <c r="F129" s="12">
        <v>100</v>
      </c>
      <c r="G129" s="12">
        <v>910.8</v>
      </c>
      <c r="H129" s="12">
        <v>630.70000000000005</v>
      </c>
      <c r="I129" s="12">
        <v>535</v>
      </c>
      <c r="J129" s="12">
        <v>255</v>
      </c>
      <c r="K129" s="12">
        <v>0</v>
      </c>
      <c r="L129" s="12">
        <v>145</v>
      </c>
      <c r="M129" s="12">
        <f t="shared" si="57"/>
        <v>2976.5</v>
      </c>
      <c r="N129" s="12">
        <f>SUM(M129,D129)</f>
        <v>9984.2000000000007</v>
      </c>
      <c r="P129" s="33"/>
    </row>
    <row r="130" spans="1:16" ht="15.75" customHeight="1" x14ac:dyDescent="0.2">
      <c r="A130" s="21"/>
      <c r="B130" s="14"/>
      <c r="C130" s="15" t="s">
        <v>19</v>
      </c>
      <c r="D130" s="16" t="s">
        <v>20</v>
      </c>
      <c r="E130" s="16">
        <f t="shared" ref="E130:L130" si="67">IF($M129=0,0,E129/$M129%)</f>
        <v>13.438602385351922</v>
      </c>
      <c r="F130" s="16">
        <f t="shared" si="67"/>
        <v>3.3596505963379806</v>
      </c>
      <c r="G130" s="16">
        <f t="shared" si="67"/>
        <v>30.599697631446329</v>
      </c>
      <c r="H130" s="16">
        <f t="shared" si="67"/>
        <v>21.189316311103646</v>
      </c>
      <c r="I130" s="16">
        <f t="shared" si="67"/>
        <v>17.974130690408199</v>
      </c>
      <c r="J130" s="16">
        <f t="shared" si="67"/>
        <v>8.5671090206618512</v>
      </c>
      <c r="K130" s="16">
        <f t="shared" si="67"/>
        <v>0</v>
      </c>
      <c r="L130" s="16">
        <f t="shared" si="67"/>
        <v>4.871493364690072</v>
      </c>
      <c r="M130" s="12">
        <f t="shared" si="57"/>
        <v>100</v>
      </c>
      <c r="N130" s="16" t="s">
        <v>20</v>
      </c>
      <c r="P130" s="33"/>
    </row>
    <row r="131" spans="1:16" ht="15.75" hidden="1" customHeight="1" x14ac:dyDescent="0.2">
      <c r="A131" s="9" t="s">
        <v>82</v>
      </c>
      <c r="B131" s="10"/>
      <c r="C131" s="11" t="s">
        <v>18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>
        <f t="shared" si="57"/>
        <v>0</v>
      </c>
      <c r="N131" s="12">
        <f>SUM(M131,D131)</f>
        <v>0</v>
      </c>
      <c r="P131" s="33"/>
    </row>
    <row r="132" spans="1:16" ht="15.75" hidden="1" customHeight="1" x14ac:dyDescent="0.2">
      <c r="A132" s="21"/>
      <c r="B132" s="14"/>
      <c r="C132" s="15" t="s">
        <v>19</v>
      </c>
      <c r="D132" s="12"/>
      <c r="E132" s="16"/>
      <c r="F132" s="16"/>
      <c r="G132" s="16"/>
      <c r="H132" s="16"/>
      <c r="I132" s="16"/>
      <c r="J132" s="16"/>
      <c r="K132" s="16"/>
      <c r="L132" s="16"/>
      <c r="M132" s="12">
        <f t="shared" si="57"/>
        <v>0</v>
      </c>
      <c r="N132" s="12">
        <f>SUM(M132,D132)</f>
        <v>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ca="1" si="68">SUM(D129,D109,D107,D81,D17,D7)</f>
        <v>1877833.4999999995</v>
      </c>
      <c r="E133" s="35">
        <f t="shared" ca="1" si="68"/>
        <v>8366.1</v>
      </c>
      <c r="F133" s="35">
        <f t="shared" ca="1" si="68"/>
        <v>8857.1</v>
      </c>
      <c r="G133" s="35">
        <f t="shared" ca="1" si="68"/>
        <v>249142.3</v>
      </c>
      <c r="H133" s="35">
        <f t="shared" ca="1" si="68"/>
        <v>42045.899999999994</v>
      </c>
      <c r="I133" s="35">
        <f t="shared" ca="1" si="68"/>
        <v>162379.1</v>
      </c>
      <c r="J133" s="35">
        <f t="shared" ca="1" si="68"/>
        <v>17170.2</v>
      </c>
      <c r="K133" s="35">
        <f t="shared" ca="1" si="68"/>
        <v>1274.4000000000001</v>
      </c>
      <c r="L133" s="35">
        <f t="shared" ca="1" si="68"/>
        <v>6217.6</v>
      </c>
      <c r="M133" s="35">
        <f t="shared" ca="1" si="57"/>
        <v>495452.7</v>
      </c>
      <c r="N133" s="35">
        <f ca="1">SUM(M133,D133)</f>
        <v>2373286.1999999997</v>
      </c>
      <c r="O133" s="33"/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ca="1" si="69">IF($M133=0,0,E133/$M133%)</f>
        <v>1.6885769317636175</v>
      </c>
      <c r="F134" s="36">
        <f t="shared" ca="1" si="69"/>
        <v>1.7876782183243729</v>
      </c>
      <c r="G134" s="36">
        <f t="shared" ca="1" si="69"/>
        <v>50.285789137893481</v>
      </c>
      <c r="H134" s="36">
        <f t="shared" ca="1" si="69"/>
        <v>8.4863600501117453</v>
      </c>
      <c r="I134" s="36">
        <f t="shared" ca="1" si="69"/>
        <v>32.773885377958379</v>
      </c>
      <c r="J134" s="36">
        <f t="shared" ca="1" si="69"/>
        <v>3.4655578625366257</v>
      </c>
      <c r="K134" s="36">
        <f t="shared" ca="1" si="69"/>
        <v>0.25721930670677545</v>
      </c>
      <c r="L134" s="36">
        <f t="shared" ca="1" si="69"/>
        <v>1.254933114704996</v>
      </c>
      <c r="M134" s="35">
        <f t="shared" ca="1" si="57"/>
        <v>99.999999999999986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>
        <v>2676.8999999999996</v>
      </c>
      <c r="E135" s="35">
        <v>146.4</v>
      </c>
      <c r="F135" s="35">
        <v>0</v>
      </c>
      <c r="G135" s="35">
        <v>2318.6</v>
      </c>
      <c r="H135" s="35">
        <v>650.59999999999991</v>
      </c>
      <c r="I135" s="35">
        <v>1596.0000000000002</v>
      </c>
      <c r="J135" s="35">
        <v>0</v>
      </c>
      <c r="K135" s="35">
        <v>67.7</v>
      </c>
      <c r="L135" s="35">
        <v>293.10000000000002</v>
      </c>
      <c r="M135" s="12">
        <f t="shared" si="57"/>
        <v>5072.4000000000005</v>
      </c>
      <c r="N135" s="35">
        <f>SUM(M135,D135)</f>
        <v>7749.3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2.8862077123255263</v>
      </c>
      <c r="F136" s="36">
        <f t="shared" si="70"/>
        <v>0</v>
      </c>
      <c r="G136" s="36">
        <f t="shared" si="70"/>
        <v>45.710117498619979</v>
      </c>
      <c r="H136" s="36">
        <f t="shared" si="70"/>
        <v>12.826275530320951</v>
      </c>
      <c r="I136" s="36">
        <f t="shared" si="70"/>
        <v>31.464395552401232</v>
      </c>
      <c r="J136" s="36">
        <f t="shared" si="70"/>
        <v>0</v>
      </c>
      <c r="K136" s="36">
        <f t="shared" si="70"/>
        <v>1.3346739216150145</v>
      </c>
      <c r="L136" s="36">
        <f t="shared" si="70"/>
        <v>5.7783297847172932</v>
      </c>
      <c r="M136" s="35">
        <f t="shared" si="57"/>
        <v>100</v>
      </c>
      <c r="N136" s="36" t="s">
        <v>20</v>
      </c>
      <c r="P136" s="33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207" orientation="portrait" useFirstPageNumber="1" r:id="rId1"/>
  <headerFooter alignWithMargins="0"/>
  <rowBreaks count="1" manualBreakCount="1">
    <brk id="9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FF0000"/>
  </sheetPr>
  <dimension ref="A2:P136"/>
  <sheetViews>
    <sheetView showGridLines="0" showZeros="0" view="pageBreakPreview" zoomScale="80" zoomScaleNormal="93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6" ht="16.05" customHeight="1" x14ac:dyDescent="0.2">
      <c r="A2" s="1" t="s">
        <v>0</v>
      </c>
    </row>
    <row r="4" spans="1:16" ht="16.05" customHeight="1" x14ac:dyDescent="0.2">
      <c r="A4" s="3" t="s">
        <v>1</v>
      </c>
      <c r="B4" s="4" t="s">
        <v>87</v>
      </c>
    </row>
    <row r="5" spans="1:16" ht="16.05" customHeight="1" x14ac:dyDescent="0.2">
      <c r="N5" s="5" t="s">
        <v>3</v>
      </c>
    </row>
    <row r="6" spans="1:16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6" ht="16.05" customHeight="1" x14ac:dyDescent="0.2">
      <c r="A7" s="9" t="s">
        <v>17</v>
      </c>
      <c r="B7" s="10"/>
      <c r="C7" s="11" t="s">
        <v>18</v>
      </c>
      <c r="D7" s="35">
        <f>SUM(D9,D11,D13,D15)</f>
        <v>2661.5999999999995</v>
      </c>
      <c r="E7" s="35">
        <f t="shared" ref="E7:L7" si="0">SUM(E9,E11,E13,E15)</f>
        <v>0</v>
      </c>
      <c r="F7" s="35">
        <f t="shared" si="0"/>
        <v>0</v>
      </c>
      <c r="G7" s="35">
        <f t="shared" si="0"/>
        <v>611.6</v>
      </c>
      <c r="H7" s="35">
        <f t="shared" si="0"/>
        <v>19.8</v>
      </c>
      <c r="I7" s="35">
        <f t="shared" si="0"/>
        <v>357.6</v>
      </c>
      <c r="J7" s="35">
        <f t="shared" si="0"/>
        <v>135</v>
      </c>
      <c r="K7" s="35">
        <f t="shared" si="0"/>
        <v>0</v>
      </c>
      <c r="L7" s="35">
        <f t="shared" si="0"/>
        <v>376.2</v>
      </c>
      <c r="M7" s="35">
        <f>SUM(E7:L7)</f>
        <v>1500.2</v>
      </c>
      <c r="N7" s="35">
        <f>SUM(M7,D7)</f>
        <v>4161.7999999999993</v>
      </c>
    </row>
    <row r="8" spans="1:16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0</v>
      </c>
      <c r="F8" s="36">
        <f t="shared" ref="F8:L8" si="1">IF($M7=0,0,F7/$M7%)</f>
        <v>0</v>
      </c>
      <c r="G8" s="36">
        <f t="shared" si="1"/>
        <v>40.767897613651513</v>
      </c>
      <c r="H8" s="36">
        <f t="shared" si="1"/>
        <v>1.3198240234635381</v>
      </c>
      <c r="I8" s="36">
        <f t="shared" si="1"/>
        <v>23.836821757099052</v>
      </c>
      <c r="J8" s="36">
        <f t="shared" si="1"/>
        <v>8.9988001599786696</v>
      </c>
      <c r="K8" s="36">
        <f t="shared" si="1"/>
        <v>0</v>
      </c>
      <c r="L8" s="36">
        <f t="shared" si="1"/>
        <v>25.076656445807224</v>
      </c>
      <c r="M8" s="35">
        <f t="shared" ref="M8:M110" si="2">SUM(E8:L8)</f>
        <v>100</v>
      </c>
      <c r="N8" s="36" t="s">
        <v>20</v>
      </c>
    </row>
    <row r="9" spans="1:16" ht="16.05" customHeight="1" x14ac:dyDescent="0.2">
      <c r="A9" s="17"/>
      <c r="B9" s="18" t="s">
        <v>21</v>
      </c>
      <c r="C9" s="11" t="s">
        <v>18</v>
      </c>
      <c r="D9" s="35">
        <v>1172.8999999999996</v>
      </c>
      <c r="E9" s="35">
        <v>0</v>
      </c>
      <c r="F9" s="35">
        <v>0</v>
      </c>
      <c r="G9" s="35">
        <v>611.6</v>
      </c>
      <c r="H9" s="35">
        <v>19.8</v>
      </c>
      <c r="I9" s="35">
        <v>357.6</v>
      </c>
      <c r="J9" s="35">
        <v>135</v>
      </c>
      <c r="K9" s="35">
        <v>0</v>
      </c>
      <c r="L9" s="35">
        <v>376.2</v>
      </c>
      <c r="M9" s="35">
        <f>SUM(E9:L9)</f>
        <v>1500.2</v>
      </c>
      <c r="N9" s="35">
        <f>SUM(M9,D9)</f>
        <v>2673.0999999999995</v>
      </c>
      <c r="P9" s="33"/>
    </row>
    <row r="10" spans="1:16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3">IF($M9=0,0,E9/$M9%)</f>
        <v>0</v>
      </c>
      <c r="F10" s="36">
        <f t="shared" si="3"/>
        <v>0</v>
      </c>
      <c r="G10" s="36">
        <f t="shared" si="3"/>
        <v>40.767897613651513</v>
      </c>
      <c r="H10" s="36">
        <f t="shared" si="3"/>
        <v>1.3198240234635381</v>
      </c>
      <c r="I10" s="36">
        <f t="shared" si="3"/>
        <v>23.836821757099052</v>
      </c>
      <c r="J10" s="36">
        <f t="shared" si="3"/>
        <v>8.9988001599786696</v>
      </c>
      <c r="K10" s="36">
        <f t="shared" si="3"/>
        <v>0</v>
      </c>
      <c r="L10" s="36">
        <f t="shared" si="3"/>
        <v>25.076656445807224</v>
      </c>
      <c r="M10" s="35">
        <f>SUM(E10:L10)</f>
        <v>100</v>
      </c>
      <c r="N10" s="36" t="s">
        <v>20</v>
      </c>
      <c r="P10" s="33"/>
    </row>
    <row r="11" spans="1:16" ht="16.05" customHeight="1" x14ac:dyDescent="0.2">
      <c r="A11" s="17"/>
      <c r="B11" s="18" t="s">
        <v>22</v>
      </c>
      <c r="C11" s="11" t="s">
        <v>18</v>
      </c>
      <c r="D11" s="35">
        <v>1488.7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f t="shared" ref="M11:M16" si="4">SUM(E11:L11)</f>
        <v>0</v>
      </c>
      <c r="N11" s="35">
        <f>SUM(M11,D11)</f>
        <v>1488.7</v>
      </c>
      <c r="P11" s="33"/>
    </row>
    <row r="12" spans="1:16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0</v>
      </c>
      <c r="F12" s="36">
        <f t="shared" si="5"/>
        <v>0</v>
      </c>
      <c r="G12" s="36">
        <f t="shared" si="5"/>
        <v>0</v>
      </c>
      <c r="H12" s="36">
        <f t="shared" si="5"/>
        <v>0</v>
      </c>
      <c r="I12" s="36">
        <f t="shared" si="5"/>
        <v>0</v>
      </c>
      <c r="J12" s="36">
        <f t="shared" si="5"/>
        <v>0</v>
      </c>
      <c r="K12" s="36">
        <f t="shared" si="5"/>
        <v>0</v>
      </c>
      <c r="L12" s="36">
        <f t="shared" si="5"/>
        <v>0</v>
      </c>
      <c r="M12" s="35">
        <f t="shared" si="4"/>
        <v>0</v>
      </c>
      <c r="N12" s="36" t="s">
        <v>20</v>
      </c>
      <c r="P12" s="33"/>
    </row>
    <row r="13" spans="1:16" ht="16.05" customHeight="1" x14ac:dyDescent="0.2">
      <c r="A13" s="17"/>
      <c r="B13" s="18" t="s">
        <v>23</v>
      </c>
      <c r="C13" s="11" t="s">
        <v>18</v>
      </c>
      <c r="D13" s="35"/>
      <c r="E13" s="35"/>
      <c r="F13" s="35"/>
      <c r="G13" s="35"/>
      <c r="H13" s="35"/>
      <c r="I13" s="35"/>
      <c r="J13" s="35"/>
      <c r="K13" s="35"/>
      <c r="L13" s="35"/>
      <c r="M13" s="35">
        <f t="shared" si="4"/>
        <v>0</v>
      </c>
      <c r="N13" s="35">
        <f>SUM(M13,D13)</f>
        <v>0</v>
      </c>
      <c r="P13" s="33"/>
    </row>
    <row r="14" spans="1:16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0</v>
      </c>
      <c r="F14" s="36">
        <f t="shared" si="6"/>
        <v>0</v>
      </c>
      <c r="G14" s="36">
        <f t="shared" si="6"/>
        <v>0</v>
      </c>
      <c r="H14" s="36">
        <f t="shared" si="6"/>
        <v>0</v>
      </c>
      <c r="I14" s="36">
        <f t="shared" si="6"/>
        <v>0</v>
      </c>
      <c r="J14" s="36">
        <f t="shared" si="6"/>
        <v>0</v>
      </c>
      <c r="K14" s="36">
        <f t="shared" si="6"/>
        <v>0</v>
      </c>
      <c r="L14" s="36">
        <f t="shared" si="6"/>
        <v>0</v>
      </c>
      <c r="M14" s="35">
        <f t="shared" si="4"/>
        <v>0</v>
      </c>
      <c r="N14" s="36" t="s">
        <v>20</v>
      </c>
      <c r="P14" s="33"/>
    </row>
    <row r="15" spans="1:16" ht="16.05" customHeight="1" x14ac:dyDescent="0.2">
      <c r="A15" s="17"/>
      <c r="B15" s="18" t="s">
        <v>24</v>
      </c>
      <c r="C15" s="11" t="s">
        <v>18</v>
      </c>
      <c r="D15" s="35"/>
      <c r="E15" s="35"/>
      <c r="F15" s="35"/>
      <c r="G15" s="35"/>
      <c r="H15" s="35"/>
      <c r="I15" s="35"/>
      <c r="J15" s="35"/>
      <c r="K15" s="35"/>
      <c r="L15" s="35"/>
      <c r="M15" s="35">
        <f t="shared" si="4"/>
        <v>0</v>
      </c>
      <c r="N15" s="35">
        <f>SUM(M15,D15)</f>
        <v>0</v>
      </c>
      <c r="P15" s="33"/>
    </row>
    <row r="16" spans="1:16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0</v>
      </c>
      <c r="F16" s="36">
        <f t="shared" si="7"/>
        <v>0</v>
      </c>
      <c r="G16" s="36">
        <f t="shared" si="7"/>
        <v>0</v>
      </c>
      <c r="H16" s="36">
        <f t="shared" si="7"/>
        <v>0</v>
      </c>
      <c r="I16" s="36">
        <f t="shared" si="7"/>
        <v>0</v>
      </c>
      <c r="J16" s="36">
        <f t="shared" si="7"/>
        <v>0</v>
      </c>
      <c r="K16" s="36">
        <f t="shared" si="7"/>
        <v>0</v>
      </c>
      <c r="L16" s="36">
        <f t="shared" si="7"/>
        <v>0</v>
      </c>
      <c r="M16" s="35">
        <f t="shared" si="4"/>
        <v>0</v>
      </c>
      <c r="N16" s="36" t="s">
        <v>20</v>
      </c>
      <c r="P16" s="33"/>
    </row>
    <row r="17" spans="1:16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35422.1</v>
      </c>
      <c r="E17" s="35">
        <f t="shared" ref="E17:M17" si="8">SUMIF($C$19:$C$80,"出荷量",E19:E80)</f>
        <v>2950.7000000000003</v>
      </c>
      <c r="F17" s="35">
        <f t="shared" si="8"/>
        <v>1479.9999999999998</v>
      </c>
      <c r="G17" s="35">
        <f t="shared" si="8"/>
        <v>68114.899999999994</v>
      </c>
      <c r="H17" s="35">
        <f t="shared" si="8"/>
        <v>5879.2</v>
      </c>
      <c r="I17" s="35">
        <f t="shared" si="8"/>
        <v>13424.2</v>
      </c>
      <c r="J17" s="35">
        <f t="shared" si="8"/>
        <v>1349.8</v>
      </c>
      <c r="K17" s="35">
        <f t="shared" si="8"/>
        <v>132.1</v>
      </c>
      <c r="L17" s="35">
        <f t="shared" si="8"/>
        <v>3082.5</v>
      </c>
      <c r="M17" s="35">
        <f t="shared" si="8"/>
        <v>96413.4</v>
      </c>
      <c r="N17" s="35">
        <f>SUM(M17,D17)</f>
        <v>131835.5</v>
      </c>
      <c r="P17" s="33"/>
    </row>
    <row r="18" spans="1:16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3.060466698612434</v>
      </c>
      <c r="F18" s="36">
        <f t="shared" si="9"/>
        <v>1.5350563303441223</v>
      </c>
      <c r="G18" s="36">
        <f t="shared" si="9"/>
        <v>70.648789483619495</v>
      </c>
      <c r="H18" s="36">
        <f t="shared" si="9"/>
        <v>6.0979075522697057</v>
      </c>
      <c r="I18" s="36">
        <f t="shared" si="9"/>
        <v>13.923583236355114</v>
      </c>
      <c r="J18" s="36">
        <f t="shared" si="9"/>
        <v>1.4000128612827678</v>
      </c>
      <c r="K18" s="36">
        <f t="shared" si="9"/>
        <v>0.13701414948544496</v>
      </c>
      <c r="L18" s="36">
        <f t="shared" si="9"/>
        <v>3.1971696880309173</v>
      </c>
      <c r="M18" s="35">
        <f>SUM(E18:L18)</f>
        <v>99.999999999999972</v>
      </c>
      <c r="N18" s="36" t="s">
        <v>20</v>
      </c>
      <c r="P18" s="33"/>
    </row>
    <row r="19" spans="1:16" ht="16.05" customHeight="1" x14ac:dyDescent="0.2">
      <c r="A19" s="17"/>
      <c r="B19" s="18" t="s">
        <v>26</v>
      </c>
      <c r="C19" s="11" t="s">
        <v>18</v>
      </c>
      <c r="D19" s="35">
        <v>22159.199999999997</v>
      </c>
      <c r="E19" s="35">
        <v>935.90000000000009</v>
      </c>
      <c r="F19" s="35">
        <v>371.2</v>
      </c>
      <c r="G19" s="35">
        <v>38525.199999999997</v>
      </c>
      <c r="H19" s="35">
        <v>4650.8999999999996</v>
      </c>
      <c r="I19" s="35">
        <v>5185.3999999999996</v>
      </c>
      <c r="J19" s="35">
        <v>0</v>
      </c>
      <c r="K19" s="35">
        <v>53.4</v>
      </c>
      <c r="L19" s="35">
        <v>1374.5</v>
      </c>
      <c r="M19" s="35">
        <f t="shared" si="2"/>
        <v>51096.5</v>
      </c>
      <c r="N19" s="35">
        <f>SUM(M19,D19)</f>
        <v>73255.7</v>
      </c>
      <c r="P19" s="33"/>
    </row>
    <row r="20" spans="1:16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1.8316323035824373</v>
      </c>
      <c r="F20" s="36">
        <f t="shared" si="10"/>
        <v>0.72646854481226697</v>
      </c>
      <c r="G20" s="36">
        <f t="shared" si="10"/>
        <v>75.396944996232619</v>
      </c>
      <c r="H20" s="36">
        <f t="shared" si="10"/>
        <v>9.1021889953323605</v>
      </c>
      <c r="I20" s="36">
        <f t="shared" si="10"/>
        <v>10.148248901588172</v>
      </c>
      <c r="J20" s="36">
        <f t="shared" si="10"/>
        <v>0</v>
      </c>
      <c r="K20" s="36">
        <f t="shared" si="10"/>
        <v>0.10450813656512677</v>
      </c>
      <c r="L20" s="36">
        <f t="shared" si="10"/>
        <v>2.690008121887018</v>
      </c>
      <c r="M20" s="35">
        <f t="shared" si="2"/>
        <v>100</v>
      </c>
      <c r="N20" s="36" t="s">
        <v>20</v>
      </c>
      <c r="P20" s="33"/>
    </row>
    <row r="21" spans="1:16" ht="16.05" customHeight="1" x14ac:dyDescent="0.2">
      <c r="A21" s="17"/>
      <c r="B21" s="18" t="s">
        <v>27</v>
      </c>
      <c r="C21" s="11" t="s">
        <v>18</v>
      </c>
      <c r="D21" s="35">
        <v>518.5</v>
      </c>
      <c r="E21" s="35">
        <v>70.5</v>
      </c>
      <c r="F21" s="35">
        <v>34.9</v>
      </c>
      <c r="G21" s="35">
        <v>486.9</v>
      </c>
      <c r="H21" s="35">
        <v>49.8</v>
      </c>
      <c r="I21" s="35">
        <v>85.7</v>
      </c>
      <c r="J21" s="35">
        <v>0</v>
      </c>
      <c r="K21" s="35">
        <v>0</v>
      </c>
      <c r="L21" s="35">
        <v>40.4</v>
      </c>
      <c r="M21" s="35">
        <f t="shared" si="2"/>
        <v>768.19999999999993</v>
      </c>
      <c r="N21" s="35">
        <f>SUM(M21,D21)</f>
        <v>1286.6999999999998</v>
      </c>
      <c r="P21" s="33"/>
    </row>
    <row r="22" spans="1:16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9.1772975787555335</v>
      </c>
      <c r="F22" s="36">
        <f t="shared" si="11"/>
        <v>4.5430877375683414</v>
      </c>
      <c r="G22" s="36">
        <f t="shared" si="11"/>
        <v>63.381931788596724</v>
      </c>
      <c r="H22" s="36">
        <f t="shared" si="11"/>
        <v>6.4826868003124183</v>
      </c>
      <c r="I22" s="36">
        <f t="shared" si="11"/>
        <v>11.155948971621974</v>
      </c>
      <c r="J22" s="36">
        <f t="shared" si="11"/>
        <v>0</v>
      </c>
      <c r="K22" s="36">
        <f t="shared" si="11"/>
        <v>0</v>
      </c>
      <c r="L22" s="36">
        <f t="shared" si="11"/>
        <v>5.2590471231450149</v>
      </c>
      <c r="M22" s="35">
        <f t="shared" si="2"/>
        <v>100.00000000000001</v>
      </c>
      <c r="N22" s="36" t="s">
        <v>20</v>
      </c>
      <c r="P22" s="33"/>
    </row>
    <row r="23" spans="1:16" ht="16.05" customHeight="1" x14ac:dyDescent="0.2">
      <c r="A23" s="17"/>
      <c r="B23" s="18" t="s">
        <v>28</v>
      </c>
      <c r="C23" s="11" t="s">
        <v>18</v>
      </c>
      <c r="D23" s="35">
        <v>3872.4999999999995</v>
      </c>
      <c r="E23" s="35">
        <v>751.7</v>
      </c>
      <c r="F23" s="35">
        <v>240</v>
      </c>
      <c r="G23" s="35">
        <v>8339.1</v>
      </c>
      <c r="H23" s="35">
        <v>208.4</v>
      </c>
      <c r="I23" s="35">
        <v>1945.7</v>
      </c>
      <c r="J23" s="35">
        <v>443.6</v>
      </c>
      <c r="K23" s="35">
        <v>75</v>
      </c>
      <c r="L23" s="35">
        <v>624</v>
      </c>
      <c r="M23" s="35">
        <f t="shared" si="2"/>
        <v>12627.500000000002</v>
      </c>
      <c r="N23" s="35">
        <f>SUM(M23,D23)</f>
        <v>16500</v>
      </c>
      <c r="P23" s="33"/>
    </row>
    <row r="24" spans="1:16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5.9528806176994653</v>
      </c>
      <c r="F24" s="36">
        <f t="shared" si="12"/>
        <v>1.9006137398534941</v>
      </c>
      <c r="G24" s="36">
        <f t="shared" si="12"/>
        <v>66.039200158384475</v>
      </c>
      <c r="H24" s="36">
        <f t="shared" si="12"/>
        <v>1.6503662641061174</v>
      </c>
      <c r="I24" s="36">
        <f t="shared" si="12"/>
        <v>15.408433973470597</v>
      </c>
      <c r="J24" s="36">
        <f t="shared" si="12"/>
        <v>3.5129677291625416</v>
      </c>
      <c r="K24" s="36">
        <f t="shared" si="12"/>
        <v>0.59394179370421685</v>
      </c>
      <c r="L24" s="36">
        <f t="shared" si="12"/>
        <v>4.9415957236190842</v>
      </c>
      <c r="M24" s="35">
        <f t="shared" si="2"/>
        <v>99.999999999999986</v>
      </c>
      <c r="N24" s="36" t="s">
        <v>20</v>
      </c>
      <c r="P24" s="33"/>
    </row>
    <row r="25" spans="1:16" ht="16.05" customHeight="1" x14ac:dyDescent="0.2">
      <c r="A25" s="17"/>
      <c r="B25" s="18" t="s">
        <v>29</v>
      </c>
      <c r="C25" s="11" t="s">
        <v>18</v>
      </c>
      <c r="D25" s="35">
        <v>338.59999999999997</v>
      </c>
      <c r="E25" s="35">
        <v>9.6999999999999993</v>
      </c>
      <c r="F25" s="35">
        <v>0</v>
      </c>
      <c r="G25" s="35">
        <v>1397</v>
      </c>
      <c r="H25" s="35">
        <v>0</v>
      </c>
      <c r="I25" s="35">
        <v>214.2</v>
      </c>
      <c r="J25" s="35">
        <v>0</v>
      </c>
      <c r="K25" s="35">
        <v>0</v>
      </c>
      <c r="L25" s="35">
        <v>52</v>
      </c>
      <c r="M25" s="35">
        <f t="shared" si="2"/>
        <v>1672.9</v>
      </c>
      <c r="N25" s="35">
        <f>SUM(M25,D25)</f>
        <v>2011.5</v>
      </c>
      <c r="P25" s="33"/>
    </row>
    <row r="26" spans="1:16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0.57983143045011654</v>
      </c>
      <c r="F26" s="36">
        <f t="shared" si="13"/>
        <v>0</v>
      </c>
      <c r="G26" s="36">
        <f t="shared" si="13"/>
        <v>83.507681272042561</v>
      </c>
      <c r="H26" s="36">
        <f t="shared" si="13"/>
        <v>0</v>
      </c>
      <c r="I26" s="36">
        <f t="shared" si="13"/>
        <v>12.804112618805666</v>
      </c>
      <c r="J26" s="36">
        <f t="shared" si="13"/>
        <v>0</v>
      </c>
      <c r="K26" s="36">
        <f t="shared" si="13"/>
        <v>0</v>
      </c>
      <c r="L26" s="36">
        <f t="shared" si="13"/>
        <v>3.1083746787016557</v>
      </c>
      <c r="M26" s="35">
        <f t="shared" si="2"/>
        <v>99.999999999999986</v>
      </c>
      <c r="N26" s="36" t="s">
        <v>20</v>
      </c>
      <c r="P26" s="33"/>
    </row>
    <row r="27" spans="1:16" ht="16.05" customHeight="1" x14ac:dyDescent="0.2">
      <c r="A27" s="17"/>
      <c r="B27" s="18" t="s">
        <v>30</v>
      </c>
      <c r="C27" s="11" t="s">
        <v>18</v>
      </c>
      <c r="D27" s="35">
        <v>388.4</v>
      </c>
      <c r="E27" s="35">
        <v>661.7</v>
      </c>
      <c r="F27" s="35">
        <v>733.9</v>
      </c>
      <c r="G27" s="35">
        <v>10165.300000000001</v>
      </c>
      <c r="H27" s="35">
        <v>472</v>
      </c>
      <c r="I27" s="35">
        <v>2372.3000000000002</v>
      </c>
      <c r="J27" s="35">
        <v>683.9</v>
      </c>
      <c r="K27" s="35">
        <v>0</v>
      </c>
      <c r="L27" s="35">
        <v>686.1</v>
      </c>
      <c r="M27" s="35">
        <f t="shared" si="2"/>
        <v>15775.2</v>
      </c>
      <c r="N27" s="35">
        <f>SUM(M27,D27)</f>
        <v>16163.6</v>
      </c>
      <c r="P27" s="33"/>
    </row>
    <row r="28" spans="1:16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4.1945585475936911</v>
      </c>
      <c r="F28" s="36">
        <f t="shared" si="14"/>
        <v>4.6522389573507779</v>
      </c>
      <c r="G28" s="36">
        <f t="shared" si="14"/>
        <v>64.438485724428219</v>
      </c>
      <c r="H28" s="36">
        <f t="shared" si="14"/>
        <v>2.9920381358081038</v>
      </c>
      <c r="I28" s="36">
        <f t="shared" si="14"/>
        <v>15.038161164359249</v>
      </c>
      <c r="J28" s="36">
        <f t="shared" si="14"/>
        <v>4.3352857649982246</v>
      </c>
      <c r="K28" s="36">
        <f t="shared" si="14"/>
        <v>0</v>
      </c>
      <c r="L28" s="36">
        <f t="shared" si="14"/>
        <v>4.3492317054617375</v>
      </c>
      <c r="M28" s="35">
        <f t="shared" si="2"/>
        <v>99.999999999999986</v>
      </c>
      <c r="N28" s="36" t="s">
        <v>20</v>
      </c>
      <c r="P28" s="33"/>
    </row>
    <row r="29" spans="1:16" ht="16.05" customHeight="1" x14ac:dyDescent="0.2">
      <c r="A29" s="17"/>
      <c r="B29" s="18" t="s">
        <v>31</v>
      </c>
      <c r="C29" s="11" t="s">
        <v>18</v>
      </c>
      <c r="D29" s="35">
        <v>651.80000000000007</v>
      </c>
      <c r="E29" s="35">
        <v>42</v>
      </c>
      <c r="F29" s="35">
        <v>31.5</v>
      </c>
      <c r="G29" s="35">
        <v>345.5</v>
      </c>
      <c r="H29" s="35">
        <v>24.5</v>
      </c>
      <c r="I29" s="35">
        <v>308.2</v>
      </c>
      <c r="J29" s="35">
        <v>77</v>
      </c>
      <c r="K29" s="35">
        <v>0</v>
      </c>
      <c r="L29" s="35">
        <v>93.5</v>
      </c>
      <c r="M29" s="35">
        <f t="shared" si="2"/>
        <v>922.2</v>
      </c>
      <c r="N29" s="35">
        <f>SUM(M29,D29)</f>
        <v>1574</v>
      </c>
      <c r="P29" s="33"/>
    </row>
    <row r="30" spans="1:16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4.554326610279765</v>
      </c>
      <c r="F30" s="36">
        <f t="shared" si="15"/>
        <v>3.415744957709824</v>
      </c>
      <c r="G30" s="36">
        <f t="shared" si="15"/>
        <v>37.464758186944259</v>
      </c>
      <c r="H30" s="36">
        <f t="shared" si="15"/>
        <v>2.6566905226631965</v>
      </c>
      <c r="I30" s="36">
        <f t="shared" si="15"/>
        <v>33.420082411624371</v>
      </c>
      <c r="J30" s="36">
        <f t="shared" si="15"/>
        <v>8.349598785512903</v>
      </c>
      <c r="K30" s="36">
        <f t="shared" si="15"/>
        <v>0</v>
      </c>
      <c r="L30" s="36">
        <f t="shared" si="15"/>
        <v>10.138798525265667</v>
      </c>
      <c r="M30" s="35">
        <f t="shared" si="2"/>
        <v>99.999999999999986</v>
      </c>
      <c r="N30" s="36" t="s">
        <v>20</v>
      </c>
      <c r="P30" s="33"/>
    </row>
    <row r="31" spans="1:16" ht="16.05" customHeight="1" x14ac:dyDescent="0.2">
      <c r="A31" s="17"/>
      <c r="B31" s="18" t="s">
        <v>32</v>
      </c>
      <c r="C31" s="11" t="s">
        <v>18</v>
      </c>
      <c r="D31" s="35">
        <v>40.200000000000003</v>
      </c>
      <c r="E31" s="35"/>
      <c r="F31" s="35"/>
      <c r="G31" s="35"/>
      <c r="H31" s="35"/>
      <c r="I31" s="35"/>
      <c r="J31" s="35"/>
      <c r="K31" s="35"/>
      <c r="L31" s="35"/>
      <c r="M31" s="35">
        <f t="shared" si="2"/>
        <v>0</v>
      </c>
      <c r="N31" s="35">
        <f>SUM(M31,D31)</f>
        <v>40.200000000000003</v>
      </c>
      <c r="P31" s="33"/>
    </row>
    <row r="32" spans="1:16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0</v>
      </c>
      <c r="F32" s="36">
        <f t="shared" si="16"/>
        <v>0</v>
      </c>
      <c r="G32" s="36">
        <f t="shared" si="16"/>
        <v>0</v>
      </c>
      <c r="H32" s="36">
        <f t="shared" si="16"/>
        <v>0</v>
      </c>
      <c r="I32" s="36">
        <f t="shared" si="16"/>
        <v>0</v>
      </c>
      <c r="J32" s="36">
        <f t="shared" si="16"/>
        <v>0</v>
      </c>
      <c r="K32" s="36">
        <f t="shared" si="16"/>
        <v>0</v>
      </c>
      <c r="L32" s="36">
        <f t="shared" si="16"/>
        <v>0</v>
      </c>
      <c r="M32" s="35">
        <f t="shared" si="2"/>
        <v>0</v>
      </c>
      <c r="N32" s="36" t="s">
        <v>20</v>
      </c>
      <c r="P32" s="33"/>
    </row>
    <row r="33" spans="1:16" ht="16.05" customHeight="1" x14ac:dyDescent="0.2">
      <c r="A33" s="17"/>
      <c r="B33" s="18" t="s">
        <v>33</v>
      </c>
      <c r="C33" s="11" t="s">
        <v>18</v>
      </c>
      <c r="D33" s="35">
        <v>88.5</v>
      </c>
      <c r="E33" s="35"/>
      <c r="F33" s="35"/>
      <c r="G33" s="35"/>
      <c r="H33" s="35"/>
      <c r="I33" s="35"/>
      <c r="J33" s="35"/>
      <c r="K33" s="35"/>
      <c r="L33" s="35"/>
      <c r="M33" s="35">
        <f t="shared" si="2"/>
        <v>0</v>
      </c>
      <c r="N33" s="35">
        <f>SUM(M33,D33)</f>
        <v>88.5</v>
      </c>
      <c r="P33" s="33"/>
    </row>
    <row r="34" spans="1:16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0</v>
      </c>
      <c r="F34" s="36">
        <f t="shared" si="17"/>
        <v>0</v>
      </c>
      <c r="G34" s="36">
        <f t="shared" si="17"/>
        <v>0</v>
      </c>
      <c r="H34" s="36">
        <f t="shared" si="17"/>
        <v>0</v>
      </c>
      <c r="I34" s="36">
        <f t="shared" si="17"/>
        <v>0</v>
      </c>
      <c r="J34" s="36">
        <f t="shared" si="17"/>
        <v>0</v>
      </c>
      <c r="K34" s="36">
        <f t="shared" si="17"/>
        <v>0</v>
      </c>
      <c r="L34" s="36">
        <f t="shared" si="17"/>
        <v>0</v>
      </c>
      <c r="M34" s="35">
        <f t="shared" si="2"/>
        <v>0</v>
      </c>
      <c r="N34" s="36" t="s">
        <v>20</v>
      </c>
      <c r="P34" s="33"/>
    </row>
    <row r="35" spans="1:16" ht="16.05" customHeight="1" x14ac:dyDescent="0.2">
      <c r="A35" s="17"/>
      <c r="B35" s="18" t="s">
        <v>34</v>
      </c>
      <c r="C35" s="11" t="s">
        <v>18</v>
      </c>
      <c r="D35" s="35">
        <v>660.80000000000007</v>
      </c>
      <c r="E35" s="35">
        <v>28.6</v>
      </c>
      <c r="F35" s="35">
        <v>0</v>
      </c>
      <c r="G35" s="35">
        <v>676.2</v>
      </c>
      <c r="H35" s="35">
        <v>2</v>
      </c>
      <c r="I35" s="35">
        <v>78</v>
      </c>
      <c r="J35" s="35">
        <v>0</v>
      </c>
      <c r="K35" s="35">
        <v>0</v>
      </c>
      <c r="L35" s="35">
        <v>0</v>
      </c>
      <c r="M35" s="35">
        <f t="shared" si="2"/>
        <v>784.80000000000007</v>
      </c>
      <c r="N35" s="35">
        <f>SUM(M35,D35)</f>
        <v>1445.6000000000001</v>
      </c>
      <c r="P35" s="33"/>
    </row>
    <row r="36" spans="1:16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3.6442405708460752</v>
      </c>
      <c r="F36" s="36">
        <f t="shared" si="18"/>
        <v>0</v>
      </c>
      <c r="G36" s="36">
        <f t="shared" si="18"/>
        <v>86.162079510703364</v>
      </c>
      <c r="H36" s="36">
        <f t="shared" si="18"/>
        <v>0.254841997961264</v>
      </c>
      <c r="I36" s="36">
        <f t="shared" si="18"/>
        <v>9.9388379204892949</v>
      </c>
      <c r="J36" s="36">
        <f t="shared" si="18"/>
        <v>0</v>
      </c>
      <c r="K36" s="36">
        <f t="shared" si="18"/>
        <v>0</v>
      </c>
      <c r="L36" s="36">
        <f t="shared" si="18"/>
        <v>0</v>
      </c>
      <c r="M36" s="35">
        <f t="shared" si="2"/>
        <v>100</v>
      </c>
      <c r="N36" s="36" t="s">
        <v>20</v>
      </c>
      <c r="P36" s="33"/>
    </row>
    <row r="37" spans="1:16" ht="16.05" customHeight="1" x14ac:dyDescent="0.2">
      <c r="A37" s="17"/>
      <c r="B37" s="18" t="s">
        <v>35</v>
      </c>
      <c r="C37" s="11" t="s">
        <v>18</v>
      </c>
      <c r="D37" s="35">
        <v>129.79999999999998</v>
      </c>
      <c r="E37" s="35">
        <v>0</v>
      </c>
      <c r="F37" s="35">
        <v>0</v>
      </c>
      <c r="G37" s="35">
        <v>88.6</v>
      </c>
      <c r="H37" s="35">
        <v>15</v>
      </c>
      <c r="I37" s="35">
        <v>0</v>
      </c>
      <c r="J37" s="35">
        <v>0</v>
      </c>
      <c r="K37" s="35">
        <v>0</v>
      </c>
      <c r="L37" s="35">
        <v>0</v>
      </c>
      <c r="M37" s="35">
        <f t="shared" si="2"/>
        <v>103.6</v>
      </c>
      <c r="N37" s="35">
        <f>SUM(M37,D37)</f>
        <v>233.39999999999998</v>
      </c>
      <c r="P37" s="33"/>
    </row>
    <row r="38" spans="1:16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0</v>
      </c>
      <c r="F38" s="36">
        <f t="shared" si="19"/>
        <v>0</v>
      </c>
      <c r="G38" s="36">
        <f t="shared" si="19"/>
        <v>85.521235521235511</v>
      </c>
      <c r="H38" s="36">
        <f t="shared" si="19"/>
        <v>14.478764478764479</v>
      </c>
      <c r="I38" s="36">
        <f t="shared" si="19"/>
        <v>0</v>
      </c>
      <c r="J38" s="36">
        <f t="shared" si="19"/>
        <v>0</v>
      </c>
      <c r="K38" s="36">
        <f t="shared" si="19"/>
        <v>0</v>
      </c>
      <c r="L38" s="36">
        <f t="shared" si="19"/>
        <v>0</v>
      </c>
      <c r="M38" s="35">
        <f t="shared" si="2"/>
        <v>99.999999999999986</v>
      </c>
      <c r="N38" s="36" t="s">
        <v>20</v>
      </c>
      <c r="P38" s="33"/>
    </row>
    <row r="39" spans="1:16" ht="16.05" customHeight="1" x14ac:dyDescent="0.2">
      <c r="A39" s="17"/>
      <c r="B39" s="18" t="s">
        <v>36</v>
      </c>
      <c r="C39" s="11" t="s">
        <v>18</v>
      </c>
      <c r="D39" s="35"/>
      <c r="E39" s="35"/>
      <c r="F39" s="35"/>
      <c r="G39" s="35"/>
      <c r="H39" s="35"/>
      <c r="I39" s="35"/>
      <c r="J39" s="35"/>
      <c r="K39" s="35"/>
      <c r="L39" s="35"/>
      <c r="M39" s="35">
        <f t="shared" si="2"/>
        <v>0</v>
      </c>
      <c r="N39" s="35">
        <f>SUM(M39,D39)</f>
        <v>0</v>
      </c>
      <c r="P39" s="33"/>
    </row>
    <row r="40" spans="1:16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0</v>
      </c>
      <c r="F40" s="36">
        <f t="shared" si="20"/>
        <v>0</v>
      </c>
      <c r="G40" s="36">
        <f t="shared" si="20"/>
        <v>0</v>
      </c>
      <c r="H40" s="36">
        <f t="shared" si="20"/>
        <v>0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0</v>
      </c>
      <c r="N40" s="36" t="s">
        <v>20</v>
      </c>
      <c r="P40" s="33"/>
    </row>
    <row r="41" spans="1:16" ht="16.05" customHeight="1" x14ac:dyDescent="0.2">
      <c r="A41" s="17"/>
      <c r="B41" s="18" t="s">
        <v>37</v>
      </c>
      <c r="C41" s="11" t="s">
        <v>18</v>
      </c>
      <c r="D41" s="35">
        <v>64.099999999999994</v>
      </c>
      <c r="E41" s="35">
        <v>49.8</v>
      </c>
      <c r="F41" s="35">
        <v>0</v>
      </c>
      <c r="G41" s="35">
        <v>1210</v>
      </c>
      <c r="H41" s="35">
        <v>22</v>
      </c>
      <c r="I41" s="35">
        <v>100.7</v>
      </c>
      <c r="J41" s="35">
        <v>0</v>
      </c>
      <c r="K41" s="35">
        <v>0</v>
      </c>
      <c r="L41" s="35">
        <v>0</v>
      </c>
      <c r="M41" s="35">
        <f t="shared" si="2"/>
        <v>1382.5</v>
      </c>
      <c r="N41" s="35">
        <f>SUM(M41,D41)</f>
        <v>1446.6</v>
      </c>
      <c r="P41" s="33"/>
    </row>
    <row r="42" spans="1:16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3.6021699819168171</v>
      </c>
      <c r="F42" s="36">
        <f t="shared" si="21"/>
        <v>0</v>
      </c>
      <c r="G42" s="36">
        <f t="shared" si="21"/>
        <v>87.522603978300182</v>
      </c>
      <c r="H42" s="36">
        <f t="shared" si="21"/>
        <v>1.5913200723327305</v>
      </c>
      <c r="I42" s="36">
        <f t="shared" si="21"/>
        <v>7.2839059674502717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5">
        <f t="shared" si="2"/>
        <v>100</v>
      </c>
      <c r="N42" s="36" t="s">
        <v>20</v>
      </c>
      <c r="P42" s="33"/>
    </row>
    <row r="43" spans="1:16" ht="16.05" customHeight="1" x14ac:dyDescent="0.2">
      <c r="A43" s="17"/>
      <c r="B43" s="18" t="s">
        <v>38</v>
      </c>
      <c r="C43" s="11" t="s">
        <v>18</v>
      </c>
      <c r="D43" s="35">
        <v>373.70000000000005</v>
      </c>
      <c r="E43" s="35">
        <v>0</v>
      </c>
      <c r="F43" s="35">
        <v>0</v>
      </c>
      <c r="G43" s="35">
        <v>2006.5</v>
      </c>
      <c r="H43" s="35">
        <v>198.8</v>
      </c>
      <c r="I43" s="35">
        <v>636.20000000000005</v>
      </c>
      <c r="J43" s="35">
        <v>37.200000000000003</v>
      </c>
      <c r="K43" s="35">
        <v>0</v>
      </c>
      <c r="L43" s="35">
        <v>24.9</v>
      </c>
      <c r="M43" s="35">
        <f t="shared" si="2"/>
        <v>2903.6</v>
      </c>
      <c r="N43" s="35">
        <f>SUM(M43,D43)</f>
        <v>3277.3</v>
      </c>
      <c r="P43" s="33"/>
    </row>
    <row r="44" spans="1:16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0</v>
      </c>
      <c r="F44" s="36">
        <f t="shared" si="22"/>
        <v>0</v>
      </c>
      <c r="G44" s="36">
        <f t="shared" si="22"/>
        <v>69.103871056619369</v>
      </c>
      <c r="H44" s="36">
        <f t="shared" si="22"/>
        <v>6.846673095467696</v>
      </c>
      <c r="I44" s="36">
        <f t="shared" si="22"/>
        <v>21.910731505717045</v>
      </c>
      <c r="J44" s="36">
        <f t="shared" si="22"/>
        <v>1.2811682049869131</v>
      </c>
      <c r="K44" s="36">
        <f t="shared" si="22"/>
        <v>0</v>
      </c>
      <c r="L44" s="36">
        <f t="shared" si="22"/>
        <v>0.85755613720898194</v>
      </c>
      <c r="M44" s="35">
        <f t="shared" si="2"/>
        <v>100</v>
      </c>
      <c r="N44" s="36" t="s">
        <v>20</v>
      </c>
      <c r="P44" s="33"/>
    </row>
    <row r="45" spans="1:16" ht="16.05" customHeight="1" x14ac:dyDescent="0.2">
      <c r="A45" s="17"/>
      <c r="B45" s="18" t="s">
        <v>39</v>
      </c>
      <c r="C45" s="11" t="s">
        <v>18</v>
      </c>
      <c r="D45" s="35">
        <v>84.7</v>
      </c>
      <c r="E45" s="35">
        <v>0</v>
      </c>
      <c r="F45" s="35">
        <v>0</v>
      </c>
      <c r="G45" s="35">
        <v>30.4</v>
      </c>
      <c r="H45" s="35">
        <v>4.8</v>
      </c>
      <c r="I45" s="35">
        <v>0</v>
      </c>
      <c r="J45" s="35">
        <v>0</v>
      </c>
      <c r="K45" s="35">
        <v>0</v>
      </c>
      <c r="L45" s="35">
        <v>0</v>
      </c>
      <c r="M45" s="35">
        <f t="shared" si="2"/>
        <v>35.199999999999996</v>
      </c>
      <c r="N45" s="35">
        <f>SUM(M45,D45)</f>
        <v>119.9</v>
      </c>
      <c r="P45" s="33"/>
    </row>
    <row r="46" spans="1:16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86.36363636363636</v>
      </c>
      <c r="H46" s="36">
        <f t="shared" si="23"/>
        <v>13.636363636363637</v>
      </c>
      <c r="I46" s="36">
        <f t="shared" si="23"/>
        <v>0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100</v>
      </c>
      <c r="N46" s="36" t="s">
        <v>20</v>
      </c>
      <c r="P46" s="33"/>
    </row>
    <row r="47" spans="1:16" ht="16.05" customHeight="1" x14ac:dyDescent="0.2">
      <c r="A47" s="17"/>
      <c r="B47" s="18" t="s">
        <v>40</v>
      </c>
      <c r="C47" s="11" t="s">
        <v>18</v>
      </c>
      <c r="D47" s="35">
        <v>1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f t="shared" si="2"/>
        <v>0</v>
      </c>
      <c r="N47" s="35">
        <f>SUM(M47,D47)</f>
        <v>1</v>
      </c>
      <c r="P47" s="33"/>
    </row>
    <row r="48" spans="1:16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0</v>
      </c>
      <c r="F48" s="36">
        <f t="shared" si="24"/>
        <v>0</v>
      </c>
      <c r="G48" s="36">
        <f t="shared" si="24"/>
        <v>0</v>
      </c>
      <c r="H48" s="36">
        <f t="shared" si="24"/>
        <v>0</v>
      </c>
      <c r="I48" s="36">
        <f t="shared" si="24"/>
        <v>0</v>
      </c>
      <c r="J48" s="36">
        <f t="shared" si="24"/>
        <v>0</v>
      </c>
      <c r="K48" s="36">
        <f t="shared" si="24"/>
        <v>0</v>
      </c>
      <c r="L48" s="36">
        <f t="shared" si="24"/>
        <v>0</v>
      </c>
      <c r="M48" s="35">
        <f t="shared" si="2"/>
        <v>0</v>
      </c>
      <c r="N48" s="36" t="s">
        <v>20</v>
      </c>
      <c r="P48" s="33"/>
    </row>
    <row r="49" spans="1:16" ht="16.05" customHeight="1" x14ac:dyDescent="0.2">
      <c r="A49" s="17"/>
      <c r="B49" s="18" t="s">
        <v>41</v>
      </c>
      <c r="C49" s="11" t="s">
        <v>18</v>
      </c>
      <c r="D49" s="35">
        <v>19.2</v>
      </c>
      <c r="E49" s="35">
        <v>2</v>
      </c>
      <c r="F49" s="35">
        <v>13.3</v>
      </c>
      <c r="G49" s="35">
        <v>133.69999999999999</v>
      </c>
      <c r="H49" s="35">
        <v>40.700000000000003</v>
      </c>
      <c r="I49" s="35">
        <v>323.3</v>
      </c>
      <c r="J49" s="35">
        <v>12.2</v>
      </c>
      <c r="K49" s="35">
        <v>3.7</v>
      </c>
      <c r="L49" s="35">
        <v>11.5</v>
      </c>
      <c r="M49" s="35">
        <f t="shared" si="2"/>
        <v>540.40000000000009</v>
      </c>
      <c r="N49" s="35">
        <f>SUM(M49,D49)</f>
        <v>559.60000000000014</v>
      </c>
      <c r="P49" s="33"/>
    </row>
    <row r="50" spans="1:16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0.37009622501850475</v>
      </c>
      <c r="F50" s="36">
        <f t="shared" si="25"/>
        <v>2.4611398963730569</v>
      </c>
      <c r="G50" s="36">
        <f t="shared" si="25"/>
        <v>24.740932642487042</v>
      </c>
      <c r="H50" s="36">
        <f t="shared" si="25"/>
        <v>7.531458179126572</v>
      </c>
      <c r="I50" s="36">
        <f t="shared" si="25"/>
        <v>59.826054774241292</v>
      </c>
      <c r="J50" s="36">
        <f t="shared" si="25"/>
        <v>2.257586972612879</v>
      </c>
      <c r="K50" s="36">
        <f t="shared" si="25"/>
        <v>0.68467801628423386</v>
      </c>
      <c r="L50" s="36">
        <f t="shared" si="25"/>
        <v>2.1280532938564023</v>
      </c>
      <c r="M50" s="35">
        <f t="shared" si="2"/>
        <v>99.999999999999986</v>
      </c>
      <c r="N50" s="36" t="s">
        <v>20</v>
      </c>
      <c r="P50" s="33"/>
    </row>
    <row r="51" spans="1:16" ht="16.05" customHeight="1" x14ac:dyDescent="0.2">
      <c r="A51" s="17"/>
      <c r="B51" s="18" t="s">
        <v>42</v>
      </c>
      <c r="C51" s="11" t="s">
        <v>18</v>
      </c>
      <c r="D51" s="35"/>
      <c r="E51" s="35"/>
      <c r="F51" s="35"/>
      <c r="G51" s="35"/>
      <c r="H51" s="35"/>
      <c r="I51" s="35"/>
      <c r="J51" s="35"/>
      <c r="K51" s="35"/>
      <c r="L51" s="35"/>
      <c r="M51" s="35">
        <f t="shared" si="2"/>
        <v>0</v>
      </c>
      <c r="N51" s="35">
        <f>SUM(M51,D51)</f>
        <v>0</v>
      </c>
      <c r="P51" s="33"/>
    </row>
    <row r="52" spans="1:16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0</v>
      </c>
      <c r="F52" s="36">
        <f t="shared" si="26"/>
        <v>0</v>
      </c>
      <c r="G52" s="36">
        <f t="shared" si="26"/>
        <v>0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</v>
      </c>
      <c r="L52" s="36">
        <f t="shared" si="26"/>
        <v>0</v>
      </c>
      <c r="M52" s="35">
        <f t="shared" si="2"/>
        <v>0</v>
      </c>
      <c r="N52" s="36" t="s">
        <v>20</v>
      </c>
      <c r="P52" s="33"/>
    </row>
    <row r="53" spans="1:16" ht="16.05" customHeight="1" x14ac:dyDescent="0.2">
      <c r="A53" s="17"/>
      <c r="B53" s="18" t="s">
        <v>43</v>
      </c>
      <c r="C53" s="11" t="s">
        <v>18</v>
      </c>
      <c r="D53" s="35">
        <v>80.900000000000006</v>
      </c>
      <c r="E53" s="35"/>
      <c r="F53" s="35"/>
      <c r="G53" s="35"/>
      <c r="H53" s="35"/>
      <c r="I53" s="35"/>
      <c r="J53" s="35"/>
      <c r="K53" s="35"/>
      <c r="L53" s="35"/>
      <c r="M53" s="35">
        <f t="shared" si="2"/>
        <v>0</v>
      </c>
      <c r="N53" s="35">
        <f>SUM(M53,D53)</f>
        <v>80.900000000000006</v>
      </c>
      <c r="P53" s="33"/>
    </row>
    <row r="54" spans="1:16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0</v>
      </c>
      <c r="F54" s="36">
        <f t="shared" si="27"/>
        <v>0</v>
      </c>
      <c r="G54" s="36">
        <f t="shared" si="27"/>
        <v>0</v>
      </c>
      <c r="H54" s="36">
        <f t="shared" si="27"/>
        <v>0</v>
      </c>
      <c r="I54" s="36">
        <f t="shared" si="27"/>
        <v>0</v>
      </c>
      <c r="J54" s="36">
        <f t="shared" si="27"/>
        <v>0</v>
      </c>
      <c r="K54" s="36">
        <f t="shared" si="27"/>
        <v>0</v>
      </c>
      <c r="L54" s="36">
        <f t="shared" si="27"/>
        <v>0</v>
      </c>
      <c r="M54" s="35">
        <f t="shared" si="2"/>
        <v>0</v>
      </c>
      <c r="N54" s="36" t="s">
        <v>20</v>
      </c>
      <c r="P54" s="33"/>
    </row>
    <row r="55" spans="1:16" ht="16.05" customHeight="1" x14ac:dyDescent="0.2">
      <c r="A55" s="17"/>
      <c r="B55" s="18" t="s">
        <v>44</v>
      </c>
      <c r="C55" s="11" t="s">
        <v>18</v>
      </c>
      <c r="D55" s="35">
        <v>628.90000000000009</v>
      </c>
      <c r="E55" s="35">
        <v>289.8</v>
      </c>
      <c r="F55" s="35">
        <v>48.6</v>
      </c>
      <c r="G55" s="35">
        <v>3271.1</v>
      </c>
      <c r="H55" s="35">
        <v>159.6</v>
      </c>
      <c r="I55" s="35">
        <v>769.6</v>
      </c>
      <c r="J55" s="35">
        <v>24.3</v>
      </c>
      <c r="K55" s="35">
        <v>0</v>
      </c>
      <c r="L55" s="35">
        <v>0</v>
      </c>
      <c r="M55" s="35">
        <f t="shared" si="2"/>
        <v>4563</v>
      </c>
      <c r="N55" s="35">
        <f>SUM(M55,D55)</f>
        <v>5191.8999999999996</v>
      </c>
      <c r="P55" s="33"/>
    </row>
    <row r="56" spans="1:16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6.3510848126232737</v>
      </c>
      <c r="F56" s="36">
        <f t="shared" si="28"/>
        <v>1.0650887573964496</v>
      </c>
      <c r="G56" s="36">
        <f t="shared" si="28"/>
        <v>71.687486302870909</v>
      </c>
      <c r="H56" s="36">
        <f t="shared" si="28"/>
        <v>3.4976988823142667</v>
      </c>
      <c r="I56" s="36">
        <f t="shared" si="28"/>
        <v>16.866096866096864</v>
      </c>
      <c r="J56" s="36">
        <f t="shared" si="28"/>
        <v>0.5325443786982248</v>
      </c>
      <c r="K56" s="36">
        <f t="shared" si="28"/>
        <v>0</v>
      </c>
      <c r="L56" s="36">
        <f t="shared" si="28"/>
        <v>0</v>
      </c>
      <c r="M56" s="35">
        <f t="shared" si="2"/>
        <v>99.999999999999986</v>
      </c>
      <c r="N56" s="36" t="s">
        <v>20</v>
      </c>
      <c r="P56" s="33"/>
    </row>
    <row r="57" spans="1:16" ht="16.05" customHeight="1" x14ac:dyDescent="0.2">
      <c r="A57" s="17"/>
      <c r="B57" s="18" t="s">
        <v>45</v>
      </c>
      <c r="C57" s="11" t="s">
        <v>18</v>
      </c>
      <c r="D57" s="35">
        <v>101.8</v>
      </c>
      <c r="E57" s="35">
        <v>0</v>
      </c>
      <c r="F57" s="35">
        <v>0</v>
      </c>
      <c r="G57" s="35">
        <v>39.5</v>
      </c>
      <c r="H57" s="35">
        <v>0</v>
      </c>
      <c r="I57" s="35">
        <v>2.8</v>
      </c>
      <c r="J57" s="35">
        <v>1</v>
      </c>
      <c r="K57" s="35">
        <v>0</v>
      </c>
      <c r="L57" s="35">
        <v>1.5</v>
      </c>
      <c r="M57" s="35">
        <f t="shared" si="2"/>
        <v>44.8</v>
      </c>
      <c r="N57" s="35">
        <f>SUM(M57,D57)</f>
        <v>146.6</v>
      </c>
      <c r="P57" s="33"/>
    </row>
    <row r="58" spans="1:16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88.169642857142861</v>
      </c>
      <c r="H58" s="36">
        <f t="shared" si="29"/>
        <v>0</v>
      </c>
      <c r="I58" s="36">
        <f t="shared" si="29"/>
        <v>6.25</v>
      </c>
      <c r="J58" s="36">
        <f t="shared" si="29"/>
        <v>2.2321428571428572</v>
      </c>
      <c r="K58" s="36">
        <f t="shared" si="29"/>
        <v>0</v>
      </c>
      <c r="L58" s="36">
        <f t="shared" si="29"/>
        <v>3.348214285714286</v>
      </c>
      <c r="M58" s="35">
        <f t="shared" si="2"/>
        <v>100.00000000000001</v>
      </c>
      <c r="N58" s="36" t="s">
        <v>20</v>
      </c>
      <c r="P58" s="33"/>
    </row>
    <row r="59" spans="1:16" ht="16.05" customHeight="1" x14ac:dyDescent="0.2">
      <c r="A59" s="17"/>
      <c r="B59" s="18" t="s">
        <v>46</v>
      </c>
      <c r="C59" s="11" t="s">
        <v>18</v>
      </c>
      <c r="D59" s="35">
        <v>1627.8</v>
      </c>
      <c r="E59" s="35">
        <v>109</v>
      </c>
      <c r="F59" s="35">
        <v>6.3</v>
      </c>
      <c r="G59" s="35">
        <v>1326.5</v>
      </c>
      <c r="H59" s="35">
        <v>14.1</v>
      </c>
      <c r="I59" s="35">
        <v>1283.8</v>
      </c>
      <c r="J59" s="35">
        <v>70.599999999999994</v>
      </c>
      <c r="K59" s="35">
        <v>0</v>
      </c>
      <c r="L59" s="35">
        <v>169.2</v>
      </c>
      <c r="M59" s="35">
        <f t="shared" si="2"/>
        <v>2979.4999999999995</v>
      </c>
      <c r="N59" s="35">
        <f>SUM(M59,D59)</f>
        <v>4607.2999999999993</v>
      </c>
      <c r="P59" s="33"/>
    </row>
    <row r="60" spans="1:16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3.6583319348884049</v>
      </c>
      <c r="F60" s="36">
        <f t="shared" si="30"/>
        <v>0.21144487330088943</v>
      </c>
      <c r="G60" s="36">
        <f t="shared" si="30"/>
        <v>44.520892767242835</v>
      </c>
      <c r="H60" s="36">
        <f t="shared" si="30"/>
        <v>0.47323376405437162</v>
      </c>
      <c r="I60" s="36">
        <f t="shared" si="30"/>
        <v>43.087766403759026</v>
      </c>
      <c r="J60" s="36">
        <f t="shared" si="30"/>
        <v>2.3695250881020309</v>
      </c>
      <c r="K60" s="36">
        <f t="shared" si="30"/>
        <v>0</v>
      </c>
      <c r="L60" s="36">
        <f t="shared" si="30"/>
        <v>5.6788051686524588</v>
      </c>
      <c r="M60" s="35">
        <f t="shared" si="2"/>
        <v>100.00000000000003</v>
      </c>
      <c r="N60" s="36" t="s">
        <v>20</v>
      </c>
      <c r="P60" s="33"/>
    </row>
    <row r="61" spans="1:16" ht="16.05" customHeight="1" x14ac:dyDescent="0.2">
      <c r="A61" s="17"/>
      <c r="B61" s="18" t="s">
        <v>47</v>
      </c>
      <c r="C61" s="11" t="s">
        <v>18</v>
      </c>
      <c r="D61" s="35">
        <v>3440.6000000000004</v>
      </c>
      <c r="E61" s="35">
        <v>0</v>
      </c>
      <c r="F61" s="35">
        <v>0</v>
      </c>
      <c r="G61" s="35">
        <v>38.799999999999997</v>
      </c>
      <c r="H61" s="35">
        <v>0</v>
      </c>
      <c r="I61" s="35">
        <v>113.9</v>
      </c>
      <c r="J61" s="35">
        <v>0</v>
      </c>
      <c r="K61" s="35">
        <v>0</v>
      </c>
      <c r="L61" s="35">
        <v>4.9000000000000004</v>
      </c>
      <c r="M61" s="35">
        <f t="shared" si="2"/>
        <v>157.6</v>
      </c>
      <c r="N61" s="35">
        <f>SUM(M61,D61)</f>
        <v>3598.2000000000003</v>
      </c>
      <c r="P61" s="33"/>
    </row>
    <row r="62" spans="1:16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0</v>
      </c>
      <c r="F62" s="36">
        <f t="shared" si="31"/>
        <v>0</v>
      </c>
      <c r="G62" s="36">
        <f t="shared" si="31"/>
        <v>24.619289340101524</v>
      </c>
      <c r="H62" s="36">
        <f t="shared" si="31"/>
        <v>0</v>
      </c>
      <c r="I62" s="36">
        <f t="shared" si="31"/>
        <v>72.271573604060919</v>
      </c>
      <c r="J62" s="36">
        <f t="shared" si="31"/>
        <v>0</v>
      </c>
      <c r="K62" s="36">
        <f t="shared" si="31"/>
        <v>0</v>
      </c>
      <c r="L62" s="36">
        <f t="shared" si="31"/>
        <v>3.1091370558375639</v>
      </c>
      <c r="M62" s="35">
        <f t="shared" si="2"/>
        <v>100.00000000000001</v>
      </c>
      <c r="N62" s="36" t="s">
        <v>20</v>
      </c>
      <c r="P62" s="33"/>
    </row>
    <row r="63" spans="1:16" ht="16.05" customHeight="1" x14ac:dyDescent="0.2">
      <c r="A63" s="17"/>
      <c r="B63" s="18" t="s">
        <v>48</v>
      </c>
      <c r="C63" s="11" t="s">
        <v>18</v>
      </c>
      <c r="D63" s="35">
        <v>49.8</v>
      </c>
      <c r="E63" s="35">
        <v>0</v>
      </c>
      <c r="F63" s="35">
        <v>0</v>
      </c>
      <c r="G63" s="35">
        <v>11</v>
      </c>
      <c r="H63" s="35">
        <v>12.9</v>
      </c>
      <c r="I63" s="35">
        <v>0.7</v>
      </c>
      <c r="J63" s="35">
        <v>0</v>
      </c>
      <c r="K63" s="35">
        <v>0</v>
      </c>
      <c r="L63" s="35">
        <v>0</v>
      </c>
      <c r="M63" s="35">
        <f t="shared" si="2"/>
        <v>24.599999999999998</v>
      </c>
      <c r="N63" s="35">
        <f>SUM(M63,D63)</f>
        <v>74.399999999999991</v>
      </c>
      <c r="P63" s="33"/>
    </row>
    <row r="64" spans="1:16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44.715447154471548</v>
      </c>
      <c r="H64" s="36">
        <f t="shared" si="32"/>
        <v>52.439024390243908</v>
      </c>
      <c r="I64" s="36">
        <f t="shared" si="32"/>
        <v>2.845528455284553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100</v>
      </c>
      <c r="N64" s="36" t="s">
        <v>20</v>
      </c>
      <c r="P64" s="33"/>
    </row>
    <row r="65" spans="1:16" ht="16.05" customHeight="1" x14ac:dyDescent="0.2">
      <c r="A65" s="17"/>
      <c r="B65" s="18" t="s">
        <v>49</v>
      </c>
      <c r="C65" s="11" t="s">
        <v>18</v>
      </c>
      <c r="D65" s="35"/>
      <c r="E65" s="35"/>
      <c r="F65" s="35"/>
      <c r="G65" s="35"/>
      <c r="H65" s="35"/>
      <c r="I65" s="35"/>
      <c r="J65" s="35"/>
      <c r="K65" s="35"/>
      <c r="L65" s="35"/>
      <c r="M65" s="35">
        <f t="shared" si="2"/>
        <v>0</v>
      </c>
      <c r="N65" s="35">
        <f>SUM(M65,D65)</f>
        <v>0</v>
      </c>
      <c r="P65" s="33"/>
    </row>
    <row r="66" spans="1:16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0</v>
      </c>
      <c r="J66" s="36">
        <f t="shared" si="33"/>
        <v>0</v>
      </c>
      <c r="K66" s="36">
        <f t="shared" si="33"/>
        <v>0</v>
      </c>
      <c r="L66" s="36">
        <f t="shared" si="33"/>
        <v>0</v>
      </c>
      <c r="M66" s="35">
        <f t="shared" si="2"/>
        <v>0</v>
      </c>
      <c r="N66" s="36" t="s">
        <v>20</v>
      </c>
      <c r="P66" s="33"/>
    </row>
    <row r="67" spans="1:16" ht="16.05" customHeight="1" x14ac:dyDescent="0.2">
      <c r="A67" s="17"/>
      <c r="B67" s="18" t="s">
        <v>50</v>
      </c>
      <c r="C67" s="11" t="s">
        <v>18</v>
      </c>
      <c r="D67" s="35"/>
      <c r="E67" s="35"/>
      <c r="F67" s="35"/>
      <c r="G67" s="35"/>
      <c r="H67" s="35"/>
      <c r="I67" s="35"/>
      <c r="J67" s="35"/>
      <c r="K67" s="35"/>
      <c r="L67" s="35"/>
      <c r="M67" s="35">
        <f t="shared" si="2"/>
        <v>0</v>
      </c>
      <c r="N67" s="35">
        <f>SUM(M67,D67)</f>
        <v>0</v>
      </c>
      <c r="P67" s="33"/>
    </row>
    <row r="68" spans="1:16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0</v>
      </c>
      <c r="N68" s="36" t="s">
        <v>20</v>
      </c>
      <c r="P68" s="33"/>
    </row>
    <row r="69" spans="1:16" ht="16.05" customHeight="1" x14ac:dyDescent="0.2">
      <c r="A69" s="17"/>
      <c r="B69" s="18" t="s">
        <v>51</v>
      </c>
      <c r="C69" s="11" t="s">
        <v>18</v>
      </c>
      <c r="D69" s="35"/>
      <c r="E69" s="35"/>
      <c r="F69" s="35"/>
      <c r="G69" s="35"/>
      <c r="H69" s="35"/>
      <c r="I69" s="35"/>
      <c r="J69" s="35"/>
      <c r="K69" s="35"/>
      <c r="L69" s="35"/>
      <c r="M69" s="35">
        <f t="shared" si="2"/>
        <v>0</v>
      </c>
      <c r="N69" s="35">
        <f>SUM(M69,D69)</f>
        <v>0</v>
      </c>
      <c r="P69" s="33"/>
    </row>
    <row r="70" spans="1:16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0</v>
      </c>
      <c r="F70" s="36">
        <f t="shared" si="35"/>
        <v>0</v>
      </c>
      <c r="G70" s="36">
        <f t="shared" si="35"/>
        <v>0</v>
      </c>
      <c r="H70" s="36">
        <f t="shared" si="35"/>
        <v>0</v>
      </c>
      <c r="I70" s="36">
        <f t="shared" si="35"/>
        <v>0</v>
      </c>
      <c r="J70" s="36">
        <f t="shared" si="35"/>
        <v>0</v>
      </c>
      <c r="K70" s="36">
        <f t="shared" si="35"/>
        <v>0</v>
      </c>
      <c r="L70" s="36">
        <f t="shared" si="35"/>
        <v>0</v>
      </c>
      <c r="M70" s="35">
        <f t="shared" si="2"/>
        <v>0</v>
      </c>
      <c r="N70" s="36" t="s">
        <v>20</v>
      </c>
      <c r="P70" s="33"/>
    </row>
    <row r="71" spans="1:16" ht="16.05" customHeight="1" x14ac:dyDescent="0.2">
      <c r="A71" s="17"/>
      <c r="B71" s="18" t="s">
        <v>52</v>
      </c>
      <c r="C71" s="11" t="s">
        <v>18</v>
      </c>
      <c r="D71" s="35">
        <v>99.100000000000009</v>
      </c>
      <c r="E71" s="35">
        <v>0</v>
      </c>
      <c r="F71" s="35">
        <v>0</v>
      </c>
      <c r="G71" s="35">
        <v>5.4</v>
      </c>
      <c r="H71" s="35">
        <v>1.4</v>
      </c>
      <c r="I71" s="35">
        <v>1.6</v>
      </c>
      <c r="J71" s="35">
        <v>0</v>
      </c>
      <c r="K71" s="35">
        <v>0</v>
      </c>
      <c r="L71" s="35">
        <v>0</v>
      </c>
      <c r="M71" s="35">
        <f t="shared" si="2"/>
        <v>8.4</v>
      </c>
      <c r="N71" s="35">
        <f>SUM(M71,D71)</f>
        <v>107.50000000000001</v>
      </c>
      <c r="P71" s="33"/>
    </row>
    <row r="72" spans="1:16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0</v>
      </c>
      <c r="F72" s="36">
        <f t="shared" si="36"/>
        <v>0</v>
      </c>
      <c r="G72" s="36">
        <f t="shared" si="36"/>
        <v>64.285714285714292</v>
      </c>
      <c r="H72" s="36">
        <f t="shared" si="36"/>
        <v>16.666666666666664</v>
      </c>
      <c r="I72" s="36">
        <f t="shared" si="36"/>
        <v>19.047619047619047</v>
      </c>
      <c r="J72" s="36">
        <f t="shared" si="36"/>
        <v>0</v>
      </c>
      <c r="K72" s="36">
        <f t="shared" si="36"/>
        <v>0</v>
      </c>
      <c r="L72" s="36">
        <f t="shared" si="36"/>
        <v>0</v>
      </c>
      <c r="M72" s="35">
        <f t="shared" si="2"/>
        <v>100.00000000000001</v>
      </c>
      <c r="N72" s="36" t="s">
        <v>20</v>
      </c>
      <c r="P72" s="33"/>
    </row>
    <row r="73" spans="1:16" ht="16.05" customHeight="1" x14ac:dyDescent="0.2">
      <c r="A73" s="17"/>
      <c r="B73" s="18" t="s">
        <v>53</v>
      </c>
      <c r="C73" s="11" t="s">
        <v>18</v>
      </c>
      <c r="D73" s="35"/>
      <c r="E73" s="35"/>
      <c r="F73" s="35"/>
      <c r="G73" s="35"/>
      <c r="H73" s="35"/>
      <c r="I73" s="35"/>
      <c r="J73" s="35"/>
      <c r="K73" s="35"/>
      <c r="L73" s="35"/>
      <c r="M73" s="35">
        <f t="shared" si="2"/>
        <v>0</v>
      </c>
      <c r="N73" s="35">
        <f>SUM(M73,D73)</f>
        <v>0</v>
      </c>
      <c r="P73" s="33"/>
    </row>
    <row r="74" spans="1:16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0</v>
      </c>
      <c r="L74" s="36">
        <f t="shared" si="37"/>
        <v>0</v>
      </c>
      <c r="M74" s="35">
        <f t="shared" si="2"/>
        <v>0</v>
      </c>
      <c r="N74" s="36" t="s">
        <v>20</v>
      </c>
      <c r="P74" s="33"/>
    </row>
    <row r="75" spans="1:16" ht="16.05" customHeight="1" x14ac:dyDescent="0.2">
      <c r="A75" s="17"/>
      <c r="B75" s="18" t="s">
        <v>54</v>
      </c>
      <c r="C75" s="11" t="s">
        <v>18</v>
      </c>
      <c r="D75" s="35"/>
      <c r="E75" s="35"/>
      <c r="F75" s="35"/>
      <c r="G75" s="35"/>
      <c r="H75" s="35"/>
      <c r="I75" s="35"/>
      <c r="J75" s="35"/>
      <c r="K75" s="35"/>
      <c r="L75" s="35"/>
      <c r="M75" s="35">
        <f t="shared" si="2"/>
        <v>0</v>
      </c>
      <c r="N75" s="35">
        <f>SUM(M75,D75)</f>
        <v>0</v>
      </c>
      <c r="P75" s="33"/>
    </row>
    <row r="76" spans="1:16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  <c r="P76" s="33"/>
    </row>
    <row r="77" spans="1:16" ht="16.05" customHeight="1" x14ac:dyDescent="0.2">
      <c r="A77" s="17"/>
      <c r="B77" s="18" t="s">
        <v>55</v>
      </c>
      <c r="C77" s="11" t="s">
        <v>18</v>
      </c>
      <c r="D77" s="35"/>
      <c r="E77" s="35"/>
      <c r="F77" s="35"/>
      <c r="G77" s="35"/>
      <c r="H77" s="35"/>
      <c r="I77" s="35"/>
      <c r="J77" s="35"/>
      <c r="K77" s="35"/>
      <c r="L77" s="35"/>
      <c r="M77" s="35">
        <f t="shared" si="2"/>
        <v>0</v>
      </c>
      <c r="N77" s="35">
        <f>SUM(M77,D77)</f>
        <v>0</v>
      </c>
      <c r="P77" s="33"/>
    </row>
    <row r="78" spans="1:16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0</v>
      </c>
      <c r="F78" s="36">
        <f t="shared" si="39"/>
        <v>0</v>
      </c>
      <c r="G78" s="36">
        <f t="shared" si="39"/>
        <v>0</v>
      </c>
      <c r="H78" s="36">
        <f t="shared" si="39"/>
        <v>0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0</v>
      </c>
      <c r="N78" s="36" t="s">
        <v>20</v>
      </c>
      <c r="P78" s="33"/>
    </row>
    <row r="79" spans="1:16" ht="15.75" customHeight="1" x14ac:dyDescent="0.2">
      <c r="A79" s="17"/>
      <c r="B79" s="18" t="s">
        <v>56</v>
      </c>
      <c r="C79" s="11" t="s">
        <v>18</v>
      </c>
      <c r="D79" s="35">
        <v>2.2000000000000002</v>
      </c>
      <c r="E79" s="35">
        <v>0</v>
      </c>
      <c r="F79" s="35">
        <v>0.3</v>
      </c>
      <c r="G79" s="35">
        <v>18.2</v>
      </c>
      <c r="H79" s="35">
        <v>2.2999999999999998</v>
      </c>
      <c r="I79" s="35">
        <v>2.1</v>
      </c>
      <c r="J79" s="35">
        <v>0</v>
      </c>
      <c r="K79" s="35">
        <v>0</v>
      </c>
      <c r="L79" s="35">
        <v>0</v>
      </c>
      <c r="M79" s="35">
        <f t="shared" si="2"/>
        <v>22.900000000000002</v>
      </c>
      <c r="N79" s="35">
        <f>SUM(M79,D79)</f>
        <v>25.1</v>
      </c>
      <c r="P79" s="33"/>
    </row>
    <row r="80" spans="1:16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0</v>
      </c>
      <c r="F80" s="36">
        <f t="shared" si="40"/>
        <v>1.3100436681222707</v>
      </c>
      <c r="G80" s="36">
        <f t="shared" si="40"/>
        <v>79.47598253275109</v>
      </c>
      <c r="H80" s="36">
        <f t="shared" si="40"/>
        <v>10.043668122270741</v>
      </c>
      <c r="I80" s="36">
        <f t="shared" si="40"/>
        <v>9.1703056768558948</v>
      </c>
      <c r="J80" s="36">
        <f t="shared" si="40"/>
        <v>0</v>
      </c>
      <c r="K80" s="36">
        <f t="shared" si="40"/>
        <v>0</v>
      </c>
      <c r="L80" s="36">
        <f t="shared" si="40"/>
        <v>0</v>
      </c>
      <c r="M80" s="35">
        <f t="shared" si="2"/>
        <v>100</v>
      </c>
      <c r="N80" s="36" t="s">
        <v>20</v>
      </c>
      <c r="P80" s="33"/>
    </row>
    <row r="81" spans="1:16" ht="15.75" customHeight="1" x14ac:dyDescent="0.2">
      <c r="A81" s="9" t="s">
        <v>57</v>
      </c>
      <c r="B81" s="10"/>
      <c r="C81" s="11" t="s">
        <v>18</v>
      </c>
      <c r="D81" s="35">
        <f>SUMIF($C$83:$C$102,"出荷量",D83:D102)</f>
        <v>2556.9</v>
      </c>
      <c r="E81" s="35">
        <f t="shared" ref="E81:L81" si="41">SUMIF($C$83:$C$102,"出荷量",E83:E102)</f>
        <v>0</v>
      </c>
      <c r="F81" s="35">
        <f t="shared" si="41"/>
        <v>0</v>
      </c>
      <c r="G81" s="35">
        <f t="shared" si="41"/>
        <v>93.8</v>
      </c>
      <c r="H81" s="35">
        <f t="shared" si="41"/>
        <v>24.2</v>
      </c>
      <c r="I81" s="35">
        <f t="shared" si="41"/>
        <v>51.699999999999996</v>
      </c>
      <c r="J81" s="35">
        <f t="shared" si="41"/>
        <v>0</v>
      </c>
      <c r="K81" s="35">
        <f t="shared" si="41"/>
        <v>0</v>
      </c>
      <c r="L81" s="35">
        <f t="shared" si="41"/>
        <v>7.6</v>
      </c>
      <c r="M81" s="35">
        <f t="shared" si="2"/>
        <v>177.29999999999998</v>
      </c>
      <c r="N81" s="35">
        <f>SUM(M81,D81)</f>
        <v>2734.2000000000003</v>
      </c>
      <c r="P81" s="33"/>
    </row>
    <row r="82" spans="1:16" ht="15.75" customHeight="1" x14ac:dyDescent="0.2">
      <c r="A82" s="13"/>
      <c r="B82" s="14"/>
      <c r="C82" s="15" t="s">
        <v>19</v>
      </c>
      <c r="D82" s="36" t="s">
        <v>20</v>
      </c>
      <c r="E82" s="36">
        <f t="shared" ref="E82:L82" si="42">IF($M81=0,0,E81/$M81%)</f>
        <v>0</v>
      </c>
      <c r="F82" s="36">
        <f t="shared" si="42"/>
        <v>0</v>
      </c>
      <c r="G82" s="36">
        <f t="shared" si="42"/>
        <v>52.904681331077271</v>
      </c>
      <c r="H82" s="36">
        <f t="shared" si="42"/>
        <v>13.649182177100959</v>
      </c>
      <c r="I82" s="36">
        <f t="shared" si="42"/>
        <v>29.159616469261138</v>
      </c>
      <c r="J82" s="36">
        <f t="shared" si="42"/>
        <v>0</v>
      </c>
      <c r="K82" s="36">
        <f t="shared" si="42"/>
        <v>0</v>
      </c>
      <c r="L82" s="36">
        <f t="shared" si="42"/>
        <v>4.2865200225606319</v>
      </c>
      <c r="M82" s="35">
        <f t="shared" si="2"/>
        <v>100</v>
      </c>
      <c r="N82" s="36" t="s">
        <v>20</v>
      </c>
      <c r="P82" s="33"/>
    </row>
    <row r="83" spans="1:16" ht="16.05" customHeight="1" x14ac:dyDescent="0.2">
      <c r="A83" s="17"/>
      <c r="B83" s="18" t="s">
        <v>60</v>
      </c>
      <c r="C83" s="11" t="s">
        <v>18</v>
      </c>
      <c r="D83" s="35">
        <v>435.29999999999995</v>
      </c>
      <c r="E83" s="35">
        <v>0</v>
      </c>
      <c r="F83" s="35">
        <v>0</v>
      </c>
      <c r="G83" s="35">
        <v>0</v>
      </c>
      <c r="H83" s="35">
        <v>0</v>
      </c>
      <c r="I83" s="35">
        <v>4.0999999999999996</v>
      </c>
      <c r="J83" s="35">
        <v>0</v>
      </c>
      <c r="K83" s="35">
        <v>0</v>
      </c>
      <c r="L83" s="35">
        <v>4.4000000000000004</v>
      </c>
      <c r="M83" s="35">
        <f t="shared" si="2"/>
        <v>8.5</v>
      </c>
      <c r="N83" s="35">
        <f>SUM(M83,D83)</f>
        <v>443.79999999999995</v>
      </c>
      <c r="P83" s="33"/>
    </row>
    <row r="84" spans="1:16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48.235294117647051</v>
      </c>
      <c r="J84" s="36">
        <f t="shared" si="43"/>
        <v>0</v>
      </c>
      <c r="K84" s="36">
        <f t="shared" si="43"/>
        <v>0</v>
      </c>
      <c r="L84" s="36">
        <f t="shared" si="43"/>
        <v>51.764705882352942</v>
      </c>
      <c r="M84" s="35">
        <f t="shared" si="2"/>
        <v>100</v>
      </c>
      <c r="N84" s="36" t="s">
        <v>20</v>
      </c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35">
        <v>1868.6999999999998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f t="shared" si="2"/>
        <v>0</v>
      </c>
      <c r="N85" s="35">
        <f>SUM(M85,D85)</f>
        <v>1868.6999999999998</v>
      </c>
      <c r="P85" s="33"/>
    </row>
    <row r="86" spans="1:16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35">
        <v>40.299999999999997</v>
      </c>
      <c r="E87" s="35">
        <v>0</v>
      </c>
      <c r="F87" s="35">
        <v>0</v>
      </c>
      <c r="G87" s="35">
        <v>13.5</v>
      </c>
      <c r="H87" s="35">
        <v>3.7</v>
      </c>
      <c r="I87" s="35">
        <v>4.5999999999999996</v>
      </c>
      <c r="J87" s="35">
        <v>0</v>
      </c>
      <c r="K87" s="35">
        <v>0</v>
      </c>
      <c r="L87" s="35">
        <v>0</v>
      </c>
      <c r="M87" s="35">
        <f t="shared" si="2"/>
        <v>21.799999999999997</v>
      </c>
      <c r="N87" s="35">
        <f>SUM(M87,D87)</f>
        <v>62.099999999999994</v>
      </c>
      <c r="P87" s="33"/>
    </row>
    <row r="88" spans="1:16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61.926605504587165</v>
      </c>
      <c r="H88" s="36">
        <f t="shared" si="45"/>
        <v>16.972477064220186</v>
      </c>
      <c r="I88" s="36">
        <f t="shared" si="45"/>
        <v>21.100917431192663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100.00000000000003</v>
      </c>
      <c r="N88" s="36" t="s">
        <v>20</v>
      </c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35">
        <v>86.3</v>
      </c>
      <c r="E89" s="35">
        <v>0</v>
      </c>
      <c r="F89" s="35">
        <v>0</v>
      </c>
      <c r="G89" s="35">
        <v>33.700000000000003</v>
      </c>
      <c r="H89" s="35">
        <v>12.3</v>
      </c>
      <c r="I89" s="35">
        <v>28.6</v>
      </c>
      <c r="J89" s="35">
        <v>0</v>
      </c>
      <c r="K89" s="35">
        <v>0</v>
      </c>
      <c r="L89" s="35">
        <v>1.6</v>
      </c>
      <c r="M89" s="35">
        <f t="shared" si="2"/>
        <v>76.199999999999989</v>
      </c>
      <c r="N89" s="35">
        <f>SUM(M89,D89)</f>
        <v>162.5</v>
      </c>
      <c r="P89" s="33"/>
    </row>
    <row r="90" spans="1:16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44.225721784776916</v>
      </c>
      <c r="H90" s="36">
        <f t="shared" si="46"/>
        <v>16.14173228346457</v>
      </c>
      <c r="I90" s="36">
        <f t="shared" si="46"/>
        <v>37.532808398950138</v>
      </c>
      <c r="J90" s="36">
        <f t="shared" si="46"/>
        <v>0</v>
      </c>
      <c r="K90" s="36">
        <f t="shared" si="46"/>
        <v>0</v>
      </c>
      <c r="L90" s="36">
        <f t="shared" si="46"/>
        <v>2.0997375328083994</v>
      </c>
      <c r="M90" s="35">
        <f t="shared" si="2"/>
        <v>100.00000000000003</v>
      </c>
      <c r="N90" s="36" t="s">
        <v>20</v>
      </c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35">
        <v>115.2</v>
      </c>
      <c r="E91" s="35">
        <v>0</v>
      </c>
      <c r="F91" s="35">
        <v>0</v>
      </c>
      <c r="G91" s="35">
        <v>46.3</v>
      </c>
      <c r="H91" s="35">
        <v>8.1999999999999993</v>
      </c>
      <c r="I91" s="35">
        <v>14.3</v>
      </c>
      <c r="J91" s="35">
        <v>0</v>
      </c>
      <c r="K91" s="35">
        <v>0</v>
      </c>
      <c r="L91" s="35">
        <v>1.6</v>
      </c>
      <c r="M91" s="35">
        <f t="shared" si="2"/>
        <v>70.399999999999991</v>
      </c>
      <c r="N91" s="35">
        <f>SUM(M91,D91)</f>
        <v>185.6</v>
      </c>
      <c r="P91" s="33"/>
    </row>
    <row r="92" spans="1:16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65.767045454545453</v>
      </c>
      <c r="H92" s="36">
        <f t="shared" si="47"/>
        <v>11.647727272727272</v>
      </c>
      <c r="I92" s="36">
        <f t="shared" si="47"/>
        <v>20.312500000000004</v>
      </c>
      <c r="J92" s="36">
        <f t="shared" si="47"/>
        <v>0</v>
      </c>
      <c r="K92" s="36">
        <f t="shared" si="47"/>
        <v>0</v>
      </c>
      <c r="L92" s="36">
        <f t="shared" si="47"/>
        <v>2.2727272727272729</v>
      </c>
      <c r="M92" s="35">
        <f t="shared" si="2"/>
        <v>99.999999999999986</v>
      </c>
      <c r="N92" s="36" t="s">
        <v>20</v>
      </c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35">
        <v>2.1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f t="shared" si="2"/>
        <v>0</v>
      </c>
      <c r="N93" s="35">
        <f>SUM(M93,D93)</f>
        <v>2.1</v>
      </c>
      <c r="P93" s="33"/>
    </row>
    <row r="94" spans="1:16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35">
        <v>7.4</v>
      </c>
      <c r="E95" s="35">
        <v>0</v>
      </c>
      <c r="F95" s="35">
        <v>0</v>
      </c>
      <c r="G95" s="35">
        <v>0.3</v>
      </c>
      <c r="H95" s="35">
        <v>0</v>
      </c>
      <c r="I95" s="35">
        <v>0.1</v>
      </c>
      <c r="J95" s="35">
        <v>0</v>
      </c>
      <c r="K95" s="35">
        <v>0</v>
      </c>
      <c r="L95" s="35">
        <v>0</v>
      </c>
      <c r="M95" s="35">
        <f t="shared" si="2"/>
        <v>0.4</v>
      </c>
      <c r="N95" s="35">
        <f>SUM(M95,D95)</f>
        <v>7.8000000000000007</v>
      </c>
      <c r="P95" s="33"/>
    </row>
    <row r="96" spans="1:16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75</v>
      </c>
      <c r="H96" s="36">
        <f t="shared" si="49"/>
        <v>0</v>
      </c>
      <c r="I96" s="36">
        <f t="shared" si="49"/>
        <v>25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100</v>
      </c>
      <c r="N96" s="36" t="s">
        <v>20</v>
      </c>
      <c r="P96" s="33"/>
    </row>
    <row r="97" spans="1:16" ht="16.05" customHeight="1" x14ac:dyDescent="0.2">
      <c r="A97" s="17"/>
      <c r="B97" s="18" t="s">
        <v>67</v>
      </c>
      <c r="C97" s="11" t="s">
        <v>18</v>
      </c>
      <c r="D97" s="35">
        <v>0.5</v>
      </c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0.5</v>
      </c>
      <c r="P97" s="33"/>
    </row>
    <row r="98" spans="1:16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  <c r="P98" s="33"/>
    </row>
    <row r="99" spans="1:16" ht="16.05" customHeight="1" x14ac:dyDescent="0.2">
      <c r="A99" s="17"/>
      <c r="B99" s="18" t="s">
        <v>68</v>
      </c>
      <c r="C99" s="11" t="s">
        <v>18</v>
      </c>
      <c r="D99" s="35">
        <v>1.1000000000000001</v>
      </c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1.1000000000000001</v>
      </c>
      <c r="P99" s="33"/>
    </row>
    <row r="100" spans="1:16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  <c r="P100" s="33"/>
    </row>
    <row r="101" spans="1:16" ht="16.05" customHeight="1" x14ac:dyDescent="0.2">
      <c r="A101" s="17"/>
      <c r="B101" s="18" t="s">
        <v>69</v>
      </c>
      <c r="C101" s="11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  <c r="P101" s="33"/>
    </row>
    <row r="102" spans="1:16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  <c r="P102" s="33"/>
    </row>
    <row r="103" spans="1:16" ht="15.75" hidden="1" customHeight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  <c r="P103" s="33"/>
    </row>
    <row r="104" spans="1:16" ht="15.75" hidden="1" customHeight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  <c r="P104" s="33"/>
    </row>
    <row r="105" spans="1:16" ht="15.75" hidden="1" customHeight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  <c r="P105" s="33"/>
    </row>
    <row r="106" spans="1:16" ht="15.75" hidden="1" customHeight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  <c r="P106" s="33"/>
    </row>
    <row r="107" spans="1:16" ht="16.05" customHeight="1" x14ac:dyDescent="0.2">
      <c r="A107" s="9" t="s">
        <v>70</v>
      </c>
      <c r="B107" s="10"/>
      <c r="C107" s="11" t="s">
        <v>18</v>
      </c>
      <c r="D107" s="35"/>
      <c r="E107" s="35"/>
      <c r="F107" s="35"/>
      <c r="G107" s="35"/>
      <c r="H107" s="35"/>
      <c r="I107" s="35"/>
      <c r="J107" s="35"/>
      <c r="K107" s="35"/>
      <c r="L107" s="35"/>
      <c r="M107" s="35">
        <f t="shared" si="53"/>
        <v>0</v>
      </c>
      <c r="N107" s="35">
        <f>SUM(M107,D107)</f>
        <v>0</v>
      </c>
      <c r="P107" s="33"/>
    </row>
    <row r="108" spans="1:16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0</v>
      </c>
      <c r="G108" s="36">
        <f t="shared" si="54"/>
        <v>0</v>
      </c>
      <c r="H108" s="36">
        <f t="shared" si="54"/>
        <v>0</v>
      </c>
      <c r="I108" s="36">
        <f t="shared" si="54"/>
        <v>0</v>
      </c>
      <c r="J108" s="36">
        <f t="shared" si="54"/>
        <v>0</v>
      </c>
      <c r="K108" s="36">
        <f t="shared" si="54"/>
        <v>0</v>
      </c>
      <c r="L108" s="36">
        <f t="shared" si="54"/>
        <v>0</v>
      </c>
      <c r="M108" s="35">
        <f t="shared" si="53"/>
        <v>0</v>
      </c>
      <c r="N108" s="36" t="s">
        <v>20</v>
      </c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11690.900000000001</v>
      </c>
      <c r="E109" s="35">
        <f t="shared" ref="E109:L109" si="55">SUM(E111,E113,E115,E117,E119,E121,E123,E125,E127)</f>
        <v>606</v>
      </c>
      <c r="F109" s="35">
        <f t="shared" si="55"/>
        <v>0</v>
      </c>
      <c r="G109" s="35">
        <f t="shared" si="55"/>
        <v>38266.5</v>
      </c>
      <c r="H109" s="35">
        <f t="shared" si="55"/>
        <v>170.7</v>
      </c>
      <c r="I109" s="35">
        <f t="shared" si="55"/>
        <v>48398.1</v>
      </c>
      <c r="J109" s="35">
        <f t="shared" si="55"/>
        <v>0</v>
      </c>
      <c r="K109" s="35">
        <f t="shared" si="55"/>
        <v>0</v>
      </c>
      <c r="L109" s="35">
        <f t="shared" si="55"/>
        <v>0</v>
      </c>
      <c r="M109" s="35">
        <f t="shared" si="2"/>
        <v>87441.299999999988</v>
      </c>
      <c r="N109" s="35">
        <f>SUM(M109,D109)</f>
        <v>99132.199999999983</v>
      </c>
      <c r="P109" s="33"/>
    </row>
    <row r="110" spans="1:16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0.69303635696175614</v>
      </c>
      <c r="F110" s="36">
        <f t="shared" si="56"/>
        <v>0</v>
      </c>
      <c r="G110" s="36">
        <f t="shared" si="56"/>
        <v>43.762501243691489</v>
      </c>
      <c r="H110" s="36">
        <f t="shared" si="56"/>
        <v>0.19521667678774218</v>
      </c>
      <c r="I110" s="36">
        <f t="shared" si="56"/>
        <v>55.349245722559026</v>
      </c>
      <c r="J110" s="36">
        <f t="shared" si="56"/>
        <v>0</v>
      </c>
      <c r="K110" s="36">
        <f t="shared" si="56"/>
        <v>0</v>
      </c>
      <c r="L110" s="36">
        <f t="shared" si="56"/>
        <v>0</v>
      </c>
      <c r="M110" s="35">
        <f t="shared" si="2"/>
        <v>100.00000000000001</v>
      </c>
      <c r="N110" s="36" t="s">
        <v>20</v>
      </c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35"/>
      <c r="E111" s="35"/>
      <c r="F111" s="35"/>
      <c r="G111" s="35"/>
      <c r="H111" s="35"/>
      <c r="I111" s="35"/>
      <c r="J111" s="35"/>
      <c r="K111" s="35"/>
      <c r="L111" s="35"/>
      <c r="M111" s="35">
        <f t="shared" ref="M111:M136" si="57">SUM(E111:L111)</f>
        <v>0</v>
      </c>
      <c r="N111" s="35">
        <f>SUM(M111,D111)</f>
        <v>0</v>
      </c>
      <c r="P111" s="33"/>
    </row>
    <row r="112" spans="1:16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8">IF($M111=0,0,E111/$M111%)</f>
        <v>0</v>
      </c>
      <c r="F112" s="36">
        <f t="shared" si="58"/>
        <v>0</v>
      </c>
      <c r="G112" s="36">
        <f t="shared" si="58"/>
        <v>0</v>
      </c>
      <c r="H112" s="36">
        <f t="shared" si="58"/>
        <v>0</v>
      </c>
      <c r="I112" s="36">
        <f t="shared" si="58"/>
        <v>0</v>
      </c>
      <c r="J112" s="36">
        <f t="shared" si="58"/>
        <v>0</v>
      </c>
      <c r="K112" s="36">
        <f t="shared" si="58"/>
        <v>0</v>
      </c>
      <c r="L112" s="36">
        <f t="shared" si="58"/>
        <v>0</v>
      </c>
      <c r="M112" s="35">
        <f t="shared" si="57"/>
        <v>0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>
        <v>11093.900000000001</v>
      </c>
      <c r="E113" s="35">
        <v>606</v>
      </c>
      <c r="F113" s="35">
        <v>0</v>
      </c>
      <c r="G113" s="35">
        <v>38181.9</v>
      </c>
      <c r="H113" s="35">
        <v>170.7</v>
      </c>
      <c r="I113" s="35">
        <v>48398.1</v>
      </c>
      <c r="J113" s="35">
        <v>0</v>
      </c>
      <c r="K113" s="35">
        <v>0</v>
      </c>
      <c r="L113" s="35">
        <v>0</v>
      </c>
      <c r="M113" s="35">
        <f t="shared" si="57"/>
        <v>87356.7</v>
      </c>
      <c r="N113" s="35">
        <f>SUM(M113,D113)</f>
        <v>98450.6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0.69370752329243202</v>
      </c>
      <c r="F114" s="36">
        <f t="shared" si="59"/>
        <v>0</v>
      </c>
      <c r="G114" s="36">
        <f t="shared" si="59"/>
        <v>43.70803842178104</v>
      </c>
      <c r="H114" s="36">
        <f t="shared" si="59"/>
        <v>0.19540573304623457</v>
      </c>
      <c r="I114" s="36">
        <f t="shared" si="59"/>
        <v>55.402848321880292</v>
      </c>
      <c r="J114" s="36">
        <f t="shared" si="59"/>
        <v>0</v>
      </c>
      <c r="K114" s="36">
        <f t="shared" si="59"/>
        <v>0</v>
      </c>
      <c r="L114" s="36">
        <f t="shared" si="59"/>
        <v>0</v>
      </c>
      <c r="M114" s="35">
        <f t="shared" si="57"/>
        <v>100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>
        <f t="shared" si="57"/>
        <v>0</v>
      </c>
      <c r="N115" s="35">
        <f>SUM(M115,D115)</f>
        <v>0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0">IF($M115=0,0,E115/$M115%)</f>
        <v>0</v>
      </c>
      <c r="F116" s="36">
        <f t="shared" si="60"/>
        <v>0</v>
      </c>
      <c r="G116" s="36">
        <f t="shared" si="60"/>
        <v>0</v>
      </c>
      <c r="H116" s="36">
        <f t="shared" si="60"/>
        <v>0</v>
      </c>
      <c r="I116" s="36">
        <f t="shared" si="60"/>
        <v>0</v>
      </c>
      <c r="J116" s="36">
        <f t="shared" si="60"/>
        <v>0</v>
      </c>
      <c r="K116" s="36">
        <f t="shared" si="60"/>
        <v>0</v>
      </c>
      <c r="L116" s="36">
        <f t="shared" si="60"/>
        <v>0</v>
      </c>
      <c r="M116" s="35">
        <f t="shared" si="57"/>
        <v>0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>
        <f t="shared" si="57"/>
        <v>0</v>
      </c>
      <c r="N117" s="35">
        <f>SUM(M117,D117)</f>
        <v>0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1">IF($M117=0,0,E117/$M117%)</f>
        <v>0</v>
      </c>
      <c r="F118" s="36">
        <f t="shared" si="61"/>
        <v>0</v>
      </c>
      <c r="G118" s="36">
        <f t="shared" si="61"/>
        <v>0</v>
      </c>
      <c r="H118" s="36">
        <f t="shared" si="61"/>
        <v>0</v>
      </c>
      <c r="I118" s="36">
        <f t="shared" si="61"/>
        <v>0</v>
      </c>
      <c r="J118" s="36">
        <f t="shared" si="61"/>
        <v>0</v>
      </c>
      <c r="K118" s="36">
        <f t="shared" si="61"/>
        <v>0</v>
      </c>
      <c r="L118" s="36">
        <f t="shared" si="61"/>
        <v>0</v>
      </c>
      <c r="M118" s="35">
        <f t="shared" si="57"/>
        <v>0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>
        <v>27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f t="shared" si="57"/>
        <v>0</v>
      </c>
      <c r="N119" s="35">
        <f>SUM(M119,D119)</f>
        <v>27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2">IF($M119=0,0,E119/$M119%)</f>
        <v>0</v>
      </c>
      <c r="F120" s="36">
        <f t="shared" si="62"/>
        <v>0</v>
      </c>
      <c r="G120" s="36">
        <f t="shared" si="62"/>
        <v>0</v>
      </c>
      <c r="H120" s="36">
        <f t="shared" si="62"/>
        <v>0</v>
      </c>
      <c r="I120" s="36">
        <f t="shared" si="62"/>
        <v>0</v>
      </c>
      <c r="J120" s="36">
        <f t="shared" si="62"/>
        <v>0</v>
      </c>
      <c r="K120" s="36">
        <f t="shared" si="62"/>
        <v>0</v>
      </c>
      <c r="L120" s="36">
        <f t="shared" si="62"/>
        <v>0</v>
      </c>
      <c r="M120" s="35">
        <f t="shared" si="57"/>
        <v>0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>
        <f t="shared" si="57"/>
        <v>0</v>
      </c>
      <c r="N121" s="35">
        <f>SUM(M121,D121)</f>
        <v>0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3">IF($M121=0,0,E121/$M121%)</f>
        <v>0</v>
      </c>
      <c r="F122" s="36">
        <f t="shared" si="63"/>
        <v>0</v>
      </c>
      <c r="G122" s="36">
        <f t="shared" si="63"/>
        <v>0</v>
      </c>
      <c r="H122" s="36">
        <f t="shared" si="63"/>
        <v>0</v>
      </c>
      <c r="I122" s="36">
        <f t="shared" si="63"/>
        <v>0</v>
      </c>
      <c r="J122" s="36">
        <f t="shared" si="63"/>
        <v>0</v>
      </c>
      <c r="K122" s="36">
        <f t="shared" si="63"/>
        <v>0</v>
      </c>
      <c r="L122" s="36">
        <f t="shared" si="63"/>
        <v>0</v>
      </c>
      <c r="M122" s="35">
        <f t="shared" si="57"/>
        <v>0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>
        <f t="shared" si="57"/>
        <v>0</v>
      </c>
      <c r="N123" s="35">
        <f>SUM(M123,D123)</f>
        <v>0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4">IF($M123=0,0,E123/$M123%)</f>
        <v>0</v>
      </c>
      <c r="F124" s="36">
        <f t="shared" si="64"/>
        <v>0</v>
      </c>
      <c r="G124" s="36">
        <f t="shared" si="64"/>
        <v>0</v>
      </c>
      <c r="H124" s="36">
        <f t="shared" si="64"/>
        <v>0</v>
      </c>
      <c r="I124" s="36">
        <f t="shared" si="64"/>
        <v>0</v>
      </c>
      <c r="J124" s="36">
        <f t="shared" si="64"/>
        <v>0</v>
      </c>
      <c r="K124" s="36">
        <f t="shared" si="64"/>
        <v>0</v>
      </c>
      <c r="L124" s="36">
        <f t="shared" si="64"/>
        <v>0</v>
      </c>
      <c r="M124" s="35">
        <f t="shared" si="57"/>
        <v>0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/>
      <c r="E125" s="35"/>
      <c r="F125" s="35"/>
      <c r="G125" s="35"/>
      <c r="H125" s="35"/>
      <c r="I125" s="35"/>
      <c r="J125" s="35"/>
      <c r="K125" s="35"/>
      <c r="L125" s="35"/>
      <c r="M125" s="35">
        <f t="shared" si="57"/>
        <v>0</v>
      </c>
      <c r="N125" s="35">
        <f>SUM(M125,D125)</f>
        <v>0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5">IF($M125=0,0,E125/$M125%)</f>
        <v>0</v>
      </c>
      <c r="F126" s="36">
        <f t="shared" si="65"/>
        <v>0</v>
      </c>
      <c r="G126" s="36">
        <f t="shared" si="65"/>
        <v>0</v>
      </c>
      <c r="H126" s="36">
        <f t="shared" si="65"/>
        <v>0</v>
      </c>
      <c r="I126" s="36">
        <f t="shared" si="65"/>
        <v>0</v>
      </c>
      <c r="J126" s="36">
        <f t="shared" si="65"/>
        <v>0</v>
      </c>
      <c r="K126" s="36">
        <f t="shared" si="65"/>
        <v>0</v>
      </c>
      <c r="L126" s="36">
        <f t="shared" si="65"/>
        <v>0</v>
      </c>
      <c r="M126" s="35">
        <f t="shared" si="57"/>
        <v>0</v>
      </c>
      <c r="N126" s="36" t="s">
        <v>20</v>
      </c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35">
        <v>569.99999999999989</v>
      </c>
      <c r="E127" s="35">
        <v>0</v>
      </c>
      <c r="F127" s="35">
        <v>0</v>
      </c>
      <c r="G127" s="35">
        <v>84.600000000000009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f t="shared" si="57"/>
        <v>84.600000000000009</v>
      </c>
      <c r="N127" s="35">
        <f>SUM(M127,D127)</f>
        <v>654.59999999999991</v>
      </c>
      <c r="P127" s="33"/>
    </row>
    <row r="128" spans="1:16" ht="15.75" customHeight="1" x14ac:dyDescent="0.2">
      <c r="A128" s="13"/>
      <c r="B128" s="19"/>
      <c r="C128" s="15" t="s">
        <v>19</v>
      </c>
      <c r="D128" s="36" t="s">
        <v>20</v>
      </c>
      <c r="E128" s="36">
        <f t="shared" ref="E128:L128" si="66">IF($M127=0,0,E127/$M127%)</f>
        <v>0</v>
      </c>
      <c r="F128" s="36">
        <f t="shared" si="66"/>
        <v>0</v>
      </c>
      <c r="G128" s="36">
        <f t="shared" si="66"/>
        <v>100</v>
      </c>
      <c r="H128" s="36">
        <f t="shared" si="66"/>
        <v>0</v>
      </c>
      <c r="I128" s="36">
        <f t="shared" si="66"/>
        <v>0</v>
      </c>
      <c r="J128" s="36">
        <f t="shared" si="66"/>
        <v>0</v>
      </c>
      <c r="K128" s="36">
        <f t="shared" si="66"/>
        <v>0</v>
      </c>
      <c r="L128" s="36">
        <f t="shared" si="66"/>
        <v>0</v>
      </c>
      <c r="M128" s="35">
        <f t="shared" si="57"/>
        <v>100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>
        <f t="shared" si="57"/>
        <v>0</v>
      </c>
      <c r="N129" s="35">
        <f>SUM(M129,D129)</f>
        <v>0</v>
      </c>
      <c r="P129" s="33"/>
    </row>
    <row r="130" spans="1:16" ht="15.75" customHeight="1" x14ac:dyDescent="0.2">
      <c r="A130" s="21"/>
      <c r="B130" s="14"/>
      <c r="C130" s="15" t="s">
        <v>19</v>
      </c>
      <c r="D130" s="36" t="s">
        <v>20</v>
      </c>
      <c r="E130" s="36">
        <f t="shared" ref="E130:L130" si="67">IF($M129=0,0,E129/$M129%)</f>
        <v>0</v>
      </c>
      <c r="F130" s="36">
        <f t="shared" si="67"/>
        <v>0</v>
      </c>
      <c r="G130" s="36">
        <f t="shared" si="67"/>
        <v>0</v>
      </c>
      <c r="H130" s="36">
        <f t="shared" si="67"/>
        <v>0</v>
      </c>
      <c r="I130" s="36">
        <f t="shared" si="67"/>
        <v>0</v>
      </c>
      <c r="J130" s="36">
        <f t="shared" si="67"/>
        <v>0</v>
      </c>
      <c r="K130" s="36">
        <f t="shared" si="67"/>
        <v>0</v>
      </c>
      <c r="L130" s="36">
        <f t="shared" si="67"/>
        <v>0</v>
      </c>
      <c r="M130" s="35">
        <f t="shared" si="57"/>
        <v>0</v>
      </c>
      <c r="N130" s="36" t="s">
        <v>20</v>
      </c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>
        <f t="shared" si="57"/>
        <v>0</v>
      </c>
      <c r="N131" s="35">
        <f>SUM(M131,D131)</f>
        <v>0</v>
      </c>
      <c r="P131" s="33"/>
    </row>
    <row r="132" spans="1:16" ht="15.75" customHeight="1" x14ac:dyDescent="0.2">
      <c r="A132" s="21"/>
      <c r="B132" s="14"/>
      <c r="C132" s="15" t="s">
        <v>19</v>
      </c>
      <c r="D132" s="35"/>
      <c r="E132" s="36"/>
      <c r="F132" s="36"/>
      <c r="G132" s="36"/>
      <c r="H132" s="36"/>
      <c r="I132" s="36"/>
      <c r="J132" s="36"/>
      <c r="K132" s="36"/>
      <c r="L132" s="36"/>
      <c r="M132" s="35">
        <f t="shared" si="57"/>
        <v>0</v>
      </c>
      <c r="N132" s="35">
        <f>SUM(M132,D132)</f>
        <v>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8">SUM(D129,D109,D107,D81,D17,D7)</f>
        <v>52331.5</v>
      </c>
      <c r="E133" s="35">
        <f t="shared" si="68"/>
        <v>3556.7000000000003</v>
      </c>
      <c r="F133" s="35">
        <f t="shared" si="68"/>
        <v>1479.9999999999998</v>
      </c>
      <c r="G133" s="35">
        <f t="shared" si="68"/>
        <v>107086.8</v>
      </c>
      <c r="H133" s="35">
        <f t="shared" si="68"/>
        <v>6093.9</v>
      </c>
      <c r="I133" s="35">
        <f t="shared" si="68"/>
        <v>62231.6</v>
      </c>
      <c r="J133" s="35">
        <f t="shared" si="68"/>
        <v>1484.8</v>
      </c>
      <c r="K133" s="35">
        <f t="shared" si="68"/>
        <v>132.1</v>
      </c>
      <c r="L133" s="35">
        <f t="shared" si="68"/>
        <v>3466.2999999999997</v>
      </c>
      <c r="M133" s="35">
        <f t="shared" si="57"/>
        <v>185532.19999999998</v>
      </c>
      <c r="N133" s="35">
        <f>SUM(M133,D133)</f>
        <v>237863.69999999998</v>
      </c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69">IF($M133=0,0,E133/$M133%)</f>
        <v>1.9170257238366173</v>
      </c>
      <c r="F134" s="36">
        <f t="shared" si="69"/>
        <v>0.79770519618696911</v>
      </c>
      <c r="G134" s="36">
        <f t="shared" si="69"/>
        <v>57.718714056104552</v>
      </c>
      <c r="H134" s="36">
        <f t="shared" si="69"/>
        <v>3.2845511452998455</v>
      </c>
      <c r="I134" s="36">
        <f t="shared" si="69"/>
        <v>33.542209923668239</v>
      </c>
      <c r="J134" s="36">
        <f t="shared" si="69"/>
        <v>0.8002923481746026</v>
      </c>
      <c r="K134" s="36">
        <f t="shared" si="69"/>
        <v>7.1200578659661229E-2</v>
      </c>
      <c r="L134" s="36">
        <f t="shared" si="69"/>
        <v>1.8683010280695211</v>
      </c>
      <c r="M134" s="35">
        <f t="shared" si="57"/>
        <v>100.00000000000001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>
        <v>9.4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f t="shared" si="57"/>
        <v>0</v>
      </c>
      <c r="N135" s="35">
        <f>SUM(M135,D135)</f>
        <v>9.4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0</v>
      </c>
      <c r="F136" s="36">
        <f t="shared" si="70"/>
        <v>0</v>
      </c>
      <c r="G136" s="36">
        <f t="shared" si="70"/>
        <v>0</v>
      </c>
      <c r="H136" s="36">
        <f t="shared" si="70"/>
        <v>0</v>
      </c>
      <c r="I136" s="36">
        <f t="shared" si="70"/>
        <v>0</v>
      </c>
      <c r="J136" s="36">
        <f t="shared" si="70"/>
        <v>0</v>
      </c>
      <c r="K136" s="36">
        <f t="shared" si="70"/>
        <v>0</v>
      </c>
      <c r="L136" s="36">
        <f t="shared" si="70"/>
        <v>0</v>
      </c>
      <c r="M136" s="35">
        <f t="shared" si="57"/>
        <v>0</v>
      </c>
      <c r="N136" s="36" t="s">
        <v>20</v>
      </c>
      <c r="P136" s="33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207" orientation="portrait" useFirstPageNumber="1" r:id="rId1"/>
  <headerFooter alignWithMargins="0"/>
  <rowBreaks count="1" manualBreakCount="1">
    <brk id="9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0000"/>
  </sheetPr>
  <dimension ref="A2:P136"/>
  <sheetViews>
    <sheetView showGridLines="0" showZeros="0" view="pageBreakPreview" zoomScale="80" zoomScaleNormal="89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4" ht="16.05" customHeight="1" x14ac:dyDescent="0.2">
      <c r="A2" s="1" t="s">
        <v>0</v>
      </c>
    </row>
    <row r="4" spans="1:14" ht="16.05" customHeight="1" x14ac:dyDescent="0.2">
      <c r="A4" s="3" t="s">
        <v>1</v>
      </c>
      <c r="B4" s="4" t="s">
        <v>88</v>
      </c>
    </row>
    <row r="5" spans="1:14" ht="16.05" customHeight="1" x14ac:dyDescent="0.2">
      <c r="N5" s="5" t="s">
        <v>3</v>
      </c>
    </row>
    <row r="6" spans="1:14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4" ht="16.05" customHeight="1" x14ac:dyDescent="0.2">
      <c r="A7" s="9" t="s">
        <v>17</v>
      </c>
      <c r="B7" s="10"/>
      <c r="C7" s="11" t="s">
        <v>18</v>
      </c>
      <c r="D7" s="35">
        <f>SUM(D9,D11,D13,D15)</f>
        <v>187</v>
      </c>
      <c r="E7" s="35">
        <f t="shared" ref="E7:L7" si="0">SUM(E9,E11,E13,E15)</f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>SUM(E7:L7)</f>
        <v>0</v>
      </c>
      <c r="N7" s="35">
        <f>SUM(M7,D7)</f>
        <v>187</v>
      </c>
    </row>
    <row r="8" spans="1:14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0</v>
      </c>
      <c r="F8" s="36">
        <f t="shared" ref="F8:L8" si="1">IF($M7=0,0,F7/$M7%)</f>
        <v>0</v>
      </c>
      <c r="G8" s="36">
        <f t="shared" si="1"/>
        <v>0</v>
      </c>
      <c r="H8" s="36">
        <f t="shared" si="1"/>
        <v>0</v>
      </c>
      <c r="I8" s="36">
        <f t="shared" si="1"/>
        <v>0</v>
      </c>
      <c r="J8" s="36">
        <f t="shared" si="1"/>
        <v>0</v>
      </c>
      <c r="K8" s="36">
        <f t="shared" si="1"/>
        <v>0</v>
      </c>
      <c r="L8" s="36">
        <f t="shared" si="1"/>
        <v>0</v>
      </c>
      <c r="M8" s="35">
        <f t="shared" ref="M8:M110" si="2">SUM(E8:L8)</f>
        <v>0</v>
      </c>
      <c r="N8" s="36" t="s">
        <v>20</v>
      </c>
    </row>
    <row r="9" spans="1:14" ht="16.05" customHeight="1" x14ac:dyDescent="0.2">
      <c r="A9" s="17"/>
      <c r="B9" s="18" t="s">
        <v>21</v>
      </c>
      <c r="C9" s="11" t="s">
        <v>18</v>
      </c>
      <c r="D9" s="35">
        <v>114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f>SUM(E9:L9)</f>
        <v>0</v>
      </c>
      <c r="N9" s="35">
        <f>SUM(M9,D9)</f>
        <v>114</v>
      </c>
    </row>
    <row r="10" spans="1:14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3">IF($M9=0,0,E9/$M9%)</f>
        <v>0</v>
      </c>
      <c r="F10" s="36">
        <f t="shared" si="3"/>
        <v>0</v>
      </c>
      <c r="G10" s="36">
        <f t="shared" si="3"/>
        <v>0</v>
      </c>
      <c r="H10" s="36">
        <f t="shared" si="3"/>
        <v>0</v>
      </c>
      <c r="I10" s="36">
        <f t="shared" si="3"/>
        <v>0</v>
      </c>
      <c r="J10" s="36">
        <f t="shared" si="3"/>
        <v>0</v>
      </c>
      <c r="K10" s="36">
        <f t="shared" si="3"/>
        <v>0</v>
      </c>
      <c r="L10" s="36">
        <f t="shared" si="3"/>
        <v>0</v>
      </c>
      <c r="M10" s="35">
        <f>SUM(E10:L10)</f>
        <v>0</v>
      </c>
      <c r="N10" s="36" t="s">
        <v>20</v>
      </c>
    </row>
    <row r="11" spans="1:14" ht="16.05" customHeight="1" x14ac:dyDescent="0.2">
      <c r="A11" s="17"/>
      <c r="B11" s="18" t="s">
        <v>22</v>
      </c>
      <c r="C11" s="11" t="s">
        <v>18</v>
      </c>
      <c r="D11" s="35">
        <v>73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f t="shared" ref="M11:M16" si="4">SUM(E11:L11)</f>
        <v>0</v>
      </c>
      <c r="N11" s="35">
        <f>SUM(M11,D11)</f>
        <v>73</v>
      </c>
    </row>
    <row r="12" spans="1:14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0</v>
      </c>
      <c r="F12" s="36">
        <f t="shared" si="5"/>
        <v>0</v>
      </c>
      <c r="G12" s="36">
        <f t="shared" si="5"/>
        <v>0</v>
      </c>
      <c r="H12" s="36">
        <f t="shared" si="5"/>
        <v>0</v>
      </c>
      <c r="I12" s="36">
        <f t="shared" si="5"/>
        <v>0</v>
      </c>
      <c r="J12" s="36">
        <f t="shared" si="5"/>
        <v>0</v>
      </c>
      <c r="K12" s="36">
        <f t="shared" si="5"/>
        <v>0</v>
      </c>
      <c r="L12" s="36">
        <f t="shared" si="5"/>
        <v>0</v>
      </c>
      <c r="M12" s="35">
        <f t="shared" si="4"/>
        <v>0</v>
      </c>
      <c r="N12" s="36" t="s">
        <v>20</v>
      </c>
    </row>
    <row r="13" spans="1:14" ht="16.05" customHeight="1" x14ac:dyDescent="0.2">
      <c r="A13" s="17"/>
      <c r="B13" s="18" t="s">
        <v>23</v>
      </c>
      <c r="C13" s="11" t="s">
        <v>18</v>
      </c>
      <c r="D13" s="35">
        <v>0</v>
      </c>
      <c r="E13" s="35"/>
      <c r="F13" s="35"/>
      <c r="G13" s="35"/>
      <c r="H13" s="35"/>
      <c r="I13" s="35"/>
      <c r="J13" s="35"/>
      <c r="K13" s="35"/>
      <c r="L13" s="35"/>
      <c r="M13" s="35">
        <f t="shared" si="4"/>
        <v>0</v>
      </c>
      <c r="N13" s="35">
        <f>SUM(M13,D13)</f>
        <v>0</v>
      </c>
    </row>
    <row r="14" spans="1:14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0</v>
      </c>
      <c r="F14" s="36">
        <f t="shared" si="6"/>
        <v>0</v>
      </c>
      <c r="G14" s="36">
        <f t="shared" si="6"/>
        <v>0</v>
      </c>
      <c r="H14" s="36">
        <f t="shared" si="6"/>
        <v>0</v>
      </c>
      <c r="I14" s="36">
        <f t="shared" si="6"/>
        <v>0</v>
      </c>
      <c r="J14" s="36">
        <f t="shared" si="6"/>
        <v>0</v>
      </c>
      <c r="K14" s="36">
        <f t="shared" si="6"/>
        <v>0</v>
      </c>
      <c r="L14" s="36">
        <f t="shared" si="6"/>
        <v>0</v>
      </c>
      <c r="M14" s="35">
        <f t="shared" si="4"/>
        <v>0</v>
      </c>
      <c r="N14" s="36" t="s">
        <v>20</v>
      </c>
    </row>
    <row r="15" spans="1:14" ht="16.05" customHeight="1" x14ac:dyDescent="0.2">
      <c r="A15" s="17"/>
      <c r="B15" s="18" t="s">
        <v>24</v>
      </c>
      <c r="C15" s="11" t="s">
        <v>18</v>
      </c>
      <c r="D15" s="35">
        <v>0</v>
      </c>
      <c r="E15" s="35"/>
      <c r="F15" s="35"/>
      <c r="G15" s="35"/>
      <c r="H15" s="35"/>
      <c r="I15" s="35"/>
      <c r="J15" s="35"/>
      <c r="K15" s="35"/>
      <c r="L15" s="35"/>
      <c r="M15" s="35">
        <f t="shared" si="4"/>
        <v>0</v>
      </c>
      <c r="N15" s="35">
        <f>SUM(M15,D15)</f>
        <v>0</v>
      </c>
    </row>
    <row r="16" spans="1:14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0</v>
      </c>
      <c r="F16" s="36">
        <f t="shared" si="7"/>
        <v>0</v>
      </c>
      <c r="G16" s="36">
        <f t="shared" si="7"/>
        <v>0</v>
      </c>
      <c r="H16" s="36">
        <f t="shared" si="7"/>
        <v>0</v>
      </c>
      <c r="I16" s="36">
        <f t="shared" si="7"/>
        <v>0</v>
      </c>
      <c r="J16" s="36">
        <f t="shared" si="7"/>
        <v>0</v>
      </c>
      <c r="K16" s="36">
        <f t="shared" si="7"/>
        <v>0</v>
      </c>
      <c r="L16" s="36">
        <f t="shared" si="7"/>
        <v>0</v>
      </c>
      <c r="M16" s="35">
        <f t="shared" si="4"/>
        <v>0</v>
      </c>
      <c r="N16" s="36" t="s">
        <v>20</v>
      </c>
    </row>
    <row r="17" spans="1:16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26076.900000000005</v>
      </c>
      <c r="E17" s="35">
        <f t="shared" ref="E17:M17" si="8">SUMIF($C$19:$C$80,"出荷量",E19:E80)</f>
        <v>1528.8239766081874</v>
      </c>
      <c r="F17" s="35">
        <f t="shared" si="8"/>
        <v>568.6</v>
      </c>
      <c r="G17" s="35">
        <f t="shared" si="8"/>
        <v>4566.4719298245627</v>
      </c>
      <c r="H17" s="35">
        <f t="shared" si="8"/>
        <v>2201.8000000000002</v>
      </c>
      <c r="I17" s="35">
        <f t="shared" si="8"/>
        <v>4523.1894736842105</v>
      </c>
      <c r="J17" s="35">
        <f t="shared" si="8"/>
        <v>1770.2327485380115</v>
      </c>
      <c r="K17" s="35">
        <f t="shared" si="8"/>
        <v>1576.981871345029</v>
      </c>
      <c r="L17" s="35">
        <f t="shared" si="8"/>
        <v>576.79999999999995</v>
      </c>
      <c r="M17" s="35">
        <f t="shared" si="8"/>
        <v>17312.900000000001</v>
      </c>
      <c r="N17" s="35">
        <f>SUM(M17,D17)</f>
        <v>43389.8</v>
      </c>
      <c r="P17" s="33"/>
    </row>
    <row r="18" spans="1:16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8.8305481843491691</v>
      </c>
      <c r="F18" s="36">
        <f t="shared" si="9"/>
        <v>3.2842562482310877</v>
      </c>
      <c r="G18" s="36">
        <f t="shared" si="9"/>
        <v>26.376123756416096</v>
      </c>
      <c r="H18" s="36">
        <f t="shared" si="9"/>
        <v>12.71768450115232</v>
      </c>
      <c r="I18" s="36">
        <f t="shared" si="9"/>
        <v>26.126122565741209</v>
      </c>
      <c r="J18" s="36">
        <f t="shared" si="9"/>
        <v>10.224934866706395</v>
      </c>
      <c r="K18" s="36">
        <f t="shared" si="9"/>
        <v>9.1087101025537542</v>
      </c>
      <c r="L18" s="36">
        <f t="shared" si="9"/>
        <v>3.3316197748499667</v>
      </c>
      <c r="M18" s="35">
        <f>SUM(E18:L18)</f>
        <v>100</v>
      </c>
      <c r="N18" s="36" t="s">
        <v>20</v>
      </c>
    </row>
    <row r="19" spans="1:16" ht="16.05" customHeight="1" x14ac:dyDescent="0.2">
      <c r="A19" s="17"/>
      <c r="B19" s="18" t="s">
        <v>26</v>
      </c>
      <c r="C19" s="11" t="s">
        <v>18</v>
      </c>
      <c r="D19" s="35">
        <v>6277.2999999999993</v>
      </c>
      <c r="E19" s="35">
        <v>519.6</v>
      </c>
      <c r="F19" s="35">
        <v>0</v>
      </c>
      <c r="G19" s="35">
        <v>1600</v>
      </c>
      <c r="H19" s="35">
        <v>1040.4000000000001</v>
      </c>
      <c r="I19" s="35">
        <v>1495.2</v>
      </c>
      <c r="J19" s="35">
        <v>1035.0999999999999</v>
      </c>
      <c r="K19" s="35">
        <v>760.9</v>
      </c>
      <c r="L19" s="35">
        <v>60.4</v>
      </c>
      <c r="M19" s="35">
        <f t="shared" si="2"/>
        <v>6511.5999999999985</v>
      </c>
      <c r="N19" s="35">
        <f>SUM(M19,D19)</f>
        <v>12788.899999999998</v>
      </c>
      <c r="P19" s="33"/>
    </row>
    <row r="20" spans="1:16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7.9796056268812601</v>
      </c>
      <c r="F20" s="36">
        <f t="shared" si="10"/>
        <v>0</v>
      </c>
      <c r="G20" s="36">
        <f t="shared" si="10"/>
        <v>24.571533878002338</v>
      </c>
      <c r="H20" s="36">
        <f t="shared" si="10"/>
        <v>15.977639904171022</v>
      </c>
      <c r="I20" s="36">
        <f t="shared" si="10"/>
        <v>22.962098408993189</v>
      </c>
      <c r="J20" s="36">
        <f t="shared" si="10"/>
        <v>15.896246698200137</v>
      </c>
      <c r="K20" s="36">
        <f t="shared" si="10"/>
        <v>11.685300079857488</v>
      </c>
      <c r="L20" s="36">
        <f t="shared" si="10"/>
        <v>0.92757540389458826</v>
      </c>
      <c r="M20" s="35">
        <f t="shared" si="2"/>
        <v>100.00000000000003</v>
      </c>
      <c r="N20" s="36" t="s">
        <v>20</v>
      </c>
      <c r="P20" s="33"/>
    </row>
    <row r="21" spans="1:16" ht="16.05" customHeight="1" x14ac:dyDescent="0.2">
      <c r="A21" s="17"/>
      <c r="B21" s="18" t="s">
        <v>27</v>
      </c>
      <c r="C21" s="11" t="s">
        <v>18</v>
      </c>
      <c r="D21" s="3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f t="shared" si="2"/>
        <v>0</v>
      </c>
      <c r="N21" s="35">
        <f>SUM(M21,D21)</f>
        <v>0</v>
      </c>
      <c r="P21" s="33"/>
    </row>
    <row r="22" spans="1:16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0</v>
      </c>
      <c r="F22" s="36">
        <f t="shared" si="11"/>
        <v>0</v>
      </c>
      <c r="G22" s="36">
        <f t="shared" si="11"/>
        <v>0</v>
      </c>
      <c r="H22" s="36">
        <f t="shared" si="11"/>
        <v>0</v>
      </c>
      <c r="I22" s="36">
        <f t="shared" si="11"/>
        <v>0</v>
      </c>
      <c r="J22" s="36">
        <f t="shared" si="11"/>
        <v>0</v>
      </c>
      <c r="K22" s="36">
        <f t="shared" si="11"/>
        <v>0</v>
      </c>
      <c r="L22" s="36">
        <f t="shared" si="11"/>
        <v>0</v>
      </c>
      <c r="M22" s="35">
        <f t="shared" si="2"/>
        <v>0</v>
      </c>
      <c r="N22" s="36" t="s">
        <v>20</v>
      </c>
      <c r="P22" s="33"/>
    </row>
    <row r="23" spans="1:16" ht="16.05" customHeight="1" x14ac:dyDescent="0.2">
      <c r="A23" s="17"/>
      <c r="B23" s="18" t="s">
        <v>28</v>
      </c>
      <c r="C23" s="11" t="s">
        <v>18</v>
      </c>
      <c r="D23" s="35">
        <v>266</v>
      </c>
      <c r="E23" s="35">
        <v>365</v>
      </c>
      <c r="F23" s="35">
        <v>0</v>
      </c>
      <c r="G23" s="35">
        <v>815</v>
      </c>
      <c r="H23" s="35">
        <v>82</v>
      </c>
      <c r="I23" s="35">
        <v>260</v>
      </c>
      <c r="J23" s="35">
        <v>0</v>
      </c>
      <c r="K23" s="35">
        <v>0</v>
      </c>
      <c r="L23" s="35">
        <v>221</v>
      </c>
      <c r="M23" s="35">
        <f t="shared" si="2"/>
        <v>1743</v>
      </c>
      <c r="N23" s="35">
        <f>SUM(M23,D23)</f>
        <v>2009</v>
      </c>
      <c r="P23" s="33"/>
    </row>
    <row r="24" spans="1:16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20.940906483075157</v>
      </c>
      <c r="F24" s="36">
        <f t="shared" si="12"/>
        <v>0</v>
      </c>
      <c r="G24" s="36">
        <f t="shared" si="12"/>
        <v>46.758462421113023</v>
      </c>
      <c r="H24" s="36">
        <f t="shared" si="12"/>
        <v>4.7045324153757893</v>
      </c>
      <c r="I24" s="36">
        <f t="shared" si="12"/>
        <v>14.91681009753299</v>
      </c>
      <c r="J24" s="36">
        <f t="shared" si="12"/>
        <v>0</v>
      </c>
      <c r="K24" s="36">
        <f t="shared" si="12"/>
        <v>0</v>
      </c>
      <c r="L24" s="36">
        <f t="shared" si="12"/>
        <v>12.679288582903041</v>
      </c>
      <c r="M24" s="35">
        <f t="shared" si="2"/>
        <v>100</v>
      </c>
      <c r="N24" s="36" t="s">
        <v>20</v>
      </c>
      <c r="P24" s="33"/>
    </row>
    <row r="25" spans="1:16" ht="16.05" customHeight="1" x14ac:dyDescent="0.2">
      <c r="A25" s="17"/>
      <c r="B25" s="18" t="s">
        <v>29</v>
      </c>
      <c r="C25" s="11" t="s">
        <v>18</v>
      </c>
      <c r="D25" s="35">
        <v>3825.5999999999995</v>
      </c>
      <c r="E25" s="35">
        <v>36.700000000000003</v>
      </c>
      <c r="F25" s="35">
        <v>568.6</v>
      </c>
      <c r="G25" s="35">
        <v>61</v>
      </c>
      <c r="H25" s="35">
        <v>647.1</v>
      </c>
      <c r="I25" s="35">
        <v>1356.7</v>
      </c>
      <c r="J25" s="35">
        <v>707.5</v>
      </c>
      <c r="K25" s="35">
        <v>553.29999999999995</v>
      </c>
      <c r="L25" s="35">
        <v>222.5</v>
      </c>
      <c r="M25" s="35">
        <f t="shared" si="2"/>
        <v>4153.4000000000005</v>
      </c>
      <c r="N25" s="35">
        <f>SUM(M25,D25)</f>
        <v>7979</v>
      </c>
      <c r="P25" s="33"/>
    </row>
    <row r="26" spans="1:16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0.88361342514566377</v>
      </c>
      <c r="F26" s="36">
        <f t="shared" si="13"/>
        <v>13.68998892473636</v>
      </c>
      <c r="G26" s="36">
        <f t="shared" si="13"/>
        <v>1.4686762652284873</v>
      </c>
      <c r="H26" s="36">
        <f t="shared" si="13"/>
        <v>15.580006741464823</v>
      </c>
      <c r="I26" s="36">
        <f t="shared" si="13"/>
        <v>32.664804738286698</v>
      </c>
      <c r="J26" s="36">
        <f t="shared" si="13"/>
        <v>17.034237010641881</v>
      </c>
      <c r="K26" s="36">
        <f t="shared" si="13"/>
        <v>13.32161602542495</v>
      </c>
      <c r="L26" s="36">
        <f t="shared" si="13"/>
        <v>5.3570568690711218</v>
      </c>
      <c r="M26" s="35">
        <f t="shared" si="2"/>
        <v>99.999999999999972</v>
      </c>
      <c r="N26" s="36" t="s">
        <v>20</v>
      </c>
      <c r="P26" s="33"/>
    </row>
    <row r="27" spans="1:16" ht="16.05" customHeight="1" x14ac:dyDescent="0.2">
      <c r="A27" s="17"/>
      <c r="B27" s="18" t="s">
        <v>30</v>
      </c>
      <c r="C27" s="11" t="s">
        <v>18</v>
      </c>
      <c r="D27" s="35">
        <v>2182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f t="shared" si="2"/>
        <v>0</v>
      </c>
      <c r="N27" s="35">
        <f>SUM(M27,D27)</f>
        <v>2182</v>
      </c>
      <c r="P27" s="33"/>
    </row>
    <row r="28" spans="1:16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0</v>
      </c>
      <c r="F28" s="36">
        <f t="shared" si="14"/>
        <v>0</v>
      </c>
      <c r="G28" s="36">
        <f t="shared" si="14"/>
        <v>0</v>
      </c>
      <c r="H28" s="36">
        <f t="shared" si="14"/>
        <v>0</v>
      </c>
      <c r="I28" s="36">
        <f t="shared" si="14"/>
        <v>0</v>
      </c>
      <c r="J28" s="36">
        <f t="shared" si="14"/>
        <v>0</v>
      </c>
      <c r="K28" s="36">
        <f t="shared" si="14"/>
        <v>0</v>
      </c>
      <c r="L28" s="36">
        <f t="shared" si="14"/>
        <v>0</v>
      </c>
      <c r="M28" s="35">
        <f t="shared" si="2"/>
        <v>0</v>
      </c>
      <c r="N28" s="36" t="s">
        <v>20</v>
      </c>
      <c r="P28" s="33"/>
    </row>
    <row r="29" spans="1:16" ht="16.05" customHeight="1" x14ac:dyDescent="0.2">
      <c r="A29" s="17"/>
      <c r="B29" s="18" t="s">
        <v>31</v>
      </c>
      <c r="C29" s="11" t="s">
        <v>18</v>
      </c>
      <c r="D29" s="35">
        <v>932.5</v>
      </c>
      <c r="E29" s="35">
        <v>175</v>
      </c>
      <c r="F29" s="35">
        <v>0</v>
      </c>
      <c r="G29" s="35">
        <v>220</v>
      </c>
      <c r="H29" s="35">
        <v>0</v>
      </c>
      <c r="I29" s="35">
        <v>333.6</v>
      </c>
      <c r="J29" s="35">
        <v>0</v>
      </c>
      <c r="K29" s="35">
        <v>224</v>
      </c>
      <c r="L29" s="35">
        <v>0</v>
      </c>
      <c r="M29" s="35">
        <f t="shared" si="2"/>
        <v>952.6</v>
      </c>
      <c r="N29" s="35">
        <f>SUM(M29,D29)</f>
        <v>1885.1</v>
      </c>
      <c r="P29" s="33"/>
    </row>
    <row r="30" spans="1:16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18.370774721813984</v>
      </c>
      <c r="F30" s="36">
        <f t="shared" si="15"/>
        <v>0</v>
      </c>
      <c r="G30" s="36">
        <f t="shared" si="15"/>
        <v>23.094688221709006</v>
      </c>
      <c r="H30" s="36">
        <f t="shared" si="15"/>
        <v>0</v>
      </c>
      <c r="I30" s="36">
        <f t="shared" si="15"/>
        <v>35.019945412555117</v>
      </c>
      <c r="J30" s="36">
        <f t="shared" si="15"/>
        <v>0</v>
      </c>
      <c r="K30" s="36">
        <f t="shared" si="15"/>
        <v>23.5145916439219</v>
      </c>
      <c r="L30" s="36">
        <f t="shared" si="15"/>
        <v>0</v>
      </c>
      <c r="M30" s="35">
        <f t="shared" si="2"/>
        <v>100.00000000000001</v>
      </c>
      <c r="N30" s="36" t="s">
        <v>20</v>
      </c>
      <c r="P30" s="33"/>
    </row>
    <row r="31" spans="1:16" ht="16.05" customHeight="1" x14ac:dyDescent="0.2">
      <c r="A31" s="17"/>
      <c r="B31" s="18" t="s">
        <v>32</v>
      </c>
      <c r="C31" s="11" t="s">
        <v>18</v>
      </c>
      <c r="D31" s="35">
        <v>3551</v>
      </c>
      <c r="E31" s="35">
        <v>23.8</v>
      </c>
      <c r="F31" s="35">
        <v>0</v>
      </c>
      <c r="G31" s="35">
        <v>251.3</v>
      </c>
      <c r="H31" s="35">
        <v>30.8</v>
      </c>
      <c r="I31" s="35">
        <v>0</v>
      </c>
      <c r="J31" s="35">
        <v>0</v>
      </c>
      <c r="K31" s="35">
        <v>0</v>
      </c>
      <c r="L31" s="35">
        <v>1</v>
      </c>
      <c r="M31" s="35">
        <f t="shared" si="2"/>
        <v>306.90000000000003</v>
      </c>
      <c r="N31" s="35">
        <f>SUM(M31,D31)</f>
        <v>3857.9</v>
      </c>
      <c r="P31" s="33"/>
    </row>
    <row r="32" spans="1:16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7.7549690452916256</v>
      </c>
      <c r="F32" s="36">
        <f t="shared" si="16"/>
        <v>0</v>
      </c>
      <c r="G32" s="36">
        <f t="shared" si="16"/>
        <v>81.883349625285106</v>
      </c>
      <c r="H32" s="36">
        <f t="shared" si="16"/>
        <v>10.035842293906809</v>
      </c>
      <c r="I32" s="36">
        <f t="shared" si="16"/>
        <v>0</v>
      </c>
      <c r="J32" s="36">
        <f t="shared" si="16"/>
        <v>0</v>
      </c>
      <c r="K32" s="36">
        <f t="shared" si="16"/>
        <v>0</v>
      </c>
      <c r="L32" s="36">
        <f t="shared" si="16"/>
        <v>0.32583903551645482</v>
      </c>
      <c r="M32" s="35">
        <f t="shared" si="2"/>
        <v>100</v>
      </c>
      <c r="N32" s="36" t="s">
        <v>20</v>
      </c>
      <c r="P32" s="33"/>
    </row>
    <row r="33" spans="1:16" ht="16.05" customHeight="1" x14ac:dyDescent="0.2">
      <c r="A33" s="17"/>
      <c r="B33" s="18" t="s">
        <v>33</v>
      </c>
      <c r="C33" s="11" t="s">
        <v>18</v>
      </c>
      <c r="D33" s="35">
        <v>287.60000000000002</v>
      </c>
      <c r="E33" s="35">
        <v>35</v>
      </c>
      <c r="F33" s="35">
        <v>0</v>
      </c>
      <c r="G33" s="35">
        <v>94</v>
      </c>
      <c r="H33" s="35">
        <v>0</v>
      </c>
      <c r="I33" s="35">
        <v>246</v>
      </c>
      <c r="J33" s="35">
        <v>7.5</v>
      </c>
      <c r="K33" s="35">
        <v>7.5</v>
      </c>
      <c r="L33" s="35">
        <v>0</v>
      </c>
      <c r="M33" s="35">
        <f t="shared" si="2"/>
        <v>390</v>
      </c>
      <c r="N33" s="35">
        <f>SUM(M33,D33)</f>
        <v>677.6</v>
      </c>
      <c r="P33" s="33"/>
    </row>
    <row r="34" spans="1:16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8.9743589743589745</v>
      </c>
      <c r="F34" s="36">
        <f t="shared" si="17"/>
        <v>0</v>
      </c>
      <c r="G34" s="36">
        <f t="shared" si="17"/>
        <v>24.102564102564102</v>
      </c>
      <c r="H34" s="36">
        <f t="shared" si="17"/>
        <v>0</v>
      </c>
      <c r="I34" s="36">
        <f t="shared" si="17"/>
        <v>63.07692307692308</v>
      </c>
      <c r="J34" s="36">
        <f t="shared" si="17"/>
        <v>1.9230769230769231</v>
      </c>
      <c r="K34" s="36">
        <f t="shared" si="17"/>
        <v>1.9230769230769231</v>
      </c>
      <c r="L34" s="36">
        <f t="shared" si="17"/>
        <v>0</v>
      </c>
      <c r="M34" s="35">
        <f t="shared" si="2"/>
        <v>100</v>
      </c>
      <c r="N34" s="36" t="s">
        <v>20</v>
      </c>
      <c r="P34" s="33"/>
    </row>
    <row r="35" spans="1:16" ht="16.05" customHeight="1" x14ac:dyDescent="0.2">
      <c r="A35" s="17"/>
      <c r="B35" s="18" t="s">
        <v>34</v>
      </c>
      <c r="C35" s="11" t="s">
        <v>18</v>
      </c>
      <c r="D35" s="35">
        <v>357.6</v>
      </c>
      <c r="E35" s="35">
        <v>101</v>
      </c>
      <c r="F35" s="35">
        <v>0</v>
      </c>
      <c r="G35" s="35">
        <v>299.7</v>
      </c>
      <c r="H35" s="35">
        <v>11</v>
      </c>
      <c r="I35" s="35">
        <v>0</v>
      </c>
      <c r="J35" s="35">
        <v>0</v>
      </c>
      <c r="K35" s="35">
        <v>0</v>
      </c>
      <c r="L35" s="35">
        <v>71.900000000000006</v>
      </c>
      <c r="M35" s="35">
        <f t="shared" si="2"/>
        <v>483.6</v>
      </c>
      <c r="N35" s="35">
        <f>SUM(M35,D35)</f>
        <v>841.2</v>
      </c>
      <c r="P35" s="33"/>
    </row>
    <row r="36" spans="1:16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20.885028949545077</v>
      </c>
      <c r="F36" s="36">
        <f t="shared" si="18"/>
        <v>0</v>
      </c>
      <c r="G36" s="36">
        <f t="shared" si="18"/>
        <v>61.972704714640194</v>
      </c>
      <c r="H36" s="36">
        <f t="shared" si="18"/>
        <v>2.2746071133167907</v>
      </c>
      <c r="I36" s="36">
        <f t="shared" si="18"/>
        <v>0</v>
      </c>
      <c r="J36" s="36">
        <f t="shared" si="18"/>
        <v>0</v>
      </c>
      <c r="K36" s="36">
        <f t="shared" si="18"/>
        <v>0</v>
      </c>
      <c r="L36" s="36">
        <f t="shared" si="18"/>
        <v>14.867659222497933</v>
      </c>
      <c r="M36" s="35">
        <f t="shared" si="2"/>
        <v>100</v>
      </c>
      <c r="N36" s="36" t="s">
        <v>20</v>
      </c>
      <c r="P36" s="33"/>
    </row>
    <row r="37" spans="1:16" ht="16.05" customHeight="1" x14ac:dyDescent="0.2">
      <c r="A37" s="17"/>
      <c r="B37" s="18" t="s">
        <v>35</v>
      </c>
      <c r="C37" s="11" t="s">
        <v>18</v>
      </c>
      <c r="D37" s="35">
        <v>102</v>
      </c>
      <c r="E37" s="35">
        <v>0</v>
      </c>
      <c r="F37" s="35">
        <v>0</v>
      </c>
      <c r="G37" s="35">
        <v>7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f t="shared" si="2"/>
        <v>7</v>
      </c>
      <c r="N37" s="35">
        <f>SUM(M37,D37)</f>
        <v>109</v>
      </c>
      <c r="P37" s="33"/>
    </row>
    <row r="38" spans="1:16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0</v>
      </c>
      <c r="F38" s="36">
        <f t="shared" si="19"/>
        <v>0</v>
      </c>
      <c r="G38" s="36">
        <f t="shared" si="19"/>
        <v>99.999999999999986</v>
      </c>
      <c r="H38" s="36">
        <f t="shared" si="19"/>
        <v>0</v>
      </c>
      <c r="I38" s="36">
        <f t="shared" si="19"/>
        <v>0</v>
      </c>
      <c r="J38" s="36">
        <f t="shared" si="19"/>
        <v>0</v>
      </c>
      <c r="K38" s="36">
        <f t="shared" si="19"/>
        <v>0</v>
      </c>
      <c r="L38" s="36">
        <f t="shared" si="19"/>
        <v>0</v>
      </c>
      <c r="M38" s="35">
        <f t="shared" si="2"/>
        <v>99.999999999999986</v>
      </c>
      <c r="N38" s="36" t="s">
        <v>20</v>
      </c>
      <c r="P38" s="33"/>
    </row>
    <row r="39" spans="1:16" ht="16.05" customHeight="1" x14ac:dyDescent="0.2">
      <c r="A39" s="17"/>
      <c r="B39" s="18" t="s">
        <v>36</v>
      </c>
      <c r="C39" s="11" t="s">
        <v>18</v>
      </c>
      <c r="D39" s="35">
        <v>144.5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f t="shared" si="2"/>
        <v>0</v>
      </c>
      <c r="N39" s="35">
        <f>SUM(M39,D39)</f>
        <v>144.5</v>
      </c>
      <c r="P39" s="33"/>
    </row>
    <row r="40" spans="1:16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0</v>
      </c>
      <c r="F40" s="36">
        <f t="shared" si="20"/>
        <v>0</v>
      </c>
      <c r="G40" s="36">
        <f t="shared" si="20"/>
        <v>0</v>
      </c>
      <c r="H40" s="36">
        <f t="shared" si="20"/>
        <v>0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0</v>
      </c>
      <c r="N40" s="36" t="s">
        <v>20</v>
      </c>
      <c r="P40" s="33"/>
    </row>
    <row r="41" spans="1:16" ht="16.05" customHeight="1" x14ac:dyDescent="0.2">
      <c r="A41" s="17"/>
      <c r="B41" s="18" t="s">
        <v>37</v>
      </c>
      <c r="C41" s="11" t="s">
        <v>18</v>
      </c>
      <c r="D41" s="35">
        <v>955.4</v>
      </c>
      <c r="E41" s="35">
        <v>140.19999999999999</v>
      </c>
      <c r="F41" s="35">
        <v>0</v>
      </c>
      <c r="G41" s="35">
        <v>824.6</v>
      </c>
      <c r="H41" s="35">
        <v>284.3</v>
      </c>
      <c r="I41" s="35">
        <v>793.2</v>
      </c>
      <c r="J41" s="35">
        <v>13.5</v>
      </c>
      <c r="K41" s="35">
        <v>30.6</v>
      </c>
      <c r="L41" s="35">
        <v>0</v>
      </c>
      <c r="M41" s="35">
        <f t="shared" si="2"/>
        <v>2086.4</v>
      </c>
      <c r="N41" s="35">
        <f>SUM(M41,D41)</f>
        <v>3041.8</v>
      </c>
      <c r="P41" s="33"/>
    </row>
    <row r="42" spans="1:16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6.7197085889570545</v>
      </c>
      <c r="F42" s="36">
        <f t="shared" si="21"/>
        <v>0</v>
      </c>
      <c r="G42" s="36">
        <f t="shared" si="21"/>
        <v>39.522622699386503</v>
      </c>
      <c r="H42" s="36">
        <f t="shared" si="21"/>
        <v>13.626342024539877</v>
      </c>
      <c r="I42" s="36">
        <f t="shared" si="21"/>
        <v>38.017638036809814</v>
      </c>
      <c r="J42" s="36">
        <f t="shared" si="21"/>
        <v>0.64704754601226988</v>
      </c>
      <c r="K42" s="36">
        <f t="shared" si="21"/>
        <v>1.4666411042944785</v>
      </c>
      <c r="L42" s="36">
        <f t="shared" si="21"/>
        <v>0</v>
      </c>
      <c r="M42" s="35">
        <f t="shared" si="2"/>
        <v>100</v>
      </c>
      <c r="N42" s="36" t="s">
        <v>20</v>
      </c>
      <c r="P42" s="33"/>
    </row>
    <row r="43" spans="1:16" ht="16.05" customHeight="1" x14ac:dyDescent="0.2">
      <c r="A43" s="17"/>
      <c r="B43" s="18" t="s">
        <v>38</v>
      </c>
      <c r="C43" s="11" t="s">
        <v>18</v>
      </c>
      <c r="D43" s="35">
        <v>27.400000000000002</v>
      </c>
      <c r="E43" s="35">
        <v>0</v>
      </c>
      <c r="F43" s="35">
        <v>0</v>
      </c>
      <c r="G43" s="35">
        <v>66.3</v>
      </c>
      <c r="H43" s="35">
        <v>31.4</v>
      </c>
      <c r="I43" s="35">
        <v>35.700000000000003</v>
      </c>
      <c r="J43" s="35">
        <v>0</v>
      </c>
      <c r="K43" s="35">
        <v>0</v>
      </c>
      <c r="L43" s="35">
        <v>0</v>
      </c>
      <c r="M43" s="35">
        <f t="shared" si="2"/>
        <v>133.39999999999998</v>
      </c>
      <c r="N43" s="35">
        <f>SUM(M43,D43)</f>
        <v>160.79999999999998</v>
      </c>
      <c r="P43" s="33"/>
    </row>
    <row r="44" spans="1:16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0</v>
      </c>
      <c r="F44" s="36">
        <f t="shared" si="22"/>
        <v>0</v>
      </c>
      <c r="G44" s="36">
        <f t="shared" si="22"/>
        <v>49.700149925037486</v>
      </c>
      <c r="H44" s="36">
        <f t="shared" si="22"/>
        <v>23.538230884557723</v>
      </c>
      <c r="I44" s="36">
        <f t="shared" si="22"/>
        <v>26.761619190404804</v>
      </c>
      <c r="J44" s="36">
        <f t="shared" si="22"/>
        <v>0</v>
      </c>
      <c r="K44" s="36">
        <f t="shared" si="22"/>
        <v>0</v>
      </c>
      <c r="L44" s="36">
        <f t="shared" si="22"/>
        <v>0</v>
      </c>
      <c r="M44" s="35">
        <f t="shared" si="2"/>
        <v>100.00000000000001</v>
      </c>
      <c r="N44" s="36" t="s">
        <v>20</v>
      </c>
      <c r="P44" s="33"/>
    </row>
    <row r="45" spans="1:16" ht="16.05" customHeight="1" x14ac:dyDescent="0.2">
      <c r="A45" s="17"/>
      <c r="B45" s="18" t="s">
        <v>39</v>
      </c>
      <c r="C45" s="11" t="s">
        <v>18</v>
      </c>
      <c r="D45" s="35">
        <v>29.8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f t="shared" si="2"/>
        <v>0</v>
      </c>
      <c r="N45" s="35">
        <f>SUM(M45,D45)</f>
        <v>29.8</v>
      </c>
      <c r="P45" s="33"/>
    </row>
    <row r="46" spans="1:16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0</v>
      </c>
      <c r="H46" s="36">
        <f t="shared" si="23"/>
        <v>0</v>
      </c>
      <c r="I46" s="36">
        <f t="shared" si="23"/>
        <v>0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0</v>
      </c>
      <c r="N46" s="36" t="s">
        <v>20</v>
      </c>
      <c r="P46" s="33"/>
    </row>
    <row r="47" spans="1:16" ht="16.05" customHeight="1" x14ac:dyDescent="0.2">
      <c r="A47" s="17"/>
      <c r="B47" s="18" t="s">
        <v>40</v>
      </c>
      <c r="C47" s="11" t="s">
        <v>18</v>
      </c>
      <c r="D47" s="35">
        <v>318</v>
      </c>
      <c r="E47" s="35">
        <v>0.12397660818713448</v>
      </c>
      <c r="F47" s="35">
        <v>0</v>
      </c>
      <c r="G47" s="35">
        <v>0.37192982456140339</v>
      </c>
      <c r="H47" s="35">
        <v>0</v>
      </c>
      <c r="I47" s="35">
        <v>2.7894736842105257</v>
      </c>
      <c r="J47" s="35">
        <v>6.6327485380116933</v>
      </c>
      <c r="K47" s="35">
        <v>0.68187134502923963</v>
      </c>
      <c r="L47" s="35">
        <v>0</v>
      </c>
      <c r="M47" s="35">
        <f t="shared" si="2"/>
        <v>10.599999999999998</v>
      </c>
      <c r="N47" s="35">
        <f>SUM(M47,D47)</f>
        <v>328.6</v>
      </c>
      <c r="P47" s="33"/>
    </row>
    <row r="48" spans="1:16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1.1695906432748537</v>
      </c>
      <c r="F48" s="36">
        <f t="shared" si="24"/>
        <v>0</v>
      </c>
      <c r="G48" s="36">
        <f t="shared" si="24"/>
        <v>3.5087719298245608</v>
      </c>
      <c r="H48" s="36">
        <f t="shared" si="24"/>
        <v>0</v>
      </c>
      <c r="I48" s="36">
        <f t="shared" si="24"/>
        <v>26.315789473684209</v>
      </c>
      <c r="J48" s="36">
        <f t="shared" si="24"/>
        <v>62.573099415204666</v>
      </c>
      <c r="K48" s="36">
        <f t="shared" si="24"/>
        <v>6.4327485380116958</v>
      </c>
      <c r="L48" s="36">
        <f t="shared" si="24"/>
        <v>0</v>
      </c>
      <c r="M48" s="35">
        <f t="shared" si="2"/>
        <v>99.999999999999986</v>
      </c>
      <c r="N48" s="36" t="s">
        <v>20</v>
      </c>
      <c r="P48" s="33"/>
    </row>
    <row r="49" spans="1:16" ht="16.05" customHeight="1" x14ac:dyDescent="0.2">
      <c r="A49" s="17"/>
      <c r="B49" s="18" t="s">
        <v>41</v>
      </c>
      <c r="C49" s="11" t="s">
        <v>18</v>
      </c>
      <c r="D49" s="35">
        <v>0</v>
      </c>
      <c r="E49" s="35"/>
      <c r="F49" s="35"/>
      <c r="G49" s="35"/>
      <c r="H49" s="35"/>
      <c r="I49" s="35"/>
      <c r="J49" s="35"/>
      <c r="K49" s="35"/>
      <c r="L49" s="35"/>
      <c r="M49" s="35">
        <f t="shared" si="2"/>
        <v>0</v>
      </c>
      <c r="N49" s="35">
        <f>SUM(M49,D49)</f>
        <v>0</v>
      </c>
      <c r="P49" s="33"/>
    </row>
    <row r="50" spans="1:16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0</v>
      </c>
      <c r="F50" s="36">
        <f t="shared" si="25"/>
        <v>0</v>
      </c>
      <c r="G50" s="36">
        <f t="shared" si="25"/>
        <v>0</v>
      </c>
      <c r="H50" s="36">
        <f t="shared" si="25"/>
        <v>0</v>
      </c>
      <c r="I50" s="36">
        <f t="shared" si="25"/>
        <v>0</v>
      </c>
      <c r="J50" s="36">
        <f t="shared" si="25"/>
        <v>0</v>
      </c>
      <c r="K50" s="36">
        <f t="shared" si="25"/>
        <v>0</v>
      </c>
      <c r="L50" s="36">
        <f t="shared" si="25"/>
        <v>0</v>
      </c>
      <c r="M50" s="35">
        <f t="shared" si="2"/>
        <v>0</v>
      </c>
      <c r="N50" s="36" t="s">
        <v>20</v>
      </c>
      <c r="P50" s="33"/>
    </row>
    <row r="51" spans="1:16" ht="16.05" customHeight="1" x14ac:dyDescent="0.2">
      <c r="A51" s="17"/>
      <c r="B51" s="18" t="s">
        <v>42</v>
      </c>
      <c r="C51" s="11" t="s">
        <v>18</v>
      </c>
      <c r="D51" s="35">
        <v>2478.8999999999996</v>
      </c>
      <c r="E51" s="35">
        <v>83.4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f t="shared" si="2"/>
        <v>83.4</v>
      </c>
      <c r="N51" s="35">
        <f>SUM(M51,D51)</f>
        <v>2562.2999999999997</v>
      </c>
      <c r="P51" s="33"/>
    </row>
    <row r="52" spans="1:16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100</v>
      </c>
      <c r="F52" s="36">
        <f t="shared" si="26"/>
        <v>0</v>
      </c>
      <c r="G52" s="36">
        <f t="shared" si="26"/>
        <v>0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</v>
      </c>
      <c r="L52" s="36">
        <f t="shared" si="26"/>
        <v>0</v>
      </c>
      <c r="M52" s="35">
        <f t="shared" si="2"/>
        <v>100</v>
      </c>
      <c r="N52" s="36" t="s">
        <v>20</v>
      </c>
      <c r="P52" s="33"/>
    </row>
    <row r="53" spans="1:16" ht="16.05" customHeight="1" x14ac:dyDescent="0.2">
      <c r="A53" s="17"/>
      <c r="B53" s="18" t="s">
        <v>43</v>
      </c>
      <c r="C53" s="11" t="s">
        <v>18</v>
      </c>
      <c r="D53" s="35">
        <v>0</v>
      </c>
      <c r="E53" s="35"/>
      <c r="F53" s="35"/>
      <c r="G53" s="35"/>
      <c r="H53" s="35"/>
      <c r="I53" s="35"/>
      <c r="J53" s="35"/>
      <c r="K53" s="35"/>
      <c r="L53" s="35"/>
      <c r="M53" s="35">
        <f t="shared" si="2"/>
        <v>0</v>
      </c>
      <c r="N53" s="35">
        <f>SUM(M53,D53)</f>
        <v>0</v>
      </c>
      <c r="P53" s="33"/>
    </row>
    <row r="54" spans="1:16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0</v>
      </c>
      <c r="F54" s="36">
        <f t="shared" si="27"/>
        <v>0</v>
      </c>
      <c r="G54" s="36">
        <f t="shared" si="27"/>
        <v>0</v>
      </c>
      <c r="H54" s="36">
        <f t="shared" si="27"/>
        <v>0</v>
      </c>
      <c r="I54" s="36">
        <f t="shared" si="27"/>
        <v>0</v>
      </c>
      <c r="J54" s="36">
        <f t="shared" si="27"/>
        <v>0</v>
      </c>
      <c r="K54" s="36">
        <f t="shared" si="27"/>
        <v>0</v>
      </c>
      <c r="L54" s="36">
        <f t="shared" si="27"/>
        <v>0</v>
      </c>
      <c r="M54" s="35">
        <f t="shared" si="2"/>
        <v>0</v>
      </c>
      <c r="N54" s="36" t="s">
        <v>20</v>
      </c>
      <c r="P54" s="33"/>
    </row>
    <row r="55" spans="1:16" ht="16.05" customHeight="1" x14ac:dyDescent="0.2">
      <c r="A55" s="17"/>
      <c r="B55" s="18" t="s">
        <v>44</v>
      </c>
      <c r="C55" s="11" t="s">
        <v>18</v>
      </c>
      <c r="D55" s="35">
        <v>3178.7999999999997</v>
      </c>
      <c r="E55" s="35">
        <v>44.8</v>
      </c>
      <c r="F55" s="35">
        <v>0</v>
      </c>
      <c r="G55" s="35">
        <v>314.8</v>
      </c>
      <c r="H55" s="35">
        <v>74.8</v>
      </c>
      <c r="I55" s="35">
        <v>0</v>
      </c>
      <c r="J55" s="35">
        <v>0</v>
      </c>
      <c r="K55" s="35">
        <v>0</v>
      </c>
      <c r="L55" s="35">
        <v>0</v>
      </c>
      <c r="M55" s="35">
        <f t="shared" si="2"/>
        <v>434.40000000000003</v>
      </c>
      <c r="N55" s="35">
        <f>SUM(M55,D55)</f>
        <v>3613.2</v>
      </c>
      <c r="P55" s="33"/>
    </row>
    <row r="56" spans="1:16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10.313075506445671</v>
      </c>
      <c r="F56" s="36">
        <f t="shared" si="28"/>
        <v>0</v>
      </c>
      <c r="G56" s="36">
        <f t="shared" si="28"/>
        <v>72.467771639042354</v>
      </c>
      <c r="H56" s="36">
        <f t="shared" si="28"/>
        <v>17.219152854511968</v>
      </c>
      <c r="I56" s="36">
        <f t="shared" si="28"/>
        <v>0</v>
      </c>
      <c r="J56" s="36">
        <f t="shared" si="28"/>
        <v>0</v>
      </c>
      <c r="K56" s="36">
        <f t="shared" si="28"/>
        <v>0</v>
      </c>
      <c r="L56" s="36">
        <f t="shared" si="28"/>
        <v>0</v>
      </c>
      <c r="M56" s="35">
        <f t="shared" si="2"/>
        <v>100</v>
      </c>
      <c r="N56" s="36" t="s">
        <v>20</v>
      </c>
      <c r="P56" s="33"/>
    </row>
    <row r="57" spans="1:16" ht="16.05" customHeight="1" x14ac:dyDescent="0.2">
      <c r="A57" s="17"/>
      <c r="B57" s="18" t="s">
        <v>45</v>
      </c>
      <c r="C57" s="11" t="s">
        <v>18</v>
      </c>
      <c r="D57" s="35">
        <v>51.4</v>
      </c>
      <c r="E57" s="35">
        <v>0</v>
      </c>
      <c r="F57" s="35">
        <v>0</v>
      </c>
      <c r="G57" s="35">
        <v>11.6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f t="shared" si="2"/>
        <v>11.6</v>
      </c>
      <c r="N57" s="35">
        <f>SUM(M57,D57)</f>
        <v>63</v>
      </c>
      <c r="P57" s="33"/>
    </row>
    <row r="58" spans="1:16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100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5">
        <f t="shared" si="2"/>
        <v>100</v>
      </c>
      <c r="N58" s="36" t="s">
        <v>20</v>
      </c>
      <c r="P58" s="33"/>
    </row>
    <row r="59" spans="1:16" ht="16.05" customHeight="1" x14ac:dyDescent="0.2">
      <c r="A59" s="17"/>
      <c r="B59" s="18" t="s">
        <v>46</v>
      </c>
      <c r="C59" s="11" t="s">
        <v>18</v>
      </c>
      <c r="D59" s="35">
        <v>706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f t="shared" si="2"/>
        <v>0</v>
      </c>
      <c r="N59" s="35">
        <f>SUM(M59,D59)</f>
        <v>706</v>
      </c>
      <c r="P59" s="33"/>
    </row>
    <row r="60" spans="1:16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5">
        <f t="shared" si="2"/>
        <v>0</v>
      </c>
      <c r="N60" s="36" t="s">
        <v>20</v>
      </c>
      <c r="P60" s="33"/>
    </row>
    <row r="61" spans="1:16" ht="16.05" customHeight="1" x14ac:dyDescent="0.2">
      <c r="A61" s="17"/>
      <c r="B61" s="18" t="s">
        <v>47</v>
      </c>
      <c r="C61" s="11" t="s">
        <v>18</v>
      </c>
      <c r="D61" s="35">
        <v>0</v>
      </c>
      <c r="E61" s="35"/>
      <c r="F61" s="35"/>
      <c r="G61" s="35"/>
      <c r="H61" s="35"/>
      <c r="I61" s="35"/>
      <c r="J61" s="35"/>
      <c r="K61" s="35"/>
      <c r="L61" s="35"/>
      <c r="M61" s="35">
        <f t="shared" si="2"/>
        <v>0</v>
      </c>
      <c r="N61" s="35">
        <f>SUM(M61,D61)</f>
        <v>0</v>
      </c>
      <c r="P61" s="33"/>
    </row>
    <row r="62" spans="1:16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0</v>
      </c>
      <c r="F62" s="36">
        <f t="shared" si="31"/>
        <v>0</v>
      </c>
      <c r="G62" s="36">
        <f t="shared" si="31"/>
        <v>0</v>
      </c>
      <c r="H62" s="36">
        <f t="shared" si="31"/>
        <v>0</v>
      </c>
      <c r="I62" s="36">
        <f t="shared" si="31"/>
        <v>0</v>
      </c>
      <c r="J62" s="36">
        <f t="shared" si="31"/>
        <v>0</v>
      </c>
      <c r="K62" s="36">
        <f t="shared" si="31"/>
        <v>0</v>
      </c>
      <c r="L62" s="36">
        <f t="shared" si="31"/>
        <v>0</v>
      </c>
      <c r="M62" s="35">
        <f t="shared" si="2"/>
        <v>0</v>
      </c>
      <c r="N62" s="36" t="s">
        <v>20</v>
      </c>
      <c r="P62" s="33"/>
    </row>
    <row r="63" spans="1:16" ht="16.05" customHeight="1" x14ac:dyDescent="0.2">
      <c r="A63" s="17"/>
      <c r="B63" s="18" t="s">
        <v>48</v>
      </c>
      <c r="C63" s="11" t="s">
        <v>18</v>
      </c>
      <c r="D63" s="35">
        <v>82.4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f t="shared" si="2"/>
        <v>0</v>
      </c>
      <c r="N63" s="35">
        <f>SUM(M63,D63)</f>
        <v>82.4</v>
      </c>
      <c r="P63" s="33"/>
    </row>
    <row r="64" spans="1:16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0</v>
      </c>
      <c r="H64" s="36">
        <f t="shared" si="32"/>
        <v>0</v>
      </c>
      <c r="I64" s="36">
        <f t="shared" si="32"/>
        <v>0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0</v>
      </c>
      <c r="N64" s="36" t="s">
        <v>20</v>
      </c>
      <c r="P64" s="33"/>
    </row>
    <row r="65" spans="1:16" ht="16.05" customHeight="1" x14ac:dyDescent="0.2">
      <c r="A65" s="17"/>
      <c r="B65" s="18" t="s">
        <v>49</v>
      </c>
      <c r="C65" s="11" t="s">
        <v>18</v>
      </c>
      <c r="D65" s="35">
        <v>0</v>
      </c>
      <c r="E65" s="35"/>
      <c r="F65" s="35"/>
      <c r="G65" s="35"/>
      <c r="H65" s="35"/>
      <c r="I65" s="35"/>
      <c r="J65" s="35"/>
      <c r="K65" s="35"/>
      <c r="L65" s="35"/>
      <c r="M65" s="35">
        <f t="shared" si="2"/>
        <v>0</v>
      </c>
      <c r="N65" s="35">
        <f>SUM(M65,D65)</f>
        <v>0</v>
      </c>
      <c r="P65" s="33"/>
    </row>
    <row r="66" spans="1:16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0</v>
      </c>
      <c r="J66" s="36">
        <f t="shared" si="33"/>
        <v>0</v>
      </c>
      <c r="K66" s="36">
        <f t="shared" si="33"/>
        <v>0</v>
      </c>
      <c r="L66" s="36">
        <f t="shared" si="33"/>
        <v>0</v>
      </c>
      <c r="M66" s="35">
        <f t="shared" si="2"/>
        <v>0</v>
      </c>
      <c r="N66" s="36" t="s">
        <v>20</v>
      </c>
      <c r="P66" s="33"/>
    </row>
    <row r="67" spans="1:16" ht="16.05" customHeight="1" x14ac:dyDescent="0.2">
      <c r="A67" s="17"/>
      <c r="B67" s="18" t="s">
        <v>50</v>
      </c>
      <c r="C67" s="11" t="s">
        <v>18</v>
      </c>
      <c r="D67" s="35">
        <v>84.7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f t="shared" si="2"/>
        <v>0</v>
      </c>
      <c r="N67" s="35">
        <f>SUM(M67,D67)</f>
        <v>84.7</v>
      </c>
      <c r="P67" s="33"/>
    </row>
    <row r="68" spans="1:16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0</v>
      </c>
      <c r="N68" s="36" t="s">
        <v>20</v>
      </c>
      <c r="P68" s="33"/>
    </row>
    <row r="69" spans="1:16" ht="16.05" customHeight="1" x14ac:dyDescent="0.2">
      <c r="A69" s="17"/>
      <c r="B69" s="18" t="s">
        <v>51</v>
      </c>
      <c r="C69" s="11" t="s">
        <v>18</v>
      </c>
      <c r="D69" s="35">
        <v>0</v>
      </c>
      <c r="E69" s="35"/>
      <c r="F69" s="35"/>
      <c r="G69" s="35"/>
      <c r="H69" s="35"/>
      <c r="I69" s="35"/>
      <c r="J69" s="35"/>
      <c r="K69" s="35"/>
      <c r="L69" s="35"/>
      <c r="M69" s="35">
        <f t="shared" si="2"/>
        <v>0</v>
      </c>
      <c r="N69" s="35">
        <f>SUM(M69,D69)</f>
        <v>0</v>
      </c>
      <c r="P69" s="33"/>
    </row>
    <row r="70" spans="1:16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0</v>
      </c>
      <c r="F70" s="36">
        <f t="shared" si="35"/>
        <v>0</v>
      </c>
      <c r="G70" s="36">
        <f t="shared" si="35"/>
        <v>0</v>
      </c>
      <c r="H70" s="36">
        <f t="shared" si="35"/>
        <v>0</v>
      </c>
      <c r="I70" s="36">
        <f t="shared" si="35"/>
        <v>0</v>
      </c>
      <c r="J70" s="36">
        <f t="shared" si="35"/>
        <v>0</v>
      </c>
      <c r="K70" s="36">
        <f t="shared" si="35"/>
        <v>0</v>
      </c>
      <c r="L70" s="36">
        <f t="shared" si="35"/>
        <v>0</v>
      </c>
      <c r="M70" s="35">
        <f t="shared" si="2"/>
        <v>0</v>
      </c>
      <c r="N70" s="36" t="s">
        <v>20</v>
      </c>
      <c r="P70" s="33"/>
    </row>
    <row r="71" spans="1:16" ht="16.05" customHeight="1" x14ac:dyDescent="0.2">
      <c r="A71" s="17"/>
      <c r="B71" s="18" t="s">
        <v>52</v>
      </c>
      <c r="C71" s="11" t="s">
        <v>18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/>
      <c r="J71" s="35">
        <v>0</v>
      </c>
      <c r="K71" s="35">
        <v>0</v>
      </c>
      <c r="L71" s="35">
        <v>0</v>
      </c>
      <c r="M71" s="35">
        <f t="shared" si="2"/>
        <v>0</v>
      </c>
      <c r="N71" s="35">
        <f>SUM(M71,D71)</f>
        <v>0</v>
      </c>
      <c r="P71" s="33"/>
    </row>
    <row r="72" spans="1:16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0</v>
      </c>
      <c r="F72" s="36">
        <f t="shared" si="36"/>
        <v>0</v>
      </c>
      <c r="G72" s="36">
        <f t="shared" si="36"/>
        <v>0</v>
      </c>
      <c r="H72" s="36">
        <f t="shared" si="36"/>
        <v>0</v>
      </c>
      <c r="I72" s="36">
        <f t="shared" si="36"/>
        <v>0</v>
      </c>
      <c r="J72" s="36">
        <f t="shared" si="36"/>
        <v>0</v>
      </c>
      <c r="K72" s="36">
        <f t="shared" si="36"/>
        <v>0</v>
      </c>
      <c r="L72" s="36">
        <f t="shared" si="36"/>
        <v>0</v>
      </c>
      <c r="M72" s="35">
        <f t="shared" si="2"/>
        <v>0</v>
      </c>
      <c r="N72" s="36" t="s">
        <v>20</v>
      </c>
      <c r="P72" s="33"/>
    </row>
    <row r="73" spans="1:16" ht="16.05" customHeight="1" x14ac:dyDescent="0.2">
      <c r="A73" s="17"/>
      <c r="B73" s="18" t="s">
        <v>53</v>
      </c>
      <c r="C73" s="11" t="s">
        <v>18</v>
      </c>
      <c r="D73" s="35">
        <v>31.700000000000003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f t="shared" si="2"/>
        <v>0</v>
      </c>
      <c r="N73" s="35">
        <f>SUM(M73,D73)</f>
        <v>31.700000000000003</v>
      </c>
      <c r="P73" s="33"/>
    </row>
    <row r="74" spans="1:16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0</v>
      </c>
      <c r="L74" s="36">
        <f t="shared" si="37"/>
        <v>0</v>
      </c>
      <c r="M74" s="35">
        <f t="shared" si="2"/>
        <v>0</v>
      </c>
      <c r="N74" s="36" t="s">
        <v>20</v>
      </c>
      <c r="P74" s="33"/>
    </row>
    <row r="75" spans="1:16" ht="16.05" customHeight="1" x14ac:dyDescent="0.2">
      <c r="A75" s="17"/>
      <c r="B75" s="18" t="s">
        <v>54</v>
      </c>
      <c r="C75" s="11" t="s">
        <v>18</v>
      </c>
      <c r="D75" s="35">
        <v>81.400000000000006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f t="shared" si="2"/>
        <v>0</v>
      </c>
      <c r="N75" s="35">
        <f>SUM(M75,D75)</f>
        <v>81.400000000000006</v>
      </c>
      <c r="P75" s="33"/>
    </row>
    <row r="76" spans="1:16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  <c r="P76" s="33"/>
    </row>
    <row r="77" spans="1:16" ht="16.05" customHeight="1" x14ac:dyDescent="0.2">
      <c r="A77" s="17"/>
      <c r="B77" s="18" t="s">
        <v>55</v>
      </c>
      <c r="C77" s="11" t="s">
        <v>18</v>
      </c>
      <c r="D77" s="35">
        <v>124.9</v>
      </c>
      <c r="E77" s="35">
        <v>4.2</v>
      </c>
      <c r="F77" s="35">
        <v>0</v>
      </c>
      <c r="G77" s="35">
        <v>0.8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f t="shared" si="2"/>
        <v>5</v>
      </c>
      <c r="N77" s="35">
        <f>SUM(M77,D77)</f>
        <v>129.9</v>
      </c>
      <c r="P77" s="33"/>
    </row>
    <row r="78" spans="1:16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84</v>
      </c>
      <c r="F78" s="36">
        <f t="shared" si="39"/>
        <v>0</v>
      </c>
      <c r="G78" s="36">
        <f t="shared" si="39"/>
        <v>16</v>
      </c>
      <c r="H78" s="36">
        <f t="shared" si="39"/>
        <v>0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100</v>
      </c>
      <c r="N78" s="36" t="s">
        <v>20</v>
      </c>
      <c r="P78" s="33"/>
    </row>
    <row r="79" spans="1:16" ht="15.75" customHeight="1" x14ac:dyDescent="0.2">
      <c r="A79" s="17"/>
      <c r="B79" s="18" t="s">
        <v>56</v>
      </c>
      <c r="C79" s="11" t="s">
        <v>18</v>
      </c>
      <c r="D79" s="35"/>
      <c r="E79" s="35"/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f t="shared" si="2"/>
        <v>0</v>
      </c>
      <c r="N79" s="35">
        <f>SUM(M79,D79)</f>
        <v>0</v>
      </c>
      <c r="P79" s="33"/>
    </row>
    <row r="80" spans="1:16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0</v>
      </c>
      <c r="F80" s="36">
        <f t="shared" si="40"/>
        <v>0</v>
      </c>
      <c r="G80" s="36">
        <f t="shared" si="40"/>
        <v>0</v>
      </c>
      <c r="H80" s="36">
        <f t="shared" si="40"/>
        <v>0</v>
      </c>
      <c r="I80" s="36">
        <f t="shared" si="40"/>
        <v>0</v>
      </c>
      <c r="J80" s="36">
        <f t="shared" si="40"/>
        <v>0</v>
      </c>
      <c r="K80" s="36">
        <f t="shared" si="40"/>
        <v>0</v>
      </c>
      <c r="L80" s="36">
        <f t="shared" si="40"/>
        <v>0</v>
      </c>
      <c r="M80" s="35">
        <f t="shared" si="2"/>
        <v>0</v>
      </c>
      <c r="N80" s="36" t="s">
        <v>20</v>
      </c>
      <c r="P80" s="33"/>
    </row>
    <row r="81" spans="1:16" ht="15.75" customHeight="1" x14ac:dyDescent="0.2">
      <c r="A81" s="9" t="s">
        <v>57</v>
      </c>
      <c r="B81" s="10"/>
      <c r="C81" s="11" t="s">
        <v>18</v>
      </c>
      <c r="D81" s="35">
        <f>SUMIF($C$83:$C$102,"出荷量",D83:D102)</f>
        <v>9.6999999999999993</v>
      </c>
      <c r="E81" s="35">
        <f t="shared" ref="E81:M81" si="41">SUMIF($C$83:$C$102,"出荷量",E83:E102)</f>
        <v>0</v>
      </c>
      <c r="F81" s="35">
        <f t="shared" si="41"/>
        <v>0</v>
      </c>
      <c r="G81" s="35">
        <f t="shared" si="41"/>
        <v>0</v>
      </c>
      <c r="H81" s="35">
        <f t="shared" si="41"/>
        <v>0</v>
      </c>
      <c r="I81" s="35">
        <f t="shared" si="41"/>
        <v>0</v>
      </c>
      <c r="J81" s="35">
        <f t="shared" si="41"/>
        <v>0</v>
      </c>
      <c r="K81" s="35">
        <f t="shared" si="41"/>
        <v>0</v>
      </c>
      <c r="L81" s="35">
        <f t="shared" si="41"/>
        <v>0</v>
      </c>
      <c r="M81" s="35">
        <f t="shared" si="41"/>
        <v>0</v>
      </c>
      <c r="N81" s="35">
        <f>SUM(M81,D81)</f>
        <v>9.6999999999999993</v>
      </c>
      <c r="P81" s="33"/>
    </row>
    <row r="82" spans="1:16" ht="15.75" customHeight="1" x14ac:dyDescent="0.2">
      <c r="A82" s="13"/>
      <c r="B82" s="14"/>
      <c r="C82" s="15" t="s">
        <v>19</v>
      </c>
      <c r="D82" s="36" t="s">
        <v>20</v>
      </c>
      <c r="E82" s="36">
        <f t="shared" ref="E82:L82" si="42">IF($M81=0,0,E81/$M81%)</f>
        <v>0</v>
      </c>
      <c r="F82" s="36">
        <f t="shared" si="42"/>
        <v>0</v>
      </c>
      <c r="G82" s="36">
        <f t="shared" si="42"/>
        <v>0</v>
      </c>
      <c r="H82" s="36">
        <f t="shared" si="42"/>
        <v>0</v>
      </c>
      <c r="I82" s="36">
        <f t="shared" si="42"/>
        <v>0</v>
      </c>
      <c r="J82" s="36">
        <f t="shared" si="42"/>
        <v>0</v>
      </c>
      <c r="K82" s="36">
        <f t="shared" si="42"/>
        <v>0</v>
      </c>
      <c r="L82" s="36">
        <f t="shared" si="42"/>
        <v>0</v>
      </c>
      <c r="M82" s="35">
        <f t="shared" si="2"/>
        <v>0</v>
      </c>
      <c r="N82" s="36" t="s">
        <v>20</v>
      </c>
      <c r="P82" s="33"/>
    </row>
    <row r="83" spans="1:16" ht="16.05" customHeight="1" x14ac:dyDescent="0.2">
      <c r="A83" s="17"/>
      <c r="B83" s="18" t="s">
        <v>60</v>
      </c>
      <c r="C83" s="11" t="s">
        <v>18</v>
      </c>
      <c r="D83" s="35"/>
      <c r="E83" s="35"/>
      <c r="F83" s="35"/>
      <c r="G83" s="35"/>
      <c r="H83" s="35"/>
      <c r="I83" s="35"/>
      <c r="J83" s="35"/>
      <c r="K83" s="35"/>
      <c r="L83" s="35"/>
      <c r="M83" s="35">
        <f t="shared" si="2"/>
        <v>0</v>
      </c>
      <c r="N83" s="35">
        <f>SUM(M83,D83)</f>
        <v>0</v>
      </c>
      <c r="P83" s="33"/>
    </row>
    <row r="84" spans="1:16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0</v>
      </c>
      <c r="J84" s="36">
        <f t="shared" si="43"/>
        <v>0</v>
      </c>
      <c r="K84" s="36">
        <f t="shared" si="43"/>
        <v>0</v>
      </c>
      <c r="L84" s="36">
        <f t="shared" si="43"/>
        <v>0</v>
      </c>
      <c r="M84" s="35">
        <f t="shared" si="2"/>
        <v>0</v>
      </c>
      <c r="N84" s="36" t="s">
        <v>20</v>
      </c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35">
        <v>0</v>
      </c>
      <c r="E85" s="35"/>
      <c r="F85" s="35"/>
      <c r="G85" s="35"/>
      <c r="H85" s="35"/>
      <c r="I85" s="35"/>
      <c r="J85" s="35"/>
      <c r="K85" s="35"/>
      <c r="L85" s="35"/>
      <c r="M85" s="35">
        <f t="shared" si="2"/>
        <v>0</v>
      </c>
      <c r="N85" s="35">
        <f>SUM(M85,D85)</f>
        <v>0</v>
      </c>
      <c r="P85" s="33"/>
    </row>
    <row r="86" spans="1:16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35">
        <v>0</v>
      </c>
      <c r="E87" s="35"/>
      <c r="F87" s="35"/>
      <c r="G87" s="35"/>
      <c r="H87" s="35"/>
      <c r="I87" s="35"/>
      <c r="J87" s="35"/>
      <c r="K87" s="35"/>
      <c r="L87" s="35"/>
      <c r="M87" s="35">
        <f t="shared" si="2"/>
        <v>0</v>
      </c>
      <c r="N87" s="35">
        <f>SUM(M87,D87)</f>
        <v>0</v>
      </c>
      <c r="P87" s="33"/>
    </row>
    <row r="88" spans="1:16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0</v>
      </c>
      <c r="N88" s="36" t="s">
        <v>20</v>
      </c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35">
        <v>0</v>
      </c>
      <c r="E89" s="35"/>
      <c r="F89" s="35"/>
      <c r="G89" s="35"/>
      <c r="H89" s="35"/>
      <c r="I89" s="35"/>
      <c r="J89" s="35"/>
      <c r="K89" s="35"/>
      <c r="L89" s="35"/>
      <c r="M89" s="35">
        <f t="shared" si="2"/>
        <v>0</v>
      </c>
      <c r="N89" s="35">
        <f>SUM(M89,D89)</f>
        <v>0</v>
      </c>
      <c r="P89" s="33"/>
    </row>
    <row r="90" spans="1:16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0</v>
      </c>
      <c r="H90" s="36">
        <f t="shared" si="46"/>
        <v>0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5">
        <f t="shared" si="2"/>
        <v>0</v>
      </c>
      <c r="N90" s="36" t="s">
        <v>20</v>
      </c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35">
        <v>0</v>
      </c>
      <c r="E91" s="35"/>
      <c r="F91" s="35"/>
      <c r="G91" s="35"/>
      <c r="H91" s="35"/>
      <c r="I91" s="35"/>
      <c r="J91" s="35"/>
      <c r="K91" s="35"/>
      <c r="L91" s="35"/>
      <c r="M91" s="35">
        <f t="shared" si="2"/>
        <v>0</v>
      </c>
      <c r="N91" s="35">
        <f>SUM(M91,D91)</f>
        <v>0</v>
      </c>
      <c r="P91" s="33"/>
    </row>
    <row r="92" spans="1:16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0</v>
      </c>
      <c r="H92" s="36">
        <f t="shared" si="47"/>
        <v>0</v>
      </c>
      <c r="I92" s="36">
        <f t="shared" si="47"/>
        <v>0</v>
      </c>
      <c r="J92" s="36">
        <f t="shared" si="47"/>
        <v>0</v>
      </c>
      <c r="K92" s="36">
        <f t="shared" si="47"/>
        <v>0</v>
      </c>
      <c r="L92" s="36">
        <f t="shared" si="47"/>
        <v>0</v>
      </c>
      <c r="M92" s="35">
        <f t="shared" si="2"/>
        <v>0</v>
      </c>
      <c r="N92" s="36" t="s">
        <v>20</v>
      </c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35">
        <v>0</v>
      </c>
      <c r="E93" s="35"/>
      <c r="F93" s="35"/>
      <c r="G93" s="35"/>
      <c r="H93" s="35"/>
      <c r="I93" s="35"/>
      <c r="J93" s="35"/>
      <c r="K93" s="35"/>
      <c r="L93" s="35"/>
      <c r="M93" s="35">
        <f t="shared" si="2"/>
        <v>0</v>
      </c>
      <c r="N93" s="35">
        <f>SUM(M93,D93)</f>
        <v>0</v>
      </c>
      <c r="P93" s="33"/>
    </row>
    <row r="94" spans="1:16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35">
        <v>0</v>
      </c>
      <c r="E95" s="35"/>
      <c r="F95" s="35"/>
      <c r="G95" s="35"/>
      <c r="H95" s="35"/>
      <c r="I95" s="35"/>
      <c r="J95" s="35"/>
      <c r="K95" s="35"/>
      <c r="L95" s="35"/>
      <c r="M95" s="35">
        <f t="shared" si="2"/>
        <v>0</v>
      </c>
      <c r="N95" s="35">
        <f>SUM(M95,D95)</f>
        <v>0</v>
      </c>
      <c r="P95" s="33"/>
    </row>
    <row r="96" spans="1:16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0</v>
      </c>
      <c r="H96" s="36">
        <f t="shared" si="49"/>
        <v>0</v>
      </c>
      <c r="I96" s="36">
        <f t="shared" si="49"/>
        <v>0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0</v>
      </c>
      <c r="N96" s="36" t="s">
        <v>20</v>
      </c>
      <c r="P96" s="33"/>
    </row>
    <row r="97" spans="1:16" ht="16.05" customHeight="1" x14ac:dyDescent="0.2">
      <c r="A97" s="17"/>
      <c r="B97" s="18" t="s">
        <v>67</v>
      </c>
      <c r="C97" s="11" t="s">
        <v>18</v>
      </c>
      <c r="D97" s="35">
        <v>9.6999999999999993</v>
      </c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9.6999999999999993</v>
      </c>
      <c r="P97" s="33"/>
    </row>
    <row r="98" spans="1:16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  <c r="P98" s="33"/>
    </row>
    <row r="99" spans="1:16" ht="16.05" customHeight="1" x14ac:dyDescent="0.2">
      <c r="A99" s="17"/>
      <c r="B99" s="18" t="s">
        <v>68</v>
      </c>
      <c r="C99" s="11" t="s">
        <v>18</v>
      </c>
      <c r="D99" s="35">
        <v>0</v>
      </c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0</v>
      </c>
      <c r="P99" s="33"/>
    </row>
    <row r="100" spans="1:16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  <c r="P100" s="33"/>
    </row>
    <row r="101" spans="1:16" ht="16.05" customHeight="1" x14ac:dyDescent="0.2">
      <c r="A101" s="17"/>
      <c r="B101" s="18" t="s">
        <v>69</v>
      </c>
      <c r="C101" s="11" t="s">
        <v>18</v>
      </c>
      <c r="D101" s="35">
        <v>0</v>
      </c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  <c r="P101" s="33"/>
    </row>
    <row r="102" spans="1:16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  <c r="P102" s="33"/>
    </row>
    <row r="103" spans="1:16" ht="15.75" hidden="1" customHeight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  <c r="P103" s="33"/>
    </row>
    <row r="104" spans="1:16" ht="15.75" hidden="1" customHeight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  <c r="P104" s="33"/>
    </row>
    <row r="105" spans="1:16" ht="15.75" hidden="1" customHeight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  <c r="P105" s="33"/>
    </row>
    <row r="106" spans="1:16" ht="15.75" hidden="1" customHeight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  <c r="P106" s="33"/>
    </row>
    <row r="107" spans="1:16" ht="16.05" customHeight="1" x14ac:dyDescent="0.2">
      <c r="A107" s="9" t="s">
        <v>70</v>
      </c>
      <c r="B107" s="10"/>
      <c r="C107" s="11" t="s">
        <v>18</v>
      </c>
      <c r="D107" s="35"/>
      <c r="E107" s="35"/>
      <c r="F107" s="35"/>
      <c r="G107" s="35"/>
      <c r="H107" s="35"/>
      <c r="I107" s="35"/>
      <c r="J107" s="35"/>
      <c r="K107" s="35"/>
      <c r="L107" s="35"/>
      <c r="M107" s="35">
        <f t="shared" si="53"/>
        <v>0</v>
      </c>
      <c r="N107" s="35">
        <f>SUM(M107,D107)</f>
        <v>0</v>
      </c>
      <c r="P107" s="33"/>
    </row>
    <row r="108" spans="1:16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0</v>
      </c>
      <c r="G108" s="36">
        <f t="shared" si="54"/>
        <v>0</v>
      </c>
      <c r="H108" s="36">
        <f t="shared" si="54"/>
        <v>0</v>
      </c>
      <c r="I108" s="36">
        <f t="shared" si="54"/>
        <v>0</v>
      </c>
      <c r="J108" s="36">
        <f t="shared" si="54"/>
        <v>0</v>
      </c>
      <c r="K108" s="36">
        <f t="shared" si="54"/>
        <v>0</v>
      </c>
      <c r="L108" s="36">
        <f t="shared" si="54"/>
        <v>0</v>
      </c>
      <c r="M108" s="35">
        <f t="shared" si="53"/>
        <v>0</v>
      </c>
      <c r="N108" s="36" t="s">
        <v>20</v>
      </c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811.3</v>
      </c>
      <c r="E109" s="35">
        <f t="shared" ref="E109:L109" si="55">SUM(E111,E113,E115,E117,E119,E121,E123,E125,E127)</f>
        <v>219</v>
      </c>
      <c r="F109" s="35">
        <f t="shared" si="55"/>
        <v>0</v>
      </c>
      <c r="G109" s="35">
        <f t="shared" si="55"/>
        <v>380.90000000000003</v>
      </c>
      <c r="H109" s="35">
        <f t="shared" si="55"/>
        <v>0.7</v>
      </c>
      <c r="I109" s="35">
        <f t="shared" si="55"/>
        <v>1.3</v>
      </c>
      <c r="J109" s="35">
        <f t="shared" si="55"/>
        <v>0</v>
      </c>
      <c r="K109" s="35">
        <f t="shared" si="55"/>
        <v>0</v>
      </c>
      <c r="L109" s="35">
        <f t="shared" si="55"/>
        <v>0.30000000000000004</v>
      </c>
      <c r="M109" s="35">
        <f t="shared" si="2"/>
        <v>602.20000000000005</v>
      </c>
      <c r="N109" s="35">
        <f>SUM(M109,D109)</f>
        <v>1413.5</v>
      </c>
      <c r="P109" s="33"/>
    </row>
    <row r="110" spans="1:16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36.36665559614746</v>
      </c>
      <c r="F110" s="36">
        <f t="shared" si="56"/>
        <v>0</v>
      </c>
      <c r="G110" s="36">
        <f t="shared" si="56"/>
        <v>63.251411491198944</v>
      </c>
      <c r="H110" s="36">
        <f t="shared" si="56"/>
        <v>0.11624045167718365</v>
      </c>
      <c r="I110" s="36">
        <f t="shared" si="56"/>
        <v>0.21587512454334107</v>
      </c>
      <c r="J110" s="36">
        <f t="shared" si="56"/>
        <v>0</v>
      </c>
      <c r="K110" s="36">
        <f t="shared" si="56"/>
        <v>0</v>
      </c>
      <c r="L110" s="36">
        <f t="shared" si="56"/>
        <v>4.9817336433078716E-2</v>
      </c>
      <c r="M110" s="35">
        <f t="shared" si="2"/>
        <v>100.00000000000001</v>
      </c>
      <c r="N110" s="36" t="s">
        <v>20</v>
      </c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35">
        <v>0</v>
      </c>
      <c r="E111" s="35"/>
      <c r="F111" s="35"/>
      <c r="G111" s="35"/>
      <c r="H111" s="35"/>
      <c r="I111" s="35"/>
      <c r="J111" s="35"/>
      <c r="K111" s="35"/>
      <c r="L111" s="35"/>
      <c r="M111" s="35">
        <f t="shared" ref="M111:M136" si="57">SUM(E111:L111)</f>
        <v>0</v>
      </c>
      <c r="N111" s="35">
        <f>SUM(M111,D111)</f>
        <v>0</v>
      </c>
      <c r="P111" s="33"/>
    </row>
    <row r="112" spans="1:16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8">IF($M111=0,0,E111/$M111%)</f>
        <v>0</v>
      </c>
      <c r="F112" s="36">
        <f t="shared" si="58"/>
        <v>0</v>
      </c>
      <c r="G112" s="36">
        <f t="shared" si="58"/>
        <v>0</v>
      </c>
      <c r="H112" s="36">
        <f t="shared" si="58"/>
        <v>0</v>
      </c>
      <c r="I112" s="36">
        <f t="shared" si="58"/>
        <v>0</v>
      </c>
      <c r="J112" s="36">
        <f t="shared" si="58"/>
        <v>0</v>
      </c>
      <c r="K112" s="36">
        <f t="shared" si="58"/>
        <v>0</v>
      </c>
      <c r="L112" s="36">
        <f t="shared" si="58"/>
        <v>0</v>
      </c>
      <c r="M112" s="35">
        <f t="shared" si="57"/>
        <v>0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>
        <v>811.3</v>
      </c>
      <c r="E113" s="35">
        <v>219</v>
      </c>
      <c r="F113" s="35">
        <v>0</v>
      </c>
      <c r="G113" s="35">
        <v>380.90000000000003</v>
      </c>
      <c r="H113" s="35">
        <v>0.7</v>
      </c>
      <c r="I113" s="35">
        <v>1.3</v>
      </c>
      <c r="J113" s="35">
        <v>0</v>
      </c>
      <c r="K113" s="35">
        <v>0</v>
      </c>
      <c r="L113" s="35">
        <v>0.30000000000000004</v>
      </c>
      <c r="M113" s="35">
        <f t="shared" si="57"/>
        <v>602.20000000000005</v>
      </c>
      <c r="N113" s="35">
        <f>SUM(M113,D113)</f>
        <v>1413.5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36.36665559614746</v>
      </c>
      <c r="F114" s="36">
        <f t="shared" si="59"/>
        <v>0</v>
      </c>
      <c r="G114" s="36">
        <f t="shared" si="59"/>
        <v>63.251411491198944</v>
      </c>
      <c r="H114" s="36">
        <f t="shared" si="59"/>
        <v>0.11624045167718365</v>
      </c>
      <c r="I114" s="36">
        <f t="shared" si="59"/>
        <v>0.21587512454334107</v>
      </c>
      <c r="J114" s="36">
        <f t="shared" si="59"/>
        <v>0</v>
      </c>
      <c r="K114" s="36">
        <f t="shared" si="59"/>
        <v>0</v>
      </c>
      <c r="L114" s="36">
        <f t="shared" si="59"/>
        <v>4.9817336433078716E-2</v>
      </c>
      <c r="M114" s="35">
        <f t="shared" si="57"/>
        <v>100.00000000000001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>
        <v>0</v>
      </c>
      <c r="E115" s="35"/>
      <c r="F115" s="35"/>
      <c r="G115" s="35"/>
      <c r="H115" s="35"/>
      <c r="I115" s="35"/>
      <c r="J115" s="35"/>
      <c r="K115" s="35"/>
      <c r="L115" s="35"/>
      <c r="M115" s="35">
        <f t="shared" si="57"/>
        <v>0</v>
      </c>
      <c r="N115" s="35">
        <f>SUM(M115,D115)</f>
        <v>0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0">IF($M115=0,0,E115/$M115%)</f>
        <v>0</v>
      </c>
      <c r="F116" s="36">
        <f t="shared" si="60"/>
        <v>0</v>
      </c>
      <c r="G116" s="36">
        <f t="shared" si="60"/>
        <v>0</v>
      </c>
      <c r="H116" s="36">
        <f t="shared" si="60"/>
        <v>0</v>
      </c>
      <c r="I116" s="36">
        <f t="shared" si="60"/>
        <v>0</v>
      </c>
      <c r="J116" s="36">
        <f t="shared" si="60"/>
        <v>0</v>
      </c>
      <c r="K116" s="36">
        <f t="shared" si="60"/>
        <v>0</v>
      </c>
      <c r="L116" s="36">
        <f t="shared" si="60"/>
        <v>0</v>
      </c>
      <c r="M116" s="35">
        <f t="shared" si="57"/>
        <v>0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>
        <v>0</v>
      </c>
      <c r="E117" s="35"/>
      <c r="F117" s="35"/>
      <c r="G117" s="35"/>
      <c r="H117" s="35"/>
      <c r="I117" s="35"/>
      <c r="J117" s="35"/>
      <c r="K117" s="35"/>
      <c r="L117" s="35"/>
      <c r="M117" s="35">
        <f t="shared" si="57"/>
        <v>0</v>
      </c>
      <c r="N117" s="35">
        <f>SUM(M117,D117)</f>
        <v>0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1">IF($M117=0,0,E117/$M117%)</f>
        <v>0</v>
      </c>
      <c r="F118" s="36">
        <f t="shared" si="61"/>
        <v>0</v>
      </c>
      <c r="G118" s="36">
        <f t="shared" si="61"/>
        <v>0</v>
      </c>
      <c r="H118" s="36">
        <f t="shared" si="61"/>
        <v>0</v>
      </c>
      <c r="I118" s="36">
        <f t="shared" si="61"/>
        <v>0</v>
      </c>
      <c r="J118" s="36">
        <f t="shared" si="61"/>
        <v>0</v>
      </c>
      <c r="K118" s="36">
        <f t="shared" si="61"/>
        <v>0</v>
      </c>
      <c r="L118" s="36">
        <f t="shared" si="61"/>
        <v>0</v>
      </c>
      <c r="M118" s="35">
        <f t="shared" si="57"/>
        <v>0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>
        <v>0</v>
      </c>
      <c r="E119" s="35"/>
      <c r="F119" s="35"/>
      <c r="G119" s="35"/>
      <c r="H119" s="35"/>
      <c r="I119" s="35"/>
      <c r="J119" s="35"/>
      <c r="K119" s="35"/>
      <c r="L119" s="35"/>
      <c r="M119" s="35">
        <f t="shared" si="57"/>
        <v>0</v>
      </c>
      <c r="N119" s="35">
        <f>SUM(M119,D119)</f>
        <v>0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2">IF($M119=0,0,E119/$M119%)</f>
        <v>0</v>
      </c>
      <c r="F120" s="36">
        <f t="shared" si="62"/>
        <v>0</v>
      </c>
      <c r="G120" s="36">
        <f t="shared" si="62"/>
        <v>0</v>
      </c>
      <c r="H120" s="36">
        <f t="shared" si="62"/>
        <v>0</v>
      </c>
      <c r="I120" s="36">
        <f t="shared" si="62"/>
        <v>0</v>
      </c>
      <c r="J120" s="36">
        <f t="shared" si="62"/>
        <v>0</v>
      </c>
      <c r="K120" s="36">
        <f t="shared" si="62"/>
        <v>0</v>
      </c>
      <c r="L120" s="36">
        <f t="shared" si="62"/>
        <v>0</v>
      </c>
      <c r="M120" s="35">
        <f t="shared" si="57"/>
        <v>0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>
        <v>0</v>
      </c>
      <c r="E121" s="35"/>
      <c r="F121" s="35"/>
      <c r="G121" s="35"/>
      <c r="H121" s="35"/>
      <c r="I121" s="35"/>
      <c r="J121" s="35"/>
      <c r="K121" s="35"/>
      <c r="L121" s="35"/>
      <c r="M121" s="35">
        <f t="shared" si="57"/>
        <v>0</v>
      </c>
      <c r="N121" s="35">
        <f>SUM(M121,D121)</f>
        <v>0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3">IF($M121=0,0,E121/$M121%)</f>
        <v>0</v>
      </c>
      <c r="F122" s="36">
        <f t="shared" si="63"/>
        <v>0</v>
      </c>
      <c r="G122" s="36">
        <f t="shared" si="63"/>
        <v>0</v>
      </c>
      <c r="H122" s="36">
        <f t="shared" si="63"/>
        <v>0</v>
      </c>
      <c r="I122" s="36">
        <f t="shared" si="63"/>
        <v>0</v>
      </c>
      <c r="J122" s="36">
        <f t="shared" si="63"/>
        <v>0</v>
      </c>
      <c r="K122" s="36">
        <f t="shared" si="63"/>
        <v>0</v>
      </c>
      <c r="L122" s="36">
        <f t="shared" si="63"/>
        <v>0</v>
      </c>
      <c r="M122" s="35">
        <f t="shared" si="57"/>
        <v>0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>
        <v>0</v>
      </c>
      <c r="E123" s="35"/>
      <c r="F123" s="35"/>
      <c r="G123" s="35"/>
      <c r="H123" s="35"/>
      <c r="I123" s="35"/>
      <c r="J123" s="35"/>
      <c r="K123" s="35"/>
      <c r="L123" s="35"/>
      <c r="M123" s="35">
        <f t="shared" si="57"/>
        <v>0</v>
      </c>
      <c r="N123" s="35">
        <f>SUM(M123,D123)</f>
        <v>0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4">IF($M123=0,0,E123/$M123%)</f>
        <v>0</v>
      </c>
      <c r="F124" s="36">
        <f t="shared" si="64"/>
        <v>0</v>
      </c>
      <c r="G124" s="36">
        <f t="shared" si="64"/>
        <v>0</v>
      </c>
      <c r="H124" s="36">
        <f t="shared" si="64"/>
        <v>0</v>
      </c>
      <c r="I124" s="36">
        <f t="shared" si="64"/>
        <v>0</v>
      </c>
      <c r="J124" s="36">
        <f t="shared" si="64"/>
        <v>0</v>
      </c>
      <c r="K124" s="36">
        <f t="shared" si="64"/>
        <v>0</v>
      </c>
      <c r="L124" s="36">
        <f t="shared" si="64"/>
        <v>0</v>
      </c>
      <c r="M124" s="35">
        <f t="shared" si="57"/>
        <v>0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>
        <v>0</v>
      </c>
      <c r="E125" s="35"/>
      <c r="F125" s="35"/>
      <c r="G125" s="35"/>
      <c r="H125" s="35"/>
      <c r="I125" s="35"/>
      <c r="J125" s="35"/>
      <c r="K125" s="35"/>
      <c r="L125" s="35"/>
      <c r="M125" s="35">
        <f t="shared" si="57"/>
        <v>0</v>
      </c>
      <c r="N125" s="35">
        <f>SUM(M125,D125)</f>
        <v>0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5">IF($M125=0,0,E125/$M125%)</f>
        <v>0</v>
      </c>
      <c r="F126" s="36">
        <f t="shared" si="65"/>
        <v>0</v>
      </c>
      <c r="G126" s="36">
        <f t="shared" si="65"/>
        <v>0</v>
      </c>
      <c r="H126" s="36">
        <f t="shared" si="65"/>
        <v>0</v>
      </c>
      <c r="I126" s="36">
        <f t="shared" si="65"/>
        <v>0</v>
      </c>
      <c r="J126" s="36">
        <f t="shared" si="65"/>
        <v>0</v>
      </c>
      <c r="K126" s="36">
        <f t="shared" si="65"/>
        <v>0</v>
      </c>
      <c r="L126" s="36">
        <f t="shared" si="65"/>
        <v>0</v>
      </c>
      <c r="M126" s="35">
        <f t="shared" si="57"/>
        <v>0</v>
      </c>
      <c r="N126" s="36" t="s">
        <v>20</v>
      </c>
      <c r="P126" s="33"/>
    </row>
    <row r="127" spans="1:16" ht="15.75" customHeight="1" x14ac:dyDescent="0.2">
      <c r="B127" s="18" t="s">
        <v>80</v>
      </c>
      <c r="C127" s="11" t="s">
        <v>18</v>
      </c>
      <c r="D127" s="35">
        <v>0</v>
      </c>
      <c r="E127" s="35"/>
      <c r="F127" s="35"/>
      <c r="G127" s="35"/>
      <c r="H127" s="35"/>
      <c r="I127" s="35"/>
      <c r="J127" s="35"/>
      <c r="K127" s="35"/>
      <c r="L127" s="35"/>
      <c r="M127" s="35">
        <f t="shared" si="57"/>
        <v>0</v>
      </c>
      <c r="N127" s="35">
        <f>SUM(M127,D127)</f>
        <v>0</v>
      </c>
      <c r="P127" s="33"/>
    </row>
    <row r="128" spans="1:16" ht="15.75" customHeight="1" x14ac:dyDescent="0.2">
      <c r="B128" s="19"/>
      <c r="C128" s="15" t="s">
        <v>19</v>
      </c>
      <c r="D128" s="36" t="s">
        <v>20</v>
      </c>
      <c r="E128" s="36">
        <f t="shared" ref="E128:L128" si="66">IF($M127=0,0,E127/$M127%)</f>
        <v>0</v>
      </c>
      <c r="F128" s="36">
        <f t="shared" si="66"/>
        <v>0</v>
      </c>
      <c r="G128" s="36">
        <f t="shared" si="66"/>
        <v>0</v>
      </c>
      <c r="H128" s="36">
        <f t="shared" si="66"/>
        <v>0</v>
      </c>
      <c r="I128" s="36">
        <f t="shared" si="66"/>
        <v>0</v>
      </c>
      <c r="J128" s="36">
        <f t="shared" si="66"/>
        <v>0</v>
      </c>
      <c r="K128" s="36">
        <f t="shared" si="66"/>
        <v>0</v>
      </c>
      <c r="L128" s="36">
        <f t="shared" si="66"/>
        <v>0</v>
      </c>
      <c r="M128" s="35">
        <f t="shared" si="57"/>
        <v>0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35"/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f t="shared" si="57"/>
        <v>0</v>
      </c>
      <c r="N129" s="35">
        <f>SUM(M129,D129)</f>
        <v>0</v>
      </c>
      <c r="P129" s="33"/>
    </row>
    <row r="130" spans="1:16" ht="15.75" customHeight="1" x14ac:dyDescent="0.2">
      <c r="A130" s="21"/>
      <c r="B130" s="14"/>
      <c r="C130" s="15" t="s">
        <v>19</v>
      </c>
      <c r="D130" s="36" t="s">
        <v>20</v>
      </c>
      <c r="E130" s="36">
        <f t="shared" ref="E130:L130" si="67">IF($M129=0,0,E129/$M129%)</f>
        <v>0</v>
      </c>
      <c r="F130" s="36">
        <f t="shared" si="67"/>
        <v>0</v>
      </c>
      <c r="G130" s="36">
        <f t="shared" si="67"/>
        <v>0</v>
      </c>
      <c r="H130" s="36">
        <f t="shared" si="67"/>
        <v>0</v>
      </c>
      <c r="I130" s="36">
        <f t="shared" si="67"/>
        <v>0</v>
      </c>
      <c r="J130" s="36">
        <f t="shared" si="67"/>
        <v>0</v>
      </c>
      <c r="K130" s="36">
        <f t="shared" si="67"/>
        <v>0</v>
      </c>
      <c r="L130" s="36">
        <f t="shared" si="67"/>
        <v>0</v>
      </c>
      <c r="M130" s="35">
        <f t="shared" si="57"/>
        <v>0</v>
      </c>
      <c r="N130" s="36" t="s">
        <v>20</v>
      </c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>
        <f t="shared" si="57"/>
        <v>0</v>
      </c>
      <c r="N131" s="35">
        <f>SUM(M131,D131)</f>
        <v>0</v>
      </c>
      <c r="P131" s="33"/>
    </row>
    <row r="132" spans="1:16" ht="15.75" customHeight="1" x14ac:dyDescent="0.2">
      <c r="A132" s="21"/>
      <c r="B132" s="14"/>
      <c r="C132" s="15" t="s">
        <v>19</v>
      </c>
      <c r="D132" s="35"/>
      <c r="E132" s="36"/>
      <c r="F132" s="36"/>
      <c r="G132" s="36"/>
      <c r="H132" s="36"/>
      <c r="I132" s="36"/>
      <c r="J132" s="36"/>
      <c r="K132" s="36"/>
      <c r="L132" s="36"/>
      <c r="M132" s="35">
        <f t="shared" si="57"/>
        <v>0</v>
      </c>
      <c r="N132" s="35">
        <f>SUM(M132,D132)</f>
        <v>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8">SUM(D129,D109,D107,D81,D17,D7)</f>
        <v>27084.900000000005</v>
      </c>
      <c r="E133" s="35">
        <f t="shared" si="68"/>
        <v>1747.8239766081874</v>
      </c>
      <c r="F133" s="35">
        <f t="shared" si="68"/>
        <v>568.6</v>
      </c>
      <c r="G133" s="35">
        <f t="shared" si="68"/>
        <v>4947.3719298245624</v>
      </c>
      <c r="H133" s="35">
        <f t="shared" si="68"/>
        <v>2202.5</v>
      </c>
      <c r="I133" s="35">
        <f t="shared" si="68"/>
        <v>4524.4894736842107</v>
      </c>
      <c r="J133" s="35">
        <f t="shared" si="68"/>
        <v>1770.2327485380115</v>
      </c>
      <c r="K133" s="35">
        <f t="shared" si="68"/>
        <v>1576.981871345029</v>
      </c>
      <c r="L133" s="35">
        <f t="shared" si="68"/>
        <v>577.09999999999991</v>
      </c>
      <c r="M133" s="35">
        <f t="shared" si="57"/>
        <v>17915.099999999999</v>
      </c>
      <c r="N133" s="35">
        <f>SUM(M133,D133)</f>
        <v>45000</v>
      </c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69">IF($M133=0,0,E133/$M133%)</f>
        <v>9.7561497095086693</v>
      </c>
      <c r="F134" s="36">
        <f t="shared" si="69"/>
        <v>3.1738589234779604</v>
      </c>
      <c r="G134" s="36">
        <f t="shared" si="69"/>
        <v>27.615653442205531</v>
      </c>
      <c r="H134" s="36">
        <f t="shared" si="69"/>
        <v>12.294098274639831</v>
      </c>
      <c r="I134" s="36">
        <f t="shared" si="69"/>
        <v>25.255172863585528</v>
      </c>
      <c r="J134" s="36">
        <f t="shared" si="69"/>
        <v>9.8812328624345476</v>
      </c>
      <c r="K134" s="36">
        <f t="shared" si="69"/>
        <v>8.8025289914375531</v>
      </c>
      <c r="L134" s="36">
        <f t="shared" si="69"/>
        <v>3.2213049327103951</v>
      </c>
      <c r="M134" s="35">
        <f t="shared" si="57"/>
        <v>100.00000000000001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>
        <v>2293</v>
      </c>
      <c r="E135" s="35">
        <v>32.9</v>
      </c>
      <c r="F135" s="35">
        <v>0</v>
      </c>
      <c r="G135" s="35">
        <v>398.6</v>
      </c>
      <c r="H135" s="35">
        <v>807.9</v>
      </c>
      <c r="I135" s="35">
        <v>530.9</v>
      </c>
      <c r="J135" s="35">
        <v>62.8</v>
      </c>
      <c r="K135" s="35">
        <v>0</v>
      </c>
      <c r="L135" s="35">
        <v>222</v>
      </c>
      <c r="M135" s="35">
        <f t="shared" si="57"/>
        <v>2055.1000000000004</v>
      </c>
      <c r="N135" s="35">
        <f>SUM(M135,D135)</f>
        <v>4348.1000000000004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1.6008953335604104</v>
      </c>
      <c r="F136" s="36">
        <f t="shared" si="70"/>
        <v>0</v>
      </c>
      <c r="G136" s="36">
        <f t="shared" si="70"/>
        <v>19.395649846722787</v>
      </c>
      <c r="H136" s="36">
        <f t="shared" si="70"/>
        <v>39.311955622597438</v>
      </c>
      <c r="I136" s="36">
        <f t="shared" si="70"/>
        <v>25.833292783806137</v>
      </c>
      <c r="J136" s="36">
        <f t="shared" si="70"/>
        <v>3.0558123692277745</v>
      </c>
      <c r="K136" s="36">
        <f t="shared" si="70"/>
        <v>0</v>
      </c>
      <c r="L136" s="36">
        <f t="shared" si="70"/>
        <v>10.802394044085444</v>
      </c>
      <c r="M136" s="35">
        <f t="shared" si="57"/>
        <v>99.999999999999986</v>
      </c>
      <c r="N136" s="36" t="s">
        <v>20</v>
      </c>
      <c r="P136" s="33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207" orientation="portrait" useFirstPageNumber="1" r:id="rId1"/>
  <headerFooter alignWithMargins="0"/>
  <rowBreaks count="1" manualBreakCount="1">
    <brk id="96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0000"/>
  </sheetPr>
  <dimension ref="A2:P140"/>
  <sheetViews>
    <sheetView showGridLines="0" showZeros="0" view="pageBreakPreview" zoomScale="80" zoomScaleNormal="55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4" ht="16.05" customHeight="1" x14ac:dyDescent="0.2">
      <c r="A2" s="1" t="s">
        <v>0</v>
      </c>
    </row>
    <row r="3" spans="1:14" ht="16.05" customHeight="1" x14ac:dyDescent="0.2">
      <c r="F3" s="32"/>
    </row>
    <row r="4" spans="1:14" ht="16.05" customHeight="1" x14ac:dyDescent="0.2">
      <c r="A4" s="3" t="s">
        <v>1</v>
      </c>
      <c r="B4" s="4" t="s">
        <v>89</v>
      </c>
    </row>
    <row r="5" spans="1:14" ht="16.05" customHeight="1" x14ac:dyDescent="0.2">
      <c r="N5" s="5" t="s">
        <v>3</v>
      </c>
    </row>
    <row r="6" spans="1:14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4" ht="16.05" customHeight="1" x14ac:dyDescent="0.2">
      <c r="A7" s="9" t="s">
        <v>17</v>
      </c>
      <c r="B7" s="10"/>
      <c r="C7" s="11" t="s">
        <v>18</v>
      </c>
      <c r="D7" s="35">
        <f>SUM(D9,D11,D13,D15)</f>
        <v>0</v>
      </c>
      <c r="E7" s="35">
        <f t="shared" ref="E7:L7" si="0">SUM(E9,E11,E13,E15)</f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>SUM(E7:L7)</f>
        <v>0</v>
      </c>
      <c r="N7" s="35">
        <f>SUM(M7,D7)</f>
        <v>0</v>
      </c>
    </row>
    <row r="8" spans="1:14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0</v>
      </c>
      <c r="F8" s="36">
        <f t="shared" ref="F8:L8" si="1">IF($M7=0,0,F7/$M7%)</f>
        <v>0</v>
      </c>
      <c r="G8" s="36">
        <f t="shared" si="1"/>
        <v>0</v>
      </c>
      <c r="H8" s="36">
        <f t="shared" si="1"/>
        <v>0</v>
      </c>
      <c r="I8" s="36">
        <f t="shared" si="1"/>
        <v>0</v>
      </c>
      <c r="J8" s="36">
        <f t="shared" si="1"/>
        <v>0</v>
      </c>
      <c r="K8" s="36">
        <f t="shared" si="1"/>
        <v>0</v>
      </c>
      <c r="L8" s="36">
        <f t="shared" si="1"/>
        <v>0</v>
      </c>
      <c r="M8" s="35">
        <f t="shared" ref="M8:M113" si="2">SUM(E8:L8)</f>
        <v>0</v>
      </c>
      <c r="N8" s="36" t="s">
        <v>20</v>
      </c>
    </row>
    <row r="9" spans="1:14" ht="16.05" customHeight="1" x14ac:dyDescent="0.2">
      <c r="A9" s="17"/>
      <c r="B9" s="18" t="s">
        <v>21</v>
      </c>
      <c r="C9" s="11" t="s">
        <v>18</v>
      </c>
      <c r="D9" s="35">
        <v>0</v>
      </c>
      <c r="E9" s="35"/>
      <c r="F9" s="35"/>
      <c r="G9" s="35"/>
      <c r="H9" s="35"/>
      <c r="I9" s="35"/>
      <c r="J9" s="35"/>
      <c r="K9" s="35"/>
      <c r="L9" s="35"/>
      <c r="M9" s="35">
        <f>SUM(E9:L9)</f>
        <v>0</v>
      </c>
      <c r="N9" s="35">
        <f>SUM(M9,D9)</f>
        <v>0</v>
      </c>
    </row>
    <row r="10" spans="1:14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3">IF($M9=0,0,E9/$M9%)</f>
        <v>0</v>
      </c>
      <c r="F10" s="36">
        <f t="shared" si="3"/>
        <v>0</v>
      </c>
      <c r="G10" s="36">
        <f t="shared" si="3"/>
        <v>0</v>
      </c>
      <c r="H10" s="36">
        <f t="shared" si="3"/>
        <v>0</v>
      </c>
      <c r="I10" s="36">
        <f t="shared" si="3"/>
        <v>0</v>
      </c>
      <c r="J10" s="36">
        <f t="shared" si="3"/>
        <v>0</v>
      </c>
      <c r="K10" s="36">
        <f t="shared" si="3"/>
        <v>0</v>
      </c>
      <c r="L10" s="36">
        <f t="shared" si="3"/>
        <v>0</v>
      </c>
      <c r="M10" s="35">
        <f>SUM(E10:L10)</f>
        <v>0</v>
      </c>
      <c r="N10" s="36" t="s">
        <v>20</v>
      </c>
    </row>
    <row r="11" spans="1:14" ht="16.05" customHeight="1" x14ac:dyDescent="0.2">
      <c r="A11" s="17"/>
      <c r="B11" s="18" t="s">
        <v>22</v>
      </c>
      <c r="C11" s="11" t="s">
        <v>18</v>
      </c>
      <c r="D11" s="35">
        <v>0</v>
      </c>
      <c r="E11" s="35"/>
      <c r="F11" s="35"/>
      <c r="G11" s="35"/>
      <c r="H11" s="35"/>
      <c r="I11" s="35"/>
      <c r="J11" s="35"/>
      <c r="K11" s="35"/>
      <c r="L11" s="35"/>
      <c r="M11" s="35">
        <f t="shared" ref="M11:M16" si="4">SUM(E11:L11)</f>
        <v>0</v>
      </c>
      <c r="N11" s="35">
        <f>SUM(M11,D11)</f>
        <v>0</v>
      </c>
    </row>
    <row r="12" spans="1:14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0</v>
      </c>
      <c r="F12" s="36">
        <f t="shared" si="5"/>
        <v>0</v>
      </c>
      <c r="G12" s="36">
        <f t="shared" si="5"/>
        <v>0</v>
      </c>
      <c r="H12" s="36">
        <f t="shared" si="5"/>
        <v>0</v>
      </c>
      <c r="I12" s="36">
        <f t="shared" si="5"/>
        <v>0</v>
      </c>
      <c r="J12" s="36">
        <f t="shared" si="5"/>
        <v>0</v>
      </c>
      <c r="K12" s="36">
        <f t="shared" si="5"/>
        <v>0</v>
      </c>
      <c r="L12" s="36">
        <f t="shared" si="5"/>
        <v>0</v>
      </c>
      <c r="M12" s="35">
        <f t="shared" si="4"/>
        <v>0</v>
      </c>
      <c r="N12" s="36" t="s">
        <v>20</v>
      </c>
    </row>
    <row r="13" spans="1:14" ht="16.05" customHeight="1" x14ac:dyDescent="0.2">
      <c r="A13" s="17"/>
      <c r="B13" s="18" t="s">
        <v>23</v>
      </c>
      <c r="C13" s="11" t="s">
        <v>18</v>
      </c>
      <c r="D13" s="35">
        <v>0</v>
      </c>
      <c r="E13" s="35"/>
      <c r="F13" s="35"/>
      <c r="G13" s="35"/>
      <c r="H13" s="35"/>
      <c r="I13" s="35"/>
      <c r="J13" s="35"/>
      <c r="K13" s="35"/>
      <c r="L13" s="35"/>
      <c r="M13" s="35">
        <f t="shared" si="4"/>
        <v>0</v>
      </c>
      <c r="N13" s="35">
        <f>SUM(M13,D13)</f>
        <v>0</v>
      </c>
    </row>
    <row r="14" spans="1:14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0</v>
      </c>
      <c r="F14" s="36">
        <f t="shared" si="6"/>
        <v>0</v>
      </c>
      <c r="G14" s="36">
        <f t="shared" si="6"/>
        <v>0</v>
      </c>
      <c r="H14" s="36">
        <f t="shared" si="6"/>
        <v>0</v>
      </c>
      <c r="I14" s="36">
        <f t="shared" si="6"/>
        <v>0</v>
      </c>
      <c r="J14" s="36">
        <f t="shared" si="6"/>
        <v>0</v>
      </c>
      <c r="K14" s="36">
        <f t="shared" si="6"/>
        <v>0</v>
      </c>
      <c r="L14" s="36">
        <f t="shared" si="6"/>
        <v>0</v>
      </c>
      <c r="M14" s="35">
        <f t="shared" si="4"/>
        <v>0</v>
      </c>
      <c r="N14" s="36" t="s">
        <v>20</v>
      </c>
    </row>
    <row r="15" spans="1:14" ht="16.05" customHeight="1" x14ac:dyDescent="0.2">
      <c r="A15" s="17"/>
      <c r="B15" s="18" t="s">
        <v>24</v>
      </c>
      <c r="C15" s="11" t="s">
        <v>18</v>
      </c>
      <c r="D15" s="35">
        <v>0</v>
      </c>
      <c r="E15" s="35"/>
      <c r="F15" s="35"/>
      <c r="G15" s="35"/>
      <c r="H15" s="35"/>
      <c r="I15" s="35"/>
      <c r="J15" s="35"/>
      <c r="K15" s="35"/>
      <c r="L15" s="35"/>
      <c r="M15" s="35">
        <f t="shared" si="4"/>
        <v>0</v>
      </c>
      <c r="N15" s="35">
        <f>SUM(M15,D15)</f>
        <v>0</v>
      </c>
    </row>
    <row r="16" spans="1:14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0</v>
      </c>
      <c r="F16" s="36">
        <f t="shared" si="7"/>
        <v>0</v>
      </c>
      <c r="G16" s="36">
        <f t="shared" si="7"/>
        <v>0</v>
      </c>
      <c r="H16" s="36">
        <f t="shared" si="7"/>
        <v>0</v>
      </c>
      <c r="I16" s="36">
        <f t="shared" si="7"/>
        <v>0</v>
      </c>
      <c r="J16" s="36">
        <f t="shared" si="7"/>
        <v>0</v>
      </c>
      <c r="K16" s="36">
        <f t="shared" si="7"/>
        <v>0</v>
      </c>
      <c r="L16" s="36">
        <f t="shared" si="7"/>
        <v>0</v>
      </c>
      <c r="M16" s="35">
        <f t="shared" si="4"/>
        <v>0</v>
      </c>
      <c r="N16" s="36" t="s">
        <v>20</v>
      </c>
    </row>
    <row r="17" spans="1:16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3472.4</v>
      </c>
      <c r="E17" s="35">
        <f t="shared" ref="E17:M17" si="8">SUMIF($C$19:$C$80,"出荷量",E19:E80)</f>
        <v>0</v>
      </c>
      <c r="F17" s="35">
        <f t="shared" si="8"/>
        <v>0</v>
      </c>
      <c r="G17" s="35">
        <f t="shared" si="8"/>
        <v>6104.8</v>
      </c>
      <c r="H17" s="35">
        <f t="shared" si="8"/>
        <v>1009.2</v>
      </c>
      <c r="I17" s="35">
        <f t="shared" si="8"/>
        <v>5049.2000000000007</v>
      </c>
      <c r="J17" s="35">
        <f t="shared" si="8"/>
        <v>0</v>
      </c>
      <c r="K17" s="35">
        <f t="shared" si="8"/>
        <v>0</v>
      </c>
      <c r="L17" s="35">
        <f t="shared" si="8"/>
        <v>0</v>
      </c>
      <c r="M17" s="35">
        <f t="shared" si="8"/>
        <v>12163.199999999999</v>
      </c>
      <c r="N17" s="35">
        <f>SUM(M17,D17)</f>
        <v>15635.599999999999</v>
      </c>
    </row>
    <row r="18" spans="1:16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0</v>
      </c>
      <c r="F18" s="36">
        <f t="shared" si="9"/>
        <v>0</v>
      </c>
      <c r="G18" s="36">
        <f t="shared" si="9"/>
        <v>50.190739279137077</v>
      </c>
      <c r="H18" s="36">
        <f t="shared" si="9"/>
        <v>8.2971586424625112</v>
      </c>
      <c r="I18" s="36">
        <f t="shared" si="9"/>
        <v>41.512102078400432</v>
      </c>
      <c r="J18" s="36">
        <f t="shared" si="9"/>
        <v>0</v>
      </c>
      <c r="K18" s="36">
        <f t="shared" si="9"/>
        <v>0</v>
      </c>
      <c r="L18" s="36">
        <f t="shared" si="9"/>
        <v>0</v>
      </c>
      <c r="M18" s="35">
        <f>SUM(E18:L18)</f>
        <v>100.00000000000003</v>
      </c>
      <c r="N18" s="36" t="s">
        <v>20</v>
      </c>
    </row>
    <row r="19" spans="1:16" ht="16.05" customHeight="1" x14ac:dyDescent="0.2">
      <c r="A19" s="17"/>
      <c r="B19" s="18" t="s">
        <v>26</v>
      </c>
      <c r="C19" s="11" t="s">
        <v>18</v>
      </c>
      <c r="D19" s="35"/>
      <c r="E19" s="35">
        <v>0</v>
      </c>
      <c r="F19" s="35">
        <v>0</v>
      </c>
      <c r="G19" s="35">
        <v>0</v>
      </c>
      <c r="H19" s="35">
        <v>0</v>
      </c>
      <c r="I19" s="35"/>
      <c r="J19" s="35">
        <v>0</v>
      </c>
      <c r="K19" s="35">
        <v>0</v>
      </c>
      <c r="L19" s="35">
        <v>0</v>
      </c>
      <c r="M19" s="35">
        <f t="shared" si="2"/>
        <v>0</v>
      </c>
      <c r="N19" s="35">
        <f>SUM(M19,D19)</f>
        <v>0</v>
      </c>
      <c r="P19" s="33"/>
    </row>
    <row r="20" spans="1:16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0</v>
      </c>
      <c r="F20" s="36">
        <f t="shared" si="10"/>
        <v>0</v>
      </c>
      <c r="G20" s="36">
        <f t="shared" si="10"/>
        <v>0</v>
      </c>
      <c r="H20" s="36">
        <f t="shared" si="10"/>
        <v>0</v>
      </c>
      <c r="I20" s="36">
        <f t="shared" si="10"/>
        <v>0</v>
      </c>
      <c r="J20" s="36">
        <f t="shared" si="10"/>
        <v>0</v>
      </c>
      <c r="K20" s="36">
        <f t="shared" si="10"/>
        <v>0</v>
      </c>
      <c r="L20" s="36">
        <f t="shared" si="10"/>
        <v>0</v>
      </c>
      <c r="M20" s="35">
        <f t="shared" si="2"/>
        <v>0</v>
      </c>
      <c r="N20" s="36" t="s">
        <v>20</v>
      </c>
      <c r="P20" s="33"/>
    </row>
    <row r="21" spans="1:16" ht="16.05" customHeight="1" x14ac:dyDescent="0.2">
      <c r="A21" s="17"/>
      <c r="B21" s="18" t="s">
        <v>27</v>
      </c>
      <c r="C21" s="11" t="s">
        <v>18</v>
      </c>
      <c r="D21" s="35">
        <v>0</v>
      </c>
      <c r="E21" s="35">
        <v>0</v>
      </c>
      <c r="F21" s="35">
        <v>0</v>
      </c>
      <c r="G21" s="35">
        <v>318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f t="shared" si="2"/>
        <v>318</v>
      </c>
      <c r="N21" s="35">
        <f>SUM(M21,D21)</f>
        <v>318</v>
      </c>
      <c r="P21" s="33"/>
    </row>
    <row r="22" spans="1:16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0</v>
      </c>
      <c r="F22" s="36">
        <f t="shared" si="11"/>
        <v>0</v>
      </c>
      <c r="G22" s="36">
        <f t="shared" si="11"/>
        <v>100</v>
      </c>
      <c r="H22" s="36">
        <f t="shared" si="11"/>
        <v>0</v>
      </c>
      <c r="I22" s="36">
        <f t="shared" si="11"/>
        <v>0</v>
      </c>
      <c r="J22" s="36">
        <f t="shared" si="11"/>
        <v>0</v>
      </c>
      <c r="K22" s="36">
        <f t="shared" si="11"/>
        <v>0</v>
      </c>
      <c r="L22" s="36">
        <f t="shared" si="11"/>
        <v>0</v>
      </c>
      <c r="M22" s="35">
        <f t="shared" si="2"/>
        <v>100</v>
      </c>
      <c r="N22" s="36" t="s">
        <v>20</v>
      </c>
      <c r="P22" s="33"/>
    </row>
    <row r="23" spans="1:16" ht="16.05" customHeight="1" x14ac:dyDescent="0.2">
      <c r="A23" s="17"/>
      <c r="B23" s="18" t="s">
        <v>28</v>
      </c>
      <c r="C23" s="11" t="s">
        <v>18</v>
      </c>
      <c r="D23" s="35">
        <v>0</v>
      </c>
      <c r="E23" s="35"/>
      <c r="F23" s="35"/>
      <c r="G23" s="35"/>
      <c r="H23" s="35"/>
      <c r="I23" s="35"/>
      <c r="J23" s="35"/>
      <c r="K23" s="35"/>
      <c r="L23" s="35"/>
      <c r="M23" s="35">
        <f t="shared" si="2"/>
        <v>0</v>
      </c>
      <c r="N23" s="35">
        <f>SUM(M23,D23)</f>
        <v>0</v>
      </c>
      <c r="P23" s="33"/>
    </row>
    <row r="24" spans="1:16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0</v>
      </c>
      <c r="F24" s="36">
        <f t="shared" si="12"/>
        <v>0</v>
      </c>
      <c r="G24" s="36">
        <f t="shared" si="12"/>
        <v>0</v>
      </c>
      <c r="H24" s="36">
        <f t="shared" si="12"/>
        <v>0</v>
      </c>
      <c r="I24" s="36">
        <f t="shared" si="12"/>
        <v>0</v>
      </c>
      <c r="J24" s="36">
        <f t="shared" si="12"/>
        <v>0</v>
      </c>
      <c r="K24" s="36">
        <f t="shared" si="12"/>
        <v>0</v>
      </c>
      <c r="L24" s="36">
        <f t="shared" si="12"/>
        <v>0</v>
      </c>
      <c r="M24" s="35">
        <f t="shared" si="2"/>
        <v>0</v>
      </c>
      <c r="N24" s="36" t="s">
        <v>20</v>
      </c>
      <c r="P24" s="33"/>
    </row>
    <row r="25" spans="1:16" ht="16.05" customHeight="1" x14ac:dyDescent="0.2">
      <c r="A25" s="17"/>
      <c r="B25" s="18" t="s">
        <v>29</v>
      </c>
      <c r="C25" s="11" t="s">
        <v>18</v>
      </c>
      <c r="D25" s="35"/>
      <c r="E25" s="35">
        <v>0</v>
      </c>
      <c r="F25" s="35">
        <v>0</v>
      </c>
      <c r="G25" s="35"/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f t="shared" si="2"/>
        <v>0</v>
      </c>
      <c r="N25" s="35">
        <f>SUM(M25,D25)</f>
        <v>0</v>
      </c>
      <c r="P25" s="33"/>
    </row>
    <row r="26" spans="1:16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0</v>
      </c>
      <c r="F26" s="36">
        <f t="shared" si="13"/>
        <v>0</v>
      </c>
      <c r="G26" s="36">
        <f t="shared" si="13"/>
        <v>0</v>
      </c>
      <c r="H26" s="36">
        <f t="shared" si="13"/>
        <v>0</v>
      </c>
      <c r="I26" s="36">
        <f t="shared" si="13"/>
        <v>0</v>
      </c>
      <c r="J26" s="36">
        <f t="shared" si="13"/>
        <v>0</v>
      </c>
      <c r="K26" s="36">
        <f t="shared" si="13"/>
        <v>0</v>
      </c>
      <c r="L26" s="36">
        <f t="shared" si="13"/>
        <v>0</v>
      </c>
      <c r="M26" s="35">
        <f t="shared" si="2"/>
        <v>0</v>
      </c>
      <c r="N26" s="36" t="s">
        <v>20</v>
      </c>
      <c r="P26" s="33"/>
    </row>
    <row r="27" spans="1:16" ht="16.05" customHeight="1" x14ac:dyDescent="0.2">
      <c r="A27" s="17"/>
      <c r="B27" s="18" t="s">
        <v>30</v>
      </c>
      <c r="C27" s="11" t="s">
        <v>18</v>
      </c>
      <c r="D27" s="35">
        <v>0</v>
      </c>
      <c r="E27" s="35"/>
      <c r="F27" s="35"/>
      <c r="G27" s="35"/>
      <c r="H27" s="35"/>
      <c r="I27" s="35"/>
      <c r="J27" s="35"/>
      <c r="K27" s="35"/>
      <c r="L27" s="35"/>
      <c r="M27" s="35">
        <f t="shared" si="2"/>
        <v>0</v>
      </c>
      <c r="N27" s="35">
        <f>SUM(M27,D27)</f>
        <v>0</v>
      </c>
      <c r="P27" s="33"/>
    </row>
    <row r="28" spans="1:16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0</v>
      </c>
      <c r="F28" s="36">
        <f t="shared" si="14"/>
        <v>0</v>
      </c>
      <c r="G28" s="36">
        <f t="shared" si="14"/>
        <v>0</v>
      </c>
      <c r="H28" s="36">
        <f t="shared" si="14"/>
        <v>0</v>
      </c>
      <c r="I28" s="36">
        <f t="shared" si="14"/>
        <v>0</v>
      </c>
      <c r="J28" s="36">
        <f t="shared" si="14"/>
        <v>0</v>
      </c>
      <c r="K28" s="36">
        <f t="shared" si="14"/>
        <v>0</v>
      </c>
      <c r="L28" s="36">
        <f t="shared" si="14"/>
        <v>0</v>
      </c>
      <c r="M28" s="35">
        <f t="shared" si="2"/>
        <v>0</v>
      </c>
      <c r="N28" s="36" t="s">
        <v>20</v>
      </c>
      <c r="P28" s="33"/>
    </row>
    <row r="29" spans="1:16" ht="16.05" customHeight="1" x14ac:dyDescent="0.2">
      <c r="A29" s="17"/>
      <c r="B29" s="18" t="s">
        <v>31</v>
      </c>
      <c r="C29" s="11" t="s">
        <v>18</v>
      </c>
      <c r="D29" s="35"/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f t="shared" si="2"/>
        <v>0</v>
      </c>
      <c r="N29" s="35">
        <f>SUM(M29,D29)</f>
        <v>0</v>
      </c>
      <c r="P29" s="33"/>
    </row>
    <row r="30" spans="1:16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0</v>
      </c>
      <c r="F30" s="36">
        <f t="shared" si="15"/>
        <v>0</v>
      </c>
      <c r="G30" s="36">
        <f t="shared" si="15"/>
        <v>0</v>
      </c>
      <c r="H30" s="36">
        <f t="shared" si="15"/>
        <v>0</v>
      </c>
      <c r="I30" s="36">
        <f t="shared" si="15"/>
        <v>0</v>
      </c>
      <c r="J30" s="36">
        <f t="shared" si="15"/>
        <v>0</v>
      </c>
      <c r="K30" s="36">
        <f t="shared" si="15"/>
        <v>0</v>
      </c>
      <c r="L30" s="36">
        <f t="shared" si="15"/>
        <v>0</v>
      </c>
      <c r="M30" s="35">
        <f t="shared" si="2"/>
        <v>0</v>
      </c>
      <c r="N30" s="36" t="s">
        <v>20</v>
      </c>
      <c r="P30" s="33"/>
    </row>
    <row r="31" spans="1:16" ht="16.05" customHeight="1" x14ac:dyDescent="0.2">
      <c r="A31" s="17"/>
      <c r="B31" s="18" t="s">
        <v>32</v>
      </c>
      <c r="C31" s="11" t="s">
        <v>18</v>
      </c>
      <c r="D31" s="35">
        <v>0</v>
      </c>
      <c r="E31" s="35"/>
      <c r="F31" s="35"/>
      <c r="G31" s="35"/>
      <c r="H31" s="35"/>
      <c r="I31" s="35"/>
      <c r="J31" s="35"/>
      <c r="K31" s="35"/>
      <c r="L31" s="35"/>
      <c r="M31" s="35">
        <f t="shared" si="2"/>
        <v>0</v>
      </c>
      <c r="N31" s="35">
        <f>SUM(M31,D31)</f>
        <v>0</v>
      </c>
      <c r="P31" s="33"/>
    </row>
    <row r="32" spans="1:16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0</v>
      </c>
      <c r="F32" s="36">
        <f t="shared" si="16"/>
        <v>0</v>
      </c>
      <c r="G32" s="36">
        <f t="shared" si="16"/>
        <v>0</v>
      </c>
      <c r="H32" s="36">
        <f t="shared" si="16"/>
        <v>0</v>
      </c>
      <c r="I32" s="36">
        <f t="shared" si="16"/>
        <v>0</v>
      </c>
      <c r="J32" s="36">
        <f t="shared" si="16"/>
        <v>0</v>
      </c>
      <c r="K32" s="36">
        <f t="shared" si="16"/>
        <v>0</v>
      </c>
      <c r="L32" s="36">
        <f t="shared" si="16"/>
        <v>0</v>
      </c>
      <c r="M32" s="35">
        <f t="shared" si="2"/>
        <v>0</v>
      </c>
      <c r="N32" s="36" t="s">
        <v>20</v>
      </c>
      <c r="P32" s="33"/>
    </row>
    <row r="33" spans="1:16" ht="16.05" customHeight="1" x14ac:dyDescent="0.2">
      <c r="A33" s="17"/>
      <c r="B33" s="18" t="s">
        <v>33</v>
      </c>
      <c r="C33" s="11" t="s">
        <v>18</v>
      </c>
      <c r="D33" s="35">
        <v>0</v>
      </c>
      <c r="E33" s="35"/>
      <c r="F33" s="35"/>
      <c r="G33" s="35"/>
      <c r="H33" s="35"/>
      <c r="I33" s="35"/>
      <c r="J33" s="35"/>
      <c r="K33" s="35"/>
      <c r="L33" s="35"/>
      <c r="M33" s="35">
        <f t="shared" si="2"/>
        <v>0</v>
      </c>
      <c r="N33" s="35">
        <f>SUM(M33,D33)</f>
        <v>0</v>
      </c>
      <c r="P33" s="33"/>
    </row>
    <row r="34" spans="1:16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0</v>
      </c>
      <c r="F34" s="36">
        <f t="shared" si="17"/>
        <v>0</v>
      </c>
      <c r="G34" s="36">
        <f t="shared" si="17"/>
        <v>0</v>
      </c>
      <c r="H34" s="36">
        <f t="shared" si="17"/>
        <v>0</v>
      </c>
      <c r="I34" s="36">
        <f t="shared" si="17"/>
        <v>0</v>
      </c>
      <c r="J34" s="36">
        <f t="shared" si="17"/>
        <v>0</v>
      </c>
      <c r="K34" s="36">
        <f t="shared" si="17"/>
        <v>0</v>
      </c>
      <c r="L34" s="36">
        <f t="shared" si="17"/>
        <v>0</v>
      </c>
      <c r="M34" s="35">
        <f t="shared" si="2"/>
        <v>0</v>
      </c>
      <c r="N34" s="36" t="s">
        <v>20</v>
      </c>
      <c r="P34" s="33"/>
    </row>
    <row r="35" spans="1:16" ht="16.05" customHeight="1" x14ac:dyDescent="0.2">
      <c r="A35" s="17"/>
      <c r="B35" s="18" t="s">
        <v>34</v>
      </c>
      <c r="C35" s="11" t="s">
        <v>18</v>
      </c>
      <c r="D35" s="35"/>
      <c r="E35" s="35">
        <v>0</v>
      </c>
      <c r="F35" s="35">
        <v>0</v>
      </c>
      <c r="G35" s="35">
        <v>0</v>
      </c>
      <c r="H35" s="35">
        <v>0</v>
      </c>
      <c r="I35" s="35"/>
      <c r="J35" s="35">
        <v>0</v>
      </c>
      <c r="K35" s="35">
        <v>0</v>
      </c>
      <c r="L35" s="35">
        <v>0</v>
      </c>
      <c r="M35" s="35">
        <f t="shared" si="2"/>
        <v>0</v>
      </c>
      <c r="N35" s="35">
        <f>SUM(M35,D35)</f>
        <v>0</v>
      </c>
      <c r="P35" s="33"/>
    </row>
    <row r="36" spans="1:16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0</v>
      </c>
      <c r="F36" s="36">
        <f t="shared" si="18"/>
        <v>0</v>
      </c>
      <c r="G36" s="36">
        <f t="shared" si="18"/>
        <v>0</v>
      </c>
      <c r="H36" s="36">
        <f t="shared" si="18"/>
        <v>0</v>
      </c>
      <c r="I36" s="36">
        <f t="shared" si="18"/>
        <v>0</v>
      </c>
      <c r="J36" s="36">
        <f t="shared" si="18"/>
        <v>0</v>
      </c>
      <c r="K36" s="36">
        <f t="shared" si="18"/>
        <v>0</v>
      </c>
      <c r="L36" s="36">
        <f t="shared" si="18"/>
        <v>0</v>
      </c>
      <c r="M36" s="35">
        <f t="shared" si="2"/>
        <v>0</v>
      </c>
      <c r="N36" s="36" t="s">
        <v>20</v>
      </c>
      <c r="P36" s="33"/>
    </row>
    <row r="37" spans="1:16" ht="16.05" customHeight="1" x14ac:dyDescent="0.2">
      <c r="A37" s="17"/>
      <c r="B37" s="18" t="s">
        <v>35</v>
      </c>
      <c r="C37" s="11" t="s">
        <v>18</v>
      </c>
      <c r="D37" s="35">
        <v>167.2</v>
      </c>
      <c r="E37" s="35">
        <v>0</v>
      </c>
      <c r="F37" s="35">
        <v>0</v>
      </c>
      <c r="G37" s="35">
        <v>26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f t="shared" si="2"/>
        <v>26</v>
      </c>
      <c r="N37" s="35">
        <f>SUM(M37,D37)</f>
        <v>193.2</v>
      </c>
      <c r="P37" s="33"/>
    </row>
    <row r="38" spans="1:16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0</v>
      </c>
      <c r="F38" s="36">
        <f t="shared" si="19"/>
        <v>0</v>
      </c>
      <c r="G38" s="36">
        <f t="shared" si="19"/>
        <v>100</v>
      </c>
      <c r="H38" s="36">
        <f t="shared" si="19"/>
        <v>0</v>
      </c>
      <c r="I38" s="36">
        <f t="shared" si="19"/>
        <v>0</v>
      </c>
      <c r="J38" s="36">
        <f t="shared" si="19"/>
        <v>0</v>
      </c>
      <c r="K38" s="36">
        <f t="shared" si="19"/>
        <v>0</v>
      </c>
      <c r="L38" s="36">
        <f t="shared" si="19"/>
        <v>0</v>
      </c>
      <c r="M38" s="35">
        <f t="shared" si="2"/>
        <v>100</v>
      </c>
      <c r="N38" s="36" t="s">
        <v>20</v>
      </c>
      <c r="P38" s="33"/>
    </row>
    <row r="39" spans="1:16" ht="16.05" customHeight="1" x14ac:dyDescent="0.2">
      <c r="A39" s="17"/>
      <c r="B39" s="18" t="s">
        <v>36</v>
      </c>
      <c r="C39" s="11" t="s">
        <v>18</v>
      </c>
      <c r="D39" s="35"/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f t="shared" si="2"/>
        <v>0</v>
      </c>
      <c r="N39" s="35">
        <f>SUM(M39,D39)</f>
        <v>0</v>
      </c>
      <c r="P39" s="33"/>
    </row>
    <row r="40" spans="1:16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0</v>
      </c>
      <c r="F40" s="36">
        <f t="shared" si="20"/>
        <v>0</v>
      </c>
      <c r="G40" s="36">
        <f t="shared" si="20"/>
        <v>0</v>
      </c>
      <c r="H40" s="36">
        <f t="shared" si="20"/>
        <v>0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0</v>
      </c>
      <c r="N40" s="36" t="s">
        <v>20</v>
      </c>
      <c r="P40" s="33"/>
    </row>
    <row r="41" spans="1:16" ht="16.05" customHeight="1" x14ac:dyDescent="0.2">
      <c r="A41" s="17"/>
      <c r="B41" s="18" t="s">
        <v>37</v>
      </c>
      <c r="C41" s="11" t="s">
        <v>18</v>
      </c>
      <c r="D41" s="35">
        <v>1869.3</v>
      </c>
      <c r="E41" s="35">
        <v>0</v>
      </c>
      <c r="F41" s="35">
        <v>0</v>
      </c>
      <c r="G41" s="35">
        <v>4719.5</v>
      </c>
      <c r="H41" s="35">
        <v>0</v>
      </c>
      <c r="I41" s="35">
        <v>4131.1000000000004</v>
      </c>
      <c r="J41" s="35">
        <v>0</v>
      </c>
      <c r="K41" s="35">
        <v>0</v>
      </c>
      <c r="L41" s="35">
        <v>0</v>
      </c>
      <c r="M41" s="35">
        <f t="shared" si="2"/>
        <v>8850.6</v>
      </c>
      <c r="N41" s="35">
        <f>SUM(M41,D41)</f>
        <v>10719.9</v>
      </c>
      <c r="P41" s="33"/>
    </row>
    <row r="42" spans="1:16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0</v>
      </c>
      <c r="F42" s="36">
        <f t="shared" si="21"/>
        <v>0</v>
      </c>
      <c r="G42" s="36">
        <f t="shared" si="21"/>
        <v>53.324068424739565</v>
      </c>
      <c r="H42" s="36">
        <f t="shared" si="21"/>
        <v>0</v>
      </c>
      <c r="I42" s="36">
        <f t="shared" si="21"/>
        <v>46.675931575260435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5">
        <f t="shared" si="2"/>
        <v>100</v>
      </c>
      <c r="N42" s="36" t="s">
        <v>20</v>
      </c>
      <c r="P42" s="33"/>
    </row>
    <row r="43" spans="1:16" ht="16.05" customHeight="1" x14ac:dyDescent="0.2">
      <c r="A43" s="17"/>
      <c r="B43" s="18" t="s">
        <v>38</v>
      </c>
      <c r="C43" s="11" t="s">
        <v>18</v>
      </c>
      <c r="D43" s="35">
        <v>504.09999999999997</v>
      </c>
      <c r="E43" s="35">
        <v>0</v>
      </c>
      <c r="F43" s="35">
        <v>0</v>
      </c>
      <c r="G43" s="35">
        <v>263.7</v>
      </c>
      <c r="H43" s="35">
        <v>175.3</v>
      </c>
      <c r="I43" s="35">
        <v>292.8</v>
      </c>
      <c r="J43" s="35">
        <v>0</v>
      </c>
      <c r="K43" s="35">
        <v>0</v>
      </c>
      <c r="L43" s="35">
        <v>0</v>
      </c>
      <c r="M43" s="35">
        <f t="shared" si="2"/>
        <v>731.8</v>
      </c>
      <c r="N43" s="35">
        <f>SUM(M43,D43)</f>
        <v>1235.8999999999999</v>
      </c>
      <c r="P43" s="33"/>
    </row>
    <row r="44" spans="1:16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0</v>
      </c>
      <c r="F44" s="36">
        <f t="shared" si="22"/>
        <v>0</v>
      </c>
      <c r="G44" s="36">
        <f t="shared" si="22"/>
        <v>36.034435638152502</v>
      </c>
      <c r="H44" s="36">
        <f t="shared" si="22"/>
        <v>23.95463241322766</v>
      </c>
      <c r="I44" s="36">
        <f t="shared" si="22"/>
        <v>40.010931948619842</v>
      </c>
      <c r="J44" s="36">
        <f t="shared" si="22"/>
        <v>0</v>
      </c>
      <c r="K44" s="36">
        <f t="shared" si="22"/>
        <v>0</v>
      </c>
      <c r="L44" s="36">
        <f t="shared" si="22"/>
        <v>0</v>
      </c>
      <c r="M44" s="35">
        <f t="shared" si="2"/>
        <v>100</v>
      </c>
      <c r="N44" s="36" t="s">
        <v>20</v>
      </c>
      <c r="P44" s="33"/>
    </row>
    <row r="45" spans="1:16" ht="16.05" customHeight="1" x14ac:dyDescent="0.2">
      <c r="A45" s="17"/>
      <c r="B45" s="18" t="s">
        <v>39</v>
      </c>
      <c r="C45" s="11" t="s">
        <v>18</v>
      </c>
      <c r="D45" s="35">
        <v>60.7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f t="shared" si="2"/>
        <v>0</v>
      </c>
      <c r="N45" s="35">
        <f>SUM(M45,D45)</f>
        <v>60.7</v>
      </c>
      <c r="P45" s="33"/>
    </row>
    <row r="46" spans="1:16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0</v>
      </c>
      <c r="H46" s="36">
        <f t="shared" si="23"/>
        <v>0</v>
      </c>
      <c r="I46" s="36">
        <f t="shared" si="23"/>
        <v>0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0</v>
      </c>
      <c r="N46" s="36" t="s">
        <v>20</v>
      </c>
      <c r="P46" s="33"/>
    </row>
    <row r="47" spans="1:16" ht="16.05" customHeight="1" x14ac:dyDescent="0.2">
      <c r="A47" s="17"/>
      <c r="B47" s="18" t="s">
        <v>40</v>
      </c>
      <c r="C47" s="11" t="s">
        <v>18</v>
      </c>
      <c r="D47" s="35">
        <v>66.100000000000009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f t="shared" si="2"/>
        <v>0</v>
      </c>
      <c r="N47" s="35">
        <f>SUM(M47,D47)</f>
        <v>66.100000000000009</v>
      </c>
      <c r="P47" s="33"/>
    </row>
    <row r="48" spans="1:16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0</v>
      </c>
      <c r="F48" s="36">
        <f t="shared" si="24"/>
        <v>0</v>
      </c>
      <c r="G48" s="36">
        <f t="shared" si="24"/>
        <v>0</v>
      </c>
      <c r="H48" s="36">
        <f t="shared" si="24"/>
        <v>0</v>
      </c>
      <c r="I48" s="36">
        <f t="shared" si="24"/>
        <v>0</v>
      </c>
      <c r="J48" s="36">
        <f t="shared" si="24"/>
        <v>0</v>
      </c>
      <c r="K48" s="36">
        <f t="shared" si="24"/>
        <v>0</v>
      </c>
      <c r="L48" s="36">
        <f t="shared" si="24"/>
        <v>0</v>
      </c>
      <c r="M48" s="35">
        <f t="shared" si="2"/>
        <v>0</v>
      </c>
      <c r="N48" s="36" t="s">
        <v>20</v>
      </c>
      <c r="P48" s="33"/>
    </row>
    <row r="49" spans="1:16" ht="16.05" customHeight="1" x14ac:dyDescent="0.2">
      <c r="A49" s="17"/>
      <c r="B49" s="18" t="s">
        <v>41</v>
      </c>
      <c r="C49" s="11" t="s">
        <v>18</v>
      </c>
      <c r="D49" s="35">
        <v>0</v>
      </c>
      <c r="E49" s="35"/>
      <c r="F49" s="35"/>
      <c r="G49" s="35"/>
      <c r="H49" s="35"/>
      <c r="I49" s="35"/>
      <c r="J49" s="35"/>
      <c r="K49" s="35"/>
      <c r="L49" s="35"/>
      <c r="M49" s="35">
        <f t="shared" si="2"/>
        <v>0</v>
      </c>
      <c r="N49" s="35">
        <f>SUM(M49,D49)</f>
        <v>0</v>
      </c>
      <c r="P49" s="33"/>
    </row>
    <row r="50" spans="1:16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0</v>
      </c>
      <c r="F50" s="36">
        <f t="shared" si="25"/>
        <v>0</v>
      </c>
      <c r="G50" s="36">
        <f t="shared" si="25"/>
        <v>0</v>
      </c>
      <c r="H50" s="36">
        <f t="shared" si="25"/>
        <v>0</v>
      </c>
      <c r="I50" s="36">
        <f t="shared" si="25"/>
        <v>0</v>
      </c>
      <c r="J50" s="36">
        <f t="shared" si="25"/>
        <v>0</v>
      </c>
      <c r="K50" s="36">
        <f t="shared" si="25"/>
        <v>0</v>
      </c>
      <c r="L50" s="36">
        <f t="shared" si="25"/>
        <v>0</v>
      </c>
      <c r="M50" s="35">
        <f t="shared" si="2"/>
        <v>0</v>
      </c>
      <c r="N50" s="36" t="s">
        <v>20</v>
      </c>
      <c r="P50" s="33"/>
    </row>
    <row r="51" spans="1:16" ht="16.05" customHeight="1" x14ac:dyDescent="0.2">
      <c r="A51" s="17"/>
      <c r="B51" s="18" t="s">
        <v>42</v>
      </c>
      <c r="C51" s="11" t="s">
        <v>18</v>
      </c>
      <c r="D51" s="35">
        <v>6.8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f t="shared" si="2"/>
        <v>0</v>
      </c>
      <c r="N51" s="35">
        <f>SUM(M51,D51)</f>
        <v>6.8</v>
      </c>
      <c r="P51" s="33"/>
    </row>
    <row r="52" spans="1:16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0</v>
      </c>
      <c r="F52" s="36">
        <f t="shared" si="26"/>
        <v>0</v>
      </c>
      <c r="G52" s="36">
        <f t="shared" si="26"/>
        <v>0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</v>
      </c>
      <c r="L52" s="36">
        <f t="shared" si="26"/>
        <v>0</v>
      </c>
      <c r="M52" s="35">
        <f t="shared" si="2"/>
        <v>0</v>
      </c>
      <c r="N52" s="36" t="s">
        <v>20</v>
      </c>
      <c r="P52" s="33"/>
    </row>
    <row r="53" spans="1:16" ht="16.05" customHeight="1" x14ac:dyDescent="0.2">
      <c r="A53" s="17"/>
      <c r="B53" s="18" t="s">
        <v>43</v>
      </c>
      <c r="C53" s="11" t="s">
        <v>18</v>
      </c>
      <c r="D53" s="35">
        <v>125.5</v>
      </c>
      <c r="E53" s="35">
        <v>0</v>
      </c>
      <c r="F53" s="35">
        <v>0</v>
      </c>
      <c r="G53" s="35">
        <v>0</v>
      </c>
      <c r="H53" s="35">
        <v>0.9</v>
      </c>
      <c r="I53" s="35">
        <v>414.1</v>
      </c>
      <c r="J53" s="35">
        <v>0</v>
      </c>
      <c r="K53" s="35">
        <v>0</v>
      </c>
      <c r="L53" s="35">
        <v>0</v>
      </c>
      <c r="M53" s="35">
        <f t="shared" si="2"/>
        <v>415</v>
      </c>
      <c r="N53" s="35">
        <f>SUM(M53,D53)</f>
        <v>540.5</v>
      </c>
      <c r="P53" s="33"/>
    </row>
    <row r="54" spans="1:16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0</v>
      </c>
      <c r="F54" s="36">
        <f t="shared" si="27"/>
        <v>0</v>
      </c>
      <c r="G54" s="36">
        <f t="shared" si="27"/>
        <v>0</v>
      </c>
      <c r="H54" s="36">
        <f t="shared" si="27"/>
        <v>0.21686746987951805</v>
      </c>
      <c r="I54" s="36">
        <f t="shared" si="27"/>
        <v>99.783132530120483</v>
      </c>
      <c r="J54" s="36">
        <f t="shared" si="27"/>
        <v>0</v>
      </c>
      <c r="K54" s="36">
        <f t="shared" si="27"/>
        <v>0</v>
      </c>
      <c r="L54" s="36">
        <f t="shared" si="27"/>
        <v>0</v>
      </c>
      <c r="M54" s="35">
        <f t="shared" si="2"/>
        <v>100</v>
      </c>
      <c r="N54" s="36" t="s">
        <v>20</v>
      </c>
      <c r="P54" s="33"/>
    </row>
    <row r="55" spans="1:16" ht="16.05" customHeight="1" x14ac:dyDescent="0.2">
      <c r="A55" s="17"/>
      <c r="B55" s="18" t="s">
        <v>44</v>
      </c>
      <c r="C55" s="11" t="s">
        <v>18</v>
      </c>
      <c r="D55" s="35">
        <v>0</v>
      </c>
      <c r="E55" s="35"/>
      <c r="F55" s="35"/>
      <c r="G55" s="35"/>
      <c r="H55" s="35"/>
      <c r="I55" s="35"/>
      <c r="J55" s="35"/>
      <c r="K55" s="35"/>
      <c r="L55" s="35"/>
      <c r="M55" s="35">
        <f t="shared" si="2"/>
        <v>0</v>
      </c>
      <c r="N55" s="35">
        <f>SUM(M55,D55)</f>
        <v>0</v>
      </c>
      <c r="P55" s="33"/>
    </row>
    <row r="56" spans="1:16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0</v>
      </c>
      <c r="F56" s="36">
        <f t="shared" si="28"/>
        <v>0</v>
      </c>
      <c r="G56" s="36">
        <f t="shared" si="28"/>
        <v>0</v>
      </c>
      <c r="H56" s="36">
        <f t="shared" si="28"/>
        <v>0</v>
      </c>
      <c r="I56" s="36">
        <f t="shared" si="28"/>
        <v>0</v>
      </c>
      <c r="J56" s="36">
        <f t="shared" si="28"/>
        <v>0</v>
      </c>
      <c r="K56" s="36">
        <f t="shared" si="28"/>
        <v>0</v>
      </c>
      <c r="L56" s="36">
        <f t="shared" si="28"/>
        <v>0</v>
      </c>
      <c r="M56" s="35">
        <f t="shared" si="2"/>
        <v>0</v>
      </c>
      <c r="N56" s="36" t="s">
        <v>20</v>
      </c>
      <c r="P56" s="33"/>
    </row>
    <row r="57" spans="1:16" ht="16.05" customHeight="1" x14ac:dyDescent="0.2">
      <c r="A57" s="17"/>
      <c r="B57" s="18" t="s">
        <v>45</v>
      </c>
      <c r="C57" s="11" t="s">
        <v>18</v>
      </c>
      <c r="D57" s="35">
        <v>616</v>
      </c>
      <c r="E57" s="35">
        <v>0</v>
      </c>
      <c r="F57" s="35">
        <v>0</v>
      </c>
      <c r="G57" s="35">
        <v>673.3</v>
      </c>
      <c r="H57" s="35">
        <v>833</v>
      </c>
      <c r="I57" s="35">
        <v>211.2</v>
      </c>
      <c r="J57" s="35">
        <v>0</v>
      </c>
      <c r="K57" s="35">
        <v>0</v>
      </c>
      <c r="L57" s="35">
        <v>0</v>
      </c>
      <c r="M57" s="35">
        <f t="shared" si="2"/>
        <v>1717.5</v>
      </c>
      <c r="N57" s="35">
        <f>SUM(M57,D57)</f>
        <v>2333.5</v>
      </c>
      <c r="P57" s="33"/>
    </row>
    <row r="58" spans="1:16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39.202328966521101</v>
      </c>
      <c r="H58" s="36">
        <f t="shared" si="29"/>
        <v>48.500727802037844</v>
      </c>
      <c r="I58" s="36">
        <f t="shared" si="29"/>
        <v>12.296943231441047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5">
        <f t="shared" si="2"/>
        <v>100</v>
      </c>
      <c r="N58" s="36" t="s">
        <v>20</v>
      </c>
      <c r="P58" s="33"/>
    </row>
    <row r="59" spans="1:16" ht="16.05" customHeight="1" x14ac:dyDescent="0.2">
      <c r="A59" s="17"/>
      <c r="B59" s="18" t="s">
        <v>46</v>
      </c>
      <c r="C59" s="11" t="s">
        <v>18</v>
      </c>
      <c r="D59" s="35"/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f t="shared" si="2"/>
        <v>0</v>
      </c>
      <c r="N59" s="35">
        <f>SUM(M59,D59)</f>
        <v>0</v>
      </c>
      <c r="P59" s="33"/>
    </row>
    <row r="60" spans="1:16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5">
        <f t="shared" si="2"/>
        <v>0</v>
      </c>
      <c r="N60" s="36" t="s">
        <v>20</v>
      </c>
      <c r="P60" s="33"/>
    </row>
    <row r="61" spans="1:16" ht="16.05" customHeight="1" x14ac:dyDescent="0.2">
      <c r="A61" s="17"/>
      <c r="B61" s="18" t="s">
        <v>47</v>
      </c>
      <c r="C61" s="11" t="s">
        <v>18</v>
      </c>
      <c r="D61" s="35">
        <v>0</v>
      </c>
      <c r="E61" s="35"/>
      <c r="F61" s="35"/>
      <c r="G61" s="35"/>
      <c r="H61" s="35"/>
      <c r="I61" s="35"/>
      <c r="J61" s="35"/>
      <c r="K61" s="35"/>
      <c r="L61" s="35"/>
      <c r="M61" s="35">
        <f t="shared" si="2"/>
        <v>0</v>
      </c>
      <c r="N61" s="35">
        <f>SUM(M61,D61)</f>
        <v>0</v>
      </c>
      <c r="P61" s="33"/>
    </row>
    <row r="62" spans="1:16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0</v>
      </c>
      <c r="F62" s="36">
        <f t="shared" si="31"/>
        <v>0</v>
      </c>
      <c r="G62" s="36">
        <f t="shared" si="31"/>
        <v>0</v>
      </c>
      <c r="H62" s="36">
        <f t="shared" si="31"/>
        <v>0</v>
      </c>
      <c r="I62" s="36">
        <f t="shared" si="31"/>
        <v>0</v>
      </c>
      <c r="J62" s="36">
        <f t="shared" si="31"/>
        <v>0</v>
      </c>
      <c r="K62" s="36">
        <f t="shared" si="31"/>
        <v>0</v>
      </c>
      <c r="L62" s="36">
        <f t="shared" si="31"/>
        <v>0</v>
      </c>
      <c r="M62" s="35">
        <f t="shared" si="2"/>
        <v>0</v>
      </c>
      <c r="N62" s="36" t="s">
        <v>20</v>
      </c>
      <c r="P62" s="33"/>
    </row>
    <row r="63" spans="1:16" ht="16.05" customHeight="1" x14ac:dyDescent="0.2">
      <c r="A63" s="17"/>
      <c r="B63" s="18" t="s">
        <v>48</v>
      </c>
      <c r="C63" s="11" t="s">
        <v>18</v>
      </c>
      <c r="D63" s="35">
        <v>39.4</v>
      </c>
      <c r="E63" s="35">
        <v>0</v>
      </c>
      <c r="F63" s="35">
        <v>0</v>
      </c>
      <c r="G63" s="35">
        <v>104.3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f t="shared" si="2"/>
        <v>104.3</v>
      </c>
      <c r="N63" s="35">
        <f>SUM(M63,D63)</f>
        <v>143.69999999999999</v>
      </c>
      <c r="P63" s="33"/>
    </row>
    <row r="64" spans="1:16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100</v>
      </c>
      <c r="H64" s="36">
        <f t="shared" si="32"/>
        <v>0</v>
      </c>
      <c r="I64" s="36">
        <f t="shared" si="32"/>
        <v>0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100</v>
      </c>
      <c r="N64" s="36" t="s">
        <v>20</v>
      </c>
      <c r="P64" s="33"/>
    </row>
    <row r="65" spans="1:16" ht="16.05" customHeight="1" x14ac:dyDescent="0.2">
      <c r="A65" s="17"/>
      <c r="B65" s="18" t="s">
        <v>49</v>
      </c>
      <c r="C65" s="11" t="s">
        <v>18</v>
      </c>
      <c r="D65" s="35">
        <v>0</v>
      </c>
      <c r="E65" s="35"/>
      <c r="F65" s="35"/>
      <c r="G65" s="35"/>
      <c r="H65" s="35"/>
      <c r="I65" s="35"/>
      <c r="J65" s="35"/>
      <c r="K65" s="35"/>
      <c r="L65" s="35"/>
      <c r="M65" s="35">
        <f t="shared" si="2"/>
        <v>0</v>
      </c>
      <c r="N65" s="35">
        <f>SUM(M65,D65)</f>
        <v>0</v>
      </c>
      <c r="P65" s="33"/>
    </row>
    <row r="66" spans="1:16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0</v>
      </c>
      <c r="J66" s="36">
        <f t="shared" si="33"/>
        <v>0</v>
      </c>
      <c r="K66" s="36">
        <f t="shared" si="33"/>
        <v>0</v>
      </c>
      <c r="L66" s="36">
        <f t="shared" si="33"/>
        <v>0</v>
      </c>
      <c r="M66" s="35">
        <f t="shared" si="2"/>
        <v>0</v>
      </c>
      <c r="N66" s="36" t="s">
        <v>20</v>
      </c>
      <c r="P66" s="33"/>
    </row>
    <row r="67" spans="1:16" ht="16.05" customHeight="1" x14ac:dyDescent="0.2">
      <c r="A67" s="17"/>
      <c r="B67" s="18" t="s">
        <v>50</v>
      </c>
      <c r="C67" s="11" t="s">
        <v>18</v>
      </c>
      <c r="D67" s="35">
        <v>0</v>
      </c>
      <c r="E67" s="35"/>
      <c r="F67" s="35"/>
      <c r="G67" s="35"/>
      <c r="H67" s="35"/>
      <c r="I67" s="35"/>
      <c r="J67" s="35"/>
      <c r="K67" s="35"/>
      <c r="L67" s="35"/>
      <c r="M67" s="35">
        <f t="shared" si="2"/>
        <v>0</v>
      </c>
      <c r="N67" s="35">
        <f>SUM(M67,D67)</f>
        <v>0</v>
      </c>
      <c r="P67" s="33"/>
    </row>
    <row r="68" spans="1:16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0</v>
      </c>
      <c r="N68" s="36" t="s">
        <v>20</v>
      </c>
      <c r="P68" s="33"/>
    </row>
    <row r="69" spans="1:16" ht="16.05" customHeight="1" x14ac:dyDescent="0.2">
      <c r="A69" s="17"/>
      <c r="B69" s="18" t="s">
        <v>51</v>
      </c>
      <c r="C69" s="11" t="s">
        <v>18</v>
      </c>
      <c r="D69" s="35">
        <v>0</v>
      </c>
      <c r="E69" s="35"/>
      <c r="F69" s="35"/>
      <c r="G69" s="35"/>
      <c r="H69" s="35"/>
      <c r="I69" s="35"/>
      <c r="J69" s="35"/>
      <c r="K69" s="35"/>
      <c r="L69" s="35"/>
      <c r="M69" s="35">
        <f t="shared" si="2"/>
        <v>0</v>
      </c>
      <c r="N69" s="35">
        <f>SUM(M69,D69)</f>
        <v>0</v>
      </c>
      <c r="P69" s="33"/>
    </row>
    <row r="70" spans="1:16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0</v>
      </c>
      <c r="F70" s="36">
        <f t="shared" si="35"/>
        <v>0</v>
      </c>
      <c r="G70" s="36">
        <f t="shared" si="35"/>
        <v>0</v>
      </c>
      <c r="H70" s="36">
        <f t="shared" si="35"/>
        <v>0</v>
      </c>
      <c r="I70" s="36">
        <f t="shared" si="35"/>
        <v>0</v>
      </c>
      <c r="J70" s="36">
        <f t="shared" si="35"/>
        <v>0</v>
      </c>
      <c r="K70" s="36">
        <f t="shared" si="35"/>
        <v>0</v>
      </c>
      <c r="L70" s="36">
        <f t="shared" si="35"/>
        <v>0</v>
      </c>
      <c r="M70" s="35">
        <f t="shared" si="2"/>
        <v>0</v>
      </c>
      <c r="N70" s="36" t="s">
        <v>20</v>
      </c>
      <c r="P70" s="33"/>
    </row>
    <row r="71" spans="1:16" ht="16.05" customHeight="1" x14ac:dyDescent="0.2">
      <c r="A71" s="17"/>
      <c r="B71" s="18" t="s">
        <v>52</v>
      </c>
      <c r="C71" s="11" t="s">
        <v>18</v>
      </c>
      <c r="D71" s="35">
        <v>0</v>
      </c>
      <c r="E71" s="35"/>
      <c r="F71" s="35"/>
      <c r="G71" s="35"/>
      <c r="H71" s="35"/>
      <c r="I71" s="35"/>
      <c r="J71" s="35"/>
      <c r="K71" s="35"/>
      <c r="L71" s="35"/>
      <c r="M71" s="35">
        <f t="shared" si="2"/>
        <v>0</v>
      </c>
      <c r="N71" s="35">
        <f>SUM(M71,D71)</f>
        <v>0</v>
      </c>
      <c r="P71" s="33"/>
    </row>
    <row r="72" spans="1:16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0</v>
      </c>
      <c r="F72" s="36">
        <f t="shared" si="36"/>
        <v>0</v>
      </c>
      <c r="G72" s="36">
        <f t="shared" si="36"/>
        <v>0</v>
      </c>
      <c r="H72" s="36">
        <f t="shared" si="36"/>
        <v>0</v>
      </c>
      <c r="I72" s="36">
        <f t="shared" si="36"/>
        <v>0</v>
      </c>
      <c r="J72" s="36">
        <f t="shared" si="36"/>
        <v>0</v>
      </c>
      <c r="K72" s="36">
        <f t="shared" si="36"/>
        <v>0</v>
      </c>
      <c r="L72" s="36">
        <f t="shared" si="36"/>
        <v>0</v>
      </c>
      <c r="M72" s="35">
        <f t="shared" si="2"/>
        <v>0</v>
      </c>
      <c r="N72" s="36" t="s">
        <v>20</v>
      </c>
      <c r="P72" s="33"/>
    </row>
    <row r="73" spans="1:16" ht="16.05" customHeight="1" x14ac:dyDescent="0.2">
      <c r="A73" s="17"/>
      <c r="B73" s="18" t="s">
        <v>53</v>
      </c>
      <c r="C73" s="11" t="s">
        <v>18</v>
      </c>
      <c r="D73" s="35">
        <v>17.3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f t="shared" si="2"/>
        <v>0</v>
      </c>
      <c r="N73" s="35">
        <f>SUM(M73,D73)</f>
        <v>17.3</v>
      </c>
      <c r="P73" s="33"/>
    </row>
    <row r="74" spans="1:16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0</v>
      </c>
      <c r="L74" s="36">
        <f t="shared" si="37"/>
        <v>0</v>
      </c>
      <c r="M74" s="35">
        <f t="shared" si="2"/>
        <v>0</v>
      </c>
      <c r="N74" s="36" t="s">
        <v>20</v>
      </c>
      <c r="P74" s="33"/>
    </row>
    <row r="75" spans="1:16" ht="16.05" customHeight="1" x14ac:dyDescent="0.2">
      <c r="A75" s="17"/>
      <c r="B75" s="18" t="s">
        <v>54</v>
      </c>
      <c r="C75" s="11" t="s">
        <v>18</v>
      </c>
      <c r="D75" s="35"/>
      <c r="E75" s="35"/>
      <c r="F75" s="35"/>
      <c r="G75" s="35"/>
      <c r="H75" s="35"/>
      <c r="I75" s="35"/>
      <c r="J75" s="35"/>
      <c r="K75" s="35"/>
      <c r="L75" s="35"/>
      <c r="M75" s="35">
        <f t="shared" si="2"/>
        <v>0</v>
      </c>
      <c r="N75" s="35">
        <f>SUM(M75,D75)</f>
        <v>0</v>
      </c>
      <c r="P75" s="33"/>
    </row>
    <row r="76" spans="1:16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  <c r="P76" s="33"/>
    </row>
    <row r="77" spans="1:16" ht="16.05" customHeight="1" x14ac:dyDescent="0.2">
      <c r="A77" s="17"/>
      <c r="B77" s="18" t="s">
        <v>55</v>
      </c>
      <c r="C77" s="11" t="s">
        <v>18</v>
      </c>
      <c r="D77" s="35">
        <v>0</v>
      </c>
      <c r="E77" s="35"/>
      <c r="F77" s="35"/>
      <c r="G77" s="35"/>
      <c r="H77" s="35"/>
      <c r="I77" s="35"/>
      <c r="J77" s="35"/>
      <c r="K77" s="35"/>
      <c r="L77" s="35"/>
      <c r="M77" s="35">
        <f t="shared" si="2"/>
        <v>0</v>
      </c>
      <c r="N77" s="35">
        <f>SUM(M77,D77)</f>
        <v>0</v>
      </c>
      <c r="P77" s="33"/>
    </row>
    <row r="78" spans="1:16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0</v>
      </c>
      <c r="F78" s="36">
        <f t="shared" si="39"/>
        <v>0</v>
      </c>
      <c r="G78" s="36">
        <f t="shared" si="39"/>
        <v>0</v>
      </c>
      <c r="H78" s="36">
        <f t="shared" si="39"/>
        <v>0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0</v>
      </c>
      <c r="N78" s="36" t="s">
        <v>20</v>
      </c>
      <c r="P78" s="33"/>
    </row>
    <row r="79" spans="1:16" ht="15.75" customHeight="1" x14ac:dyDescent="0.2">
      <c r="A79" s="17"/>
      <c r="B79" s="18" t="s">
        <v>56</v>
      </c>
      <c r="C79" s="11" t="s">
        <v>18</v>
      </c>
      <c r="D79" s="35">
        <v>0</v>
      </c>
      <c r="E79" s="35"/>
      <c r="F79" s="35"/>
      <c r="G79" s="35"/>
      <c r="H79" s="35"/>
      <c r="I79" s="35"/>
      <c r="J79" s="35"/>
      <c r="K79" s="35"/>
      <c r="L79" s="35"/>
      <c r="M79" s="35">
        <f t="shared" si="2"/>
        <v>0</v>
      </c>
      <c r="N79" s="35">
        <f>SUM(M79,D79)</f>
        <v>0</v>
      </c>
      <c r="P79" s="33"/>
    </row>
    <row r="80" spans="1:16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0</v>
      </c>
      <c r="F80" s="36">
        <f t="shared" si="40"/>
        <v>0</v>
      </c>
      <c r="G80" s="36">
        <f t="shared" si="40"/>
        <v>0</v>
      </c>
      <c r="H80" s="36">
        <f t="shared" si="40"/>
        <v>0</v>
      </c>
      <c r="I80" s="36">
        <f t="shared" si="40"/>
        <v>0</v>
      </c>
      <c r="J80" s="36">
        <f t="shared" si="40"/>
        <v>0</v>
      </c>
      <c r="K80" s="36">
        <f t="shared" si="40"/>
        <v>0</v>
      </c>
      <c r="L80" s="36">
        <f t="shared" si="40"/>
        <v>0</v>
      </c>
      <c r="M80" s="35">
        <f t="shared" si="2"/>
        <v>0</v>
      </c>
      <c r="N80" s="36" t="s">
        <v>20</v>
      </c>
      <c r="P80" s="33"/>
    </row>
    <row r="81" spans="1:16" ht="15.75" customHeight="1" x14ac:dyDescent="0.2">
      <c r="A81" s="9" t="s">
        <v>57</v>
      </c>
      <c r="B81" s="10"/>
      <c r="C81" s="11" t="s">
        <v>18</v>
      </c>
      <c r="D81" s="35">
        <f>SUMIF($C$83:$C$102,"出荷量",D83:D102)</f>
        <v>0</v>
      </c>
      <c r="E81" s="35">
        <f t="shared" ref="E81:M81" si="41">SUMIF($C$83:$C$102,"出荷量",E83:E102)</f>
        <v>0</v>
      </c>
      <c r="F81" s="35">
        <f t="shared" si="41"/>
        <v>0</v>
      </c>
      <c r="G81" s="35">
        <f t="shared" si="41"/>
        <v>0</v>
      </c>
      <c r="H81" s="35">
        <f t="shared" si="41"/>
        <v>0</v>
      </c>
      <c r="I81" s="35">
        <f t="shared" si="41"/>
        <v>0</v>
      </c>
      <c r="J81" s="35">
        <f t="shared" si="41"/>
        <v>0</v>
      </c>
      <c r="K81" s="35">
        <f t="shared" si="41"/>
        <v>0</v>
      </c>
      <c r="L81" s="35">
        <f t="shared" si="41"/>
        <v>0</v>
      </c>
      <c r="M81" s="35">
        <f t="shared" si="41"/>
        <v>0</v>
      </c>
      <c r="N81" s="35">
        <f>SUM(M81,D81)</f>
        <v>0</v>
      </c>
      <c r="P81" s="33"/>
    </row>
    <row r="82" spans="1:16" ht="15.75" customHeight="1" x14ac:dyDescent="0.2">
      <c r="A82" s="13"/>
      <c r="B82" s="14"/>
      <c r="C82" s="15" t="s">
        <v>19</v>
      </c>
      <c r="D82" s="36" t="s">
        <v>20</v>
      </c>
      <c r="E82" s="36">
        <f t="shared" ref="E82:L82" si="42">IF($M81=0,0,E81/$M81%)</f>
        <v>0</v>
      </c>
      <c r="F82" s="36">
        <f t="shared" si="42"/>
        <v>0</v>
      </c>
      <c r="G82" s="36">
        <f t="shared" si="42"/>
        <v>0</v>
      </c>
      <c r="H82" s="36">
        <f t="shared" si="42"/>
        <v>0</v>
      </c>
      <c r="I82" s="36">
        <f t="shared" si="42"/>
        <v>0</v>
      </c>
      <c r="J82" s="36">
        <f t="shared" si="42"/>
        <v>0</v>
      </c>
      <c r="K82" s="36">
        <f t="shared" si="42"/>
        <v>0</v>
      </c>
      <c r="L82" s="36">
        <f t="shared" si="42"/>
        <v>0</v>
      </c>
      <c r="M82" s="35">
        <f>SUM(E82:L82)</f>
        <v>0</v>
      </c>
      <c r="N82" s="36" t="s">
        <v>20</v>
      </c>
      <c r="P82" s="33"/>
    </row>
    <row r="83" spans="1:16" ht="16.05" customHeight="1" x14ac:dyDescent="0.2">
      <c r="A83" s="17"/>
      <c r="B83" s="18" t="s">
        <v>60</v>
      </c>
      <c r="C83" s="11" t="s">
        <v>18</v>
      </c>
      <c r="D83" s="35">
        <v>0</v>
      </c>
      <c r="E83" s="35"/>
      <c r="F83" s="35"/>
      <c r="G83" s="35"/>
      <c r="H83" s="35"/>
      <c r="I83" s="35"/>
      <c r="J83" s="35"/>
      <c r="K83" s="35"/>
      <c r="L83" s="35"/>
      <c r="M83" s="35">
        <f t="shared" si="2"/>
        <v>0</v>
      </c>
      <c r="N83" s="35">
        <f>SUM(M83,D83)</f>
        <v>0</v>
      </c>
      <c r="P83" s="33"/>
    </row>
    <row r="84" spans="1:16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0</v>
      </c>
      <c r="J84" s="36">
        <f t="shared" si="43"/>
        <v>0</v>
      </c>
      <c r="K84" s="36">
        <f t="shared" si="43"/>
        <v>0</v>
      </c>
      <c r="L84" s="36">
        <f t="shared" si="43"/>
        <v>0</v>
      </c>
      <c r="M84" s="35">
        <f t="shared" si="2"/>
        <v>0</v>
      </c>
      <c r="N84" s="36" t="s">
        <v>20</v>
      </c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35">
        <v>0</v>
      </c>
      <c r="E85" s="35"/>
      <c r="F85" s="35"/>
      <c r="G85" s="35"/>
      <c r="H85" s="35"/>
      <c r="I85" s="35"/>
      <c r="J85" s="35"/>
      <c r="K85" s="35"/>
      <c r="L85" s="35"/>
      <c r="M85" s="35">
        <f t="shared" si="2"/>
        <v>0</v>
      </c>
      <c r="N85" s="35">
        <f>SUM(M85,D85)</f>
        <v>0</v>
      </c>
      <c r="P85" s="33"/>
    </row>
    <row r="86" spans="1:16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35">
        <v>0</v>
      </c>
      <c r="E87" s="35"/>
      <c r="F87" s="35"/>
      <c r="G87" s="35"/>
      <c r="H87" s="35"/>
      <c r="I87" s="35"/>
      <c r="J87" s="35"/>
      <c r="K87" s="35"/>
      <c r="L87" s="35"/>
      <c r="M87" s="35">
        <f t="shared" si="2"/>
        <v>0</v>
      </c>
      <c r="N87" s="35">
        <f>SUM(M87,D87)</f>
        <v>0</v>
      </c>
      <c r="P87" s="33"/>
    </row>
    <row r="88" spans="1:16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0</v>
      </c>
      <c r="N88" s="36" t="s">
        <v>20</v>
      </c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35">
        <v>0</v>
      </c>
      <c r="E89" s="35"/>
      <c r="F89" s="35"/>
      <c r="G89" s="35"/>
      <c r="H89" s="35"/>
      <c r="I89" s="35"/>
      <c r="J89" s="35"/>
      <c r="K89" s="35"/>
      <c r="L89" s="35"/>
      <c r="M89" s="35">
        <f t="shared" si="2"/>
        <v>0</v>
      </c>
      <c r="N89" s="35">
        <f>SUM(M89,D89)</f>
        <v>0</v>
      </c>
      <c r="P89" s="33"/>
    </row>
    <row r="90" spans="1:16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0</v>
      </c>
      <c r="H90" s="36">
        <f t="shared" si="46"/>
        <v>0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5">
        <f t="shared" si="2"/>
        <v>0</v>
      </c>
      <c r="N90" s="36" t="s">
        <v>20</v>
      </c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35">
        <v>0</v>
      </c>
      <c r="E91" s="35"/>
      <c r="F91" s="35"/>
      <c r="G91" s="35"/>
      <c r="H91" s="35"/>
      <c r="I91" s="35"/>
      <c r="J91" s="35"/>
      <c r="K91" s="35"/>
      <c r="L91" s="35"/>
      <c r="M91" s="35">
        <f t="shared" si="2"/>
        <v>0</v>
      </c>
      <c r="N91" s="35">
        <f>SUM(M91,D91)</f>
        <v>0</v>
      </c>
      <c r="P91" s="33"/>
    </row>
    <row r="92" spans="1:16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0</v>
      </c>
      <c r="H92" s="36">
        <f t="shared" si="47"/>
        <v>0</v>
      </c>
      <c r="I92" s="36">
        <f t="shared" si="47"/>
        <v>0</v>
      </c>
      <c r="J92" s="36">
        <f t="shared" si="47"/>
        <v>0</v>
      </c>
      <c r="K92" s="36">
        <f t="shared" si="47"/>
        <v>0</v>
      </c>
      <c r="L92" s="36">
        <f t="shared" si="47"/>
        <v>0</v>
      </c>
      <c r="M92" s="35">
        <f t="shared" si="2"/>
        <v>0</v>
      </c>
      <c r="N92" s="36" t="s">
        <v>20</v>
      </c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35">
        <v>0</v>
      </c>
      <c r="E93" s="35"/>
      <c r="F93" s="35"/>
      <c r="G93" s="35"/>
      <c r="H93" s="35"/>
      <c r="I93" s="35"/>
      <c r="J93" s="35"/>
      <c r="K93" s="35"/>
      <c r="L93" s="35"/>
      <c r="M93" s="35">
        <f t="shared" si="2"/>
        <v>0</v>
      </c>
      <c r="N93" s="35">
        <f>SUM(M93,D93)</f>
        <v>0</v>
      </c>
      <c r="P93" s="33"/>
    </row>
    <row r="94" spans="1:16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35">
        <v>0</v>
      </c>
      <c r="E95" s="35"/>
      <c r="F95" s="35"/>
      <c r="G95" s="35"/>
      <c r="H95" s="35"/>
      <c r="I95" s="35"/>
      <c r="J95" s="35"/>
      <c r="K95" s="35"/>
      <c r="L95" s="35"/>
      <c r="M95" s="35">
        <f t="shared" si="2"/>
        <v>0</v>
      </c>
      <c r="N95" s="35">
        <f>SUM(M95,D95)</f>
        <v>0</v>
      </c>
      <c r="P95" s="33"/>
    </row>
    <row r="96" spans="1:16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0</v>
      </c>
      <c r="H96" s="36">
        <f t="shared" si="49"/>
        <v>0</v>
      </c>
      <c r="I96" s="36">
        <f t="shared" si="49"/>
        <v>0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0</v>
      </c>
      <c r="N96" s="36" t="s">
        <v>20</v>
      </c>
      <c r="P96" s="33"/>
    </row>
    <row r="97" spans="1:16" ht="16.05" customHeight="1" x14ac:dyDescent="0.2">
      <c r="A97" s="17"/>
      <c r="B97" s="18" t="s">
        <v>67</v>
      </c>
      <c r="C97" s="11" t="s">
        <v>18</v>
      </c>
      <c r="D97" s="35">
        <v>0</v>
      </c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0</v>
      </c>
      <c r="P97" s="33"/>
    </row>
    <row r="98" spans="1:16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  <c r="P98" s="33"/>
    </row>
    <row r="99" spans="1:16" ht="16.05" customHeight="1" x14ac:dyDescent="0.2">
      <c r="A99" s="17"/>
      <c r="B99" s="18" t="s">
        <v>68</v>
      </c>
      <c r="C99" s="11" t="s">
        <v>18</v>
      </c>
      <c r="D99" s="35">
        <v>0</v>
      </c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0</v>
      </c>
      <c r="P99" s="33"/>
    </row>
    <row r="100" spans="1:16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  <c r="P100" s="33"/>
    </row>
    <row r="101" spans="1:16" ht="16.05" customHeight="1" x14ac:dyDescent="0.2">
      <c r="A101" s="17"/>
      <c r="B101" s="18" t="s">
        <v>69</v>
      </c>
      <c r="C101" s="11" t="s">
        <v>18</v>
      </c>
      <c r="D101" s="35">
        <v>0</v>
      </c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  <c r="P101" s="33"/>
    </row>
    <row r="102" spans="1:16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  <c r="P102" s="33"/>
    </row>
    <row r="103" spans="1:16" ht="15.75" hidden="1" customHeight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  <c r="P103" s="33"/>
    </row>
    <row r="104" spans="1:16" ht="15.75" hidden="1" customHeight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  <c r="P104" s="33"/>
    </row>
    <row r="105" spans="1:16" ht="15.75" hidden="1" customHeight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  <c r="P105" s="33"/>
    </row>
    <row r="106" spans="1:16" ht="15.75" hidden="1" customHeight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  <c r="P106" s="33"/>
    </row>
    <row r="107" spans="1:16" ht="16.05" customHeight="1" x14ac:dyDescent="0.2">
      <c r="A107" s="9" t="s">
        <v>70</v>
      </c>
      <c r="B107" s="10"/>
      <c r="C107" s="11" t="s">
        <v>18</v>
      </c>
      <c r="D107" s="35">
        <v>2344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f t="shared" si="53"/>
        <v>0</v>
      </c>
      <c r="N107" s="35">
        <f>SUM(M107,D107)</f>
        <v>2344</v>
      </c>
      <c r="P107" s="33"/>
    </row>
    <row r="108" spans="1:16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0</v>
      </c>
      <c r="G108" s="36">
        <f t="shared" si="54"/>
        <v>0</v>
      </c>
      <c r="H108" s="36">
        <f t="shared" si="54"/>
        <v>0</v>
      </c>
      <c r="I108" s="36">
        <f t="shared" si="54"/>
        <v>0</v>
      </c>
      <c r="J108" s="36">
        <f t="shared" si="54"/>
        <v>0</v>
      </c>
      <c r="K108" s="36">
        <f t="shared" si="54"/>
        <v>0</v>
      </c>
      <c r="L108" s="36">
        <f t="shared" si="54"/>
        <v>0</v>
      </c>
      <c r="M108" s="35">
        <f t="shared" si="53"/>
        <v>0</v>
      </c>
      <c r="N108" s="36" t="s">
        <v>20</v>
      </c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847.5</v>
      </c>
      <c r="E109" s="35">
        <f t="shared" ref="E109:L109" si="55">SUM(E111,E113,E115,E117,E119,E121,E123,E125,E127)</f>
        <v>190.00000000000003</v>
      </c>
      <c r="F109" s="35">
        <f t="shared" si="55"/>
        <v>286.89999999999998</v>
      </c>
      <c r="G109" s="35">
        <f t="shared" si="55"/>
        <v>4420.1000000000004</v>
      </c>
      <c r="H109" s="35">
        <f t="shared" si="55"/>
        <v>642.1</v>
      </c>
      <c r="I109" s="35">
        <f t="shared" si="55"/>
        <v>1826.3999999999999</v>
      </c>
      <c r="J109" s="35">
        <f t="shared" si="55"/>
        <v>328.60000000000008</v>
      </c>
      <c r="K109" s="35">
        <f t="shared" si="55"/>
        <v>20</v>
      </c>
      <c r="L109" s="35">
        <f t="shared" si="55"/>
        <v>484.6</v>
      </c>
      <c r="M109" s="35">
        <f t="shared" si="2"/>
        <v>8198.7000000000007</v>
      </c>
      <c r="N109" s="35">
        <f>SUM(M109,D109)</f>
        <v>9046.2000000000007</v>
      </c>
      <c r="P109" s="33"/>
    </row>
    <row r="110" spans="1:16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2.3174405698464393</v>
      </c>
      <c r="F110" s="36">
        <f t="shared" si="56"/>
        <v>3.4993352604681225</v>
      </c>
      <c r="G110" s="36">
        <f t="shared" si="56"/>
        <v>53.912205593569709</v>
      </c>
      <c r="H110" s="36">
        <f t="shared" si="56"/>
        <v>7.8317294205178865</v>
      </c>
      <c r="I110" s="36">
        <f t="shared" si="56"/>
        <v>22.276702404039661</v>
      </c>
      <c r="J110" s="36">
        <f t="shared" si="56"/>
        <v>4.0079524802712632</v>
      </c>
      <c r="K110" s="36">
        <f t="shared" si="56"/>
        <v>0.24394111261541462</v>
      </c>
      <c r="L110" s="36">
        <f t="shared" si="56"/>
        <v>5.9106931586714966</v>
      </c>
      <c r="M110" s="35">
        <f t="shared" si="2"/>
        <v>99.999999999999972</v>
      </c>
      <c r="N110" s="36" t="s">
        <v>20</v>
      </c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35">
        <v>0.8</v>
      </c>
      <c r="E111" s="35">
        <v>0</v>
      </c>
      <c r="F111" s="35">
        <v>0</v>
      </c>
      <c r="G111" s="35">
        <v>4.2</v>
      </c>
      <c r="H111" s="35">
        <v>43.2</v>
      </c>
      <c r="I111" s="35">
        <v>0</v>
      </c>
      <c r="J111" s="35">
        <v>0</v>
      </c>
      <c r="K111" s="35">
        <v>0</v>
      </c>
      <c r="L111" s="35">
        <v>0</v>
      </c>
      <c r="M111" s="35">
        <f t="shared" si="2"/>
        <v>47.400000000000006</v>
      </c>
      <c r="N111" s="35">
        <f>SUM(M111,D111)</f>
        <v>48.2</v>
      </c>
      <c r="P111" s="33"/>
    </row>
    <row r="112" spans="1:16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7">IF($M111=0,0,E111/$M111%)</f>
        <v>0</v>
      </c>
      <c r="F112" s="36">
        <f t="shared" si="57"/>
        <v>0</v>
      </c>
      <c r="G112" s="36">
        <f t="shared" si="57"/>
        <v>8.8607594936708853</v>
      </c>
      <c r="H112" s="36">
        <f t="shared" si="57"/>
        <v>91.139240506329116</v>
      </c>
      <c r="I112" s="36">
        <f t="shared" si="57"/>
        <v>0</v>
      </c>
      <c r="J112" s="36">
        <f t="shared" si="57"/>
        <v>0</v>
      </c>
      <c r="K112" s="36">
        <f t="shared" si="57"/>
        <v>0</v>
      </c>
      <c r="L112" s="36">
        <f t="shared" si="57"/>
        <v>0</v>
      </c>
      <c r="M112" s="35">
        <f t="shared" ref="M112" si="58">SUM(E112:L112)</f>
        <v>100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>
        <v>401.8</v>
      </c>
      <c r="E113" s="35">
        <v>99.9</v>
      </c>
      <c r="F113" s="35">
        <v>31.4</v>
      </c>
      <c r="G113" s="35">
        <v>1600.4</v>
      </c>
      <c r="H113" s="35">
        <v>146.5</v>
      </c>
      <c r="I113" s="35">
        <v>480.9</v>
      </c>
      <c r="J113" s="35">
        <v>1.6</v>
      </c>
      <c r="K113" s="35">
        <v>2.7</v>
      </c>
      <c r="L113" s="35">
        <v>42.8</v>
      </c>
      <c r="M113" s="35">
        <f t="shared" si="2"/>
        <v>2406.1999999999998</v>
      </c>
      <c r="N113" s="35">
        <f>SUM(M113,D113)</f>
        <v>2808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4.1517745823289838</v>
      </c>
      <c r="F114" s="36">
        <f t="shared" si="59"/>
        <v>1.3049621810323333</v>
      </c>
      <c r="G114" s="36">
        <f t="shared" si="59"/>
        <v>66.511511927520587</v>
      </c>
      <c r="H114" s="36">
        <f t="shared" si="59"/>
        <v>6.0884382013132745</v>
      </c>
      <c r="I114" s="36">
        <f t="shared" si="59"/>
        <v>19.985869836256338</v>
      </c>
      <c r="J114" s="36">
        <f t="shared" si="59"/>
        <v>6.6494888205469213E-2</v>
      </c>
      <c r="K114" s="36">
        <f t="shared" si="59"/>
        <v>0.11221012384672931</v>
      </c>
      <c r="L114" s="36">
        <f t="shared" si="59"/>
        <v>1.7787382594963013</v>
      </c>
      <c r="M114" s="35">
        <f t="shared" ref="M114:M132" si="60">SUM(E114:L114)</f>
        <v>100.00000000000003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>
        <v>0</v>
      </c>
      <c r="E115" s="35"/>
      <c r="F115" s="35"/>
      <c r="G115" s="35"/>
      <c r="H115" s="35"/>
      <c r="I115" s="35"/>
      <c r="J115" s="35"/>
      <c r="K115" s="35"/>
      <c r="L115" s="35"/>
      <c r="M115" s="35">
        <f t="shared" si="60"/>
        <v>0</v>
      </c>
      <c r="N115" s="35">
        <f>SUM(M115,D115)</f>
        <v>0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1">IF($M115=0,0,E115/$M115%)</f>
        <v>0</v>
      </c>
      <c r="F116" s="36">
        <f t="shared" si="61"/>
        <v>0</v>
      </c>
      <c r="G116" s="36">
        <f t="shared" si="61"/>
        <v>0</v>
      </c>
      <c r="H116" s="36">
        <f t="shared" si="61"/>
        <v>0</v>
      </c>
      <c r="I116" s="36">
        <f t="shared" si="61"/>
        <v>0</v>
      </c>
      <c r="J116" s="36">
        <f t="shared" si="61"/>
        <v>0</v>
      </c>
      <c r="K116" s="36">
        <f t="shared" si="61"/>
        <v>0</v>
      </c>
      <c r="L116" s="36">
        <f t="shared" si="61"/>
        <v>0</v>
      </c>
      <c r="M116" s="35">
        <f t="shared" si="60"/>
        <v>0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>
        <v>11.899999999999999</v>
      </c>
      <c r="E117" s="35">
        <v>0.9</v>
      </c>
      <c r="F117" s="35">
        <v>0</v>
      </c>
      <c r="G117" s="35">
        <v>4.3</v>
      </c>
      <c r="H117" s="35">
        <v>0</v>
      </c>
      <c r="I117" s="35">
        <v>28.2</v>
      </c>
      <c r="J117" s="35">
        <v>0</v>
      </c>
      <c r="K117" s="35">
        <v>0</v>
      </c>
      <c r="L117" s="35">
        <v>0</v>
      </c>
      <c r="M117" s="35">
        <f t="shared" si="60"/>
        <v>33.4</v>
      </c>
      <c r="N117" s="35">
        <f>SUM(M117,D117)</f>
        <v>45.3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2">IF($M117=0,0,E117/$M117%)</f>
        <v>2.6946107784431139</v>
      </c>
      <c r="F118" s="36">
        <f t="shared" si="62"/>
        <v>0</v>
      </c>
      <c r="G118" s="36">
        <f t="shared" si="62"/>
        <v>12.874251497005989</v>
      </c>
      <c r="H118" s="36">
        <f t="shared" si="62"/>
        <v>0</v>
      </c>
      <c r="I118" s="36">
        <f t="shared" si="62"/>
        <v>84.431137724550908</v>
      </c>
      <c r="J118" s="36">
        <f t="shared" si="62"/>
        <v>0</v>
      </c>
      <c r="K118" s="36">
        <f t="shared" si="62"/>
        <v>0</v>
      </c>
      <c r="L118" s="36">
        <f t="shared" si="62"/>
        <v>0</v>
      </c>
      <c r="M118" s="35">
        <f t="shared" si="60"/>
        <v>100.00000000000001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>
        <v>102.3</v>
      </c>
      <c r="E119" s="35">
        <v>69.400000000000006</v>
      </c>
      <c r="F119" s="35">
        <v>255</v>
      </c>
      <c r="G119" s="35">
        <v>1481.5</v>
      </c>
      <c r="H119" s="35">
        <v>378.8</v>
      </c>
      <c r="I119" s="35">
        <v>841.1</v>
      </c>
      <c r="J119" s="35">
        <v>310</v>
      </c>
      <c r="K119" s="35">
        <v>15</v>
      </c>
      <c r="L119" s="35">
        <v>240.1</v>
      </c>
      <c r="M119" s="35">
        <f t="shared" si="60"/>
        <v>3590.9</v>
      </c>
      <c r="N119" s="35">
        <f>SUM(M119,D119)</f>
        <v>3693.2000000000003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3">IF($M119=0,0,E119/$M119%)</f>
        <v>1.9326631206661284</v>
      </c>
      <c r="F120" s="36">
        <f t="shared" si="63"/>
        <v>7.1012838007184831</v>
      </c>
      <c r="G120" s="36">
        <f t="shared" si="63"/>
        <v>41.257066473586008</v>
      </c>
      <c r="H120" s="36">
        <f t="shared" si="63"/>
        <v>10.548887465537888</v>
      </c>
      <c r="I120" s="36">
        <f t="shared" si="63"/>
        <v>23.423097273663984</v>
      </c>
      <c r="J120" s="36">
        <f t="shared" si="63"/>
        <v>8.6329332479322733</v>
      </c>
      <c r="K120" s="36">
        <f t="shared" si="63"/>
        <v>0.41772257651285194</v>
      </c>
      <c r="L120" s="36">
        <f t="shared" si="63"/>
        <v>6.6863460413823832</v>
      </c>
      <c r="M120" s="35">
        <f t="shared" si="60"/>
        <v>100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>
        <f t="shared" si="60"/>
        <v>0</v>
      </c>
      <c r="N121" s="35">
        <f>SUM(M121,D121)</f>
        <v>0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4">IF($M121=0,0,E121/$M121%)</f>
        <v>0</v>
      </c>
      <c r="F122" s="36">
        <f t="shared" si="64"/>
        <v>0</v>
      </c>
      <c r="G122" s="36">
        <f t="shared" si="64"/>
        <v>0</v>
      </c>
      <c r="H122" s="36">
        <f t="shared" si="64"/>
        <v>0</v>
      </c>
      <c r="I122" s="36">
        <f t="shared" si="64"/>
        <v>0</v>
      </c>
      <c r="J122" s="36">
        <f t="shared" si="64"/>
        <v>0</v>
      </c>
      <c r="K122" s="36">
        <f t="shared" si="64"/>
        <v>0</v>
      </c>
      <c r="L122" s="36">
        <f t="shared" si="64"/>
        <v>0</v>
      </c>
      <c r="M122" s="35">
        <f t="shared" si="60"/>
        <v>0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>
        <v>114.6</v>
      </c>
      <c r="E123" s="35">
        <v>8.9</v>
      </c>
      <c r="F123" s="35">
        <v>0</v>
      </c>
      <c r="G123" s="35">
        <v>399.9</v>
      </c>
      <c r="H123" s="35">
        <v>36.5</v>
      </c>
      <c r="I123" s="35">
        <v>206.8</v>
      </c>
      <c r="J123" s="35">
        <v>3.6</v>
      </c>
      <c r="K123" s="35">
        <v>0</v>
      </c>
      <c r="L123" s="35">
        <v>76.8</v>
      </c>
      <c r="M123" s="35">
        <f t="shared" si="60"/>
        <v>732.49999999999989</v>
      </c>
      <c r="N123" s="35">
        <f>SUM(M123,D123)</f>
        <v>847.09999999999991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5">IF($M123=0,0,E123/$M123%)</f>
        <v>1.2150170648464165</v>
      </c>
      <c r="F124" s="36">
        <f t="shared" si="65"/>
        <v>0</v>
      </c>
      <c r="G124" s="36">
        <f t="shared" si="65"/>
        <v>54.593856655290104</v>
      </c>
      <c r="H124" s="36">
        <f t="shared" si="65"/>
        <v>4.9829351535836182</v>
      </c>
      <c r="I124" s="36">
        <f t="shared" si="65"/>
        <v>28.232081911262803</v>
      </c>
      <c r="J124" s="36">
        <f t="shared" si="65"/>
        <v>0.49146757679180891</v>
      </c>
      <c r="K124" s="36">
        <f t="shared" si="65"/>
        <v>0</v>
      </c>
      <c r="L124" s="36">
        <f t="shared" si="65"/>
        <v>10.484641638225257</v>
      </c>
      <c r="M124" s="35">
        <f t="shared" si="60"/>
        <v>100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>
        <v>101.5</v>
      </c>
      <c r="E125" s="35">
        <v>2</v>
      </c>
      <c r="F125" s="35">
        <v>0.5</v>
      </c>
      <c r="G125" s="35">
        <v>529.9</v>
      </c>
      <c r="H125" s="35">
        <v>0.6</v>
      </c>
      <c r="I125" s="35">
        <v>62.6</v>
      </c>
      <c r="J125" s="35">
        <v>9.8000000000000007</v>
      </c>
      <c r="K125" s="35">
        <v>2.2999999999999998</v>
      </c>
      <c r="L125" s="35">
        <v>48.1</v>
      </c>
      <c r="M125" s="35">
        <f t="shared" si="60"/>
        <v>655.8</v>
      </c>
      <c r="N125" s="35">
        <f>SUM(M125,D125)</f>
        <v>757.3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6">IF($M125=0,0,E125/$M125%)</f>
        <v>0.30497102775236351</v>
      </c>
      <c r="F126" s="36">
        <f t="shared" si="66"/>
        <v>7.6242756938090878E-2</v>
      </c>
      <c r="G126" s="36">
        <f t="shared" si="66"/>
        <v>80.802073802988716</v>
      </c>
      <c r="H126" s="36">
        <f t="shared" si="66"/>
        <v>9.149130832570905E-2</v>
      </c>
      <c r="I126" s="36">
        <f t="shared" si="66"/>
        <v>9.5455931686489794</v>
      </c>
      <c r="J126" s="36">
        <f t="shared" si="66"/>
        <v>1.4943580359865813</v>
      </c>
      <c r="K126" s="36">
        <f t="shared" si="66"/>
        <v>0.35071668191521804</v>
      </c>
      <c r="L126" s="36">
        <f t="shared" si="66"/>
        <v>7.3345532174443431</v>
      </c>
      <c r="M126" s="35">
        <f t="shared" si="60"/>
        <v>100</v>
      </c>
      <c r="N126" s="36" t="s">
        <v>20</v>
      </c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35">
        <v>114.6</v>
      </c>
      <c r="E127" s="35">
        <v>8.9</v>
      </c>
      <c r="F127" s="35">
        <v>0</v>
      </c>
      <c r="G127" s="35">
        <v>399.9</v>
      </c>
      <c r="H127" s="35">
        <v>36.5</v>
      </c>
      <c r="I127" s="35">
        <v>206.8</v>
      </c>
      <c r="J127" s="35">
        <v>3.6</v>
      </c>
      <c r="K127" s="35">
        <v>0</v>
      </c>
      <c r="L127" s="35">
        <v>76.8</v>
      </c>
      <c r="M127" s="35">
        <f t="shared" si="60"/>
        <v>732.49999999999989</v>
      </c>
      <c r="N127" s="35">
        <f>SUM(M127,D127)</f>
        <v>847.09999999999991</v>
      </c>
      <c r="P127" s="33"/>
    </row>
    <row r="128" spans="1:16" ht="15.75" customHeight="1" x14ac:dyDescent="0.2">
      <c r="A128" s="13"/>
      <c r="B128" s="19"/>
      <c r="C128" s="15" t="s">
        <v>19</v>
      </c>
      <c r="D128" s="36" t="s">
        <v>20</v>
      </c>
      <c r="E128" s="36">
        <f t="shared" ref="E128:L128" si="67">IF($M127=0,0,E127/$M127%)</f>
        <v>1.2150170648464165</v>
      </c>
      <c r="F128" s="36">
        <f t="shared" si="67"/>
        <v>0</v>
      </c>
      <c r="G128" s="36">
        <f t="shared" si="67"/>
        <v>54.593856655290104</v>
      </c>
      <c r="H128" s="36">
        <f t="shared" si="67"/>
        <v>4.9829351535836182</v>
      </c>
      <c r="I128" s="36">
        <f t="shared" si="67"/>
        <v>28.232081911262803</v>
      </c>
      <c r="J128" s="36">
        <f t="shared" si="67"/>
        <v>0.49146757679180891</v>
      </c>
      <c r="K128" s="36">
        <f t="shared" si="67"/>
        <v>0</v>
      </c>
      <c r="L128" s="36">
        <f t="shared" si="67"/>
        <v>10.484641638225257</v>
      </c>
      <c r="M128" s="35">
        <f t="shared" si="60"/>
        <v>100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35">
        <v>0</v>
      </c>
      <c r="E129" s="35"/>
      <c r="F129" s="35"/>
      <c r="G129" s="35"/>
      <c r="H129" s="35"/>
      <c r="I129" s="35"/>
      <c r="J129" s="35"/>
      <c r="K129" s="35"/>
      <c r="L129" s="35"/>
      <c r="M129" s="35">
        <f t="shared" si="60"/>
        <v>0</v>
      </c>
      <c r="N129" s="35">
        <f>SUM(M129,D129)</f>
        <v>0</v>
      </c>
      <c r="P129" s="33"/>
    </row>
    <row r="130" spans="1:16" ht="15.75" customHeight="1" x14ac:dyDescent="0.2">
      <c r="A130" s="21"/>
      <c r="B130" s="14"/>
      <c r="C130" s="15" t="s">
        <v>19</v>
      </c>
      <c r="D130" s="36" t="s">
        <v>20</v>
      </c>
      <c r="E130" s="36">
        <f t="shared" ref="E130:L130" si="68">IF($M129=0,0,E129/$M129%)</f>
        <v>0</v>
      </c>
      <c r="F130" s="36">
        <f t="shared" si="68"/>
        <v>0</v>
      </c>
      <c r="G130" s="36">
        <f t="shared" si="68"/>
        <v>0</v>
      </c>
      <c r="H130" s="36">
        <f t="shared" si="68"/>
        <v>0</v>
      </c>
      <c r="I130" s="36">
        <f t="shared" si="68"/>
        <v>0</v>
      </c>
      <c r="J130" s="36">
        <f t="shared" si="68"/>
        <v>0</v>
      </c>
      <c r="K130" s="36">
        <f t="shared" si="68"/>
        <v>0</v>
      </c>
      <c r="L130" s="36">
        <f t="shared" si="68"/>
        <v>0</v>
      </c>
      <c r="M130" s="35">
        <f t="shared" si="60"/>
        <v>0</v>
      </c>
      <c r="N130" s="36" t="s">
        <v>20</v>
      </c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>
        <f t="shared" si="60"/>
        <v>0</v>
      </c>
      <c r="N131" s="35">
        <f>SUM(M131,D131)</f>
        <v>0</v>
      </c>
      <c r="P131" s="33"/>
    </row>
    <row r="132" spans="1:16" ht="15.75" customHeight="1" x14ac:dyDescent="0.2">
      <c r="A132" s="21"/>
      <c r="B132" s="14"/>
      <c r="C132" s="15" t="s">
        <v>19</v>
      </c>
      <c r="D132" s="36" t="s">
        <v>20</v>
      </c>
      <c r="E132" s="36"/>
      <c r="F132" s="36"/>
      <c r="G132" s="36"/>
      <c r="H132" s="36"/>
      <c r="I132" s="36"/>
      <c r="J132" s="36"/>
      <c r="K132" s="36"/>
      <c r="L132" s="36"/>
      <c r="M132" s="35">
        <f t="shared" si="60"/>
        <v>0</v>
      </c>
      <c r="N132" s="36" t="s">
        <v>20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9">SUM(D129,D109,D107,D81,D17,D7)</f>
        <v>6663.9</v>
      </c>
      <c r="E133" s="35">
        <f t="shared" si="69"/>
        <v>190.00000000000003</v>
      </c>
      <c r="F133" s="35">
        <f t="shared" si="69"/>
        <v>286.89999999999998</v>
      </c>
      <c r="G133" s="35">
        <f t="shared" si="69"/>
        <v>10524.900000000001</v>
      </c>
      <c r="H133" s="35">
        <f t="shared" si="69"/>
        <v>1651.3000000000002</v>
      </c>
      <c r="I133" s="35">
        <f t="shared" si="69"/>
        <v>6875.6</v>
      </c>
      <c r="J133" s="35">
        <f t="shared" si="69"/>
        <v>328.60000000000008</v>
      </c>
      <c r="K133" s="35">
        <f t="shared" si="69"/>
        <v>20</v>
      </c>
      <c r="L133" s="35">
        <f t="shared" si="69"/>
        <v>484.6</v>
      </c>
      <c r="M133" s="35">
        <f t="shared" ref="M133:M136" si="70">SUM(E133:L133)</f>
        <v>20361.900000000001</v>
      </c>
      <c r="N133" s="35">
        <f>SUM(M133,D133)</f>
        <v>27025.800000000003</v>
      </c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71">IF($M133=0,0,E133/$M133%)</f>
        <v>0.93311527902602409</v>
      </c>
      <c r="F134" s="36">
        <f t="shared" si="71"/>
        <v>1.4090040713292962</v>
      </c>
      <c r="G134" s="36">
        <f t="shared" si="71"/>
        <v>51.689184211689479</v>
      </c>
      <c r="H134" s="36">
        <f t="shared" si="71"/>
        <v>8.1097540013456495</v>
      </c>
      <c r="I134" s="36">
        <f t="shared" si="71"/>
        <v>33.766986381428055</v>
      </c>
      <c r="J134" s="36">
        <f t="shared" si="71"/>
        <v>1.6137983194102714</v>
      </c>
      <c r="K134" s="36">
        <f t="shared" si="71"/>
        <v>9.8222660950107787E-2</v>
      </c>
      <c r="L134" s="36">
        <f t="shared" si="71"/>
        <v>2.3799350748211117</v>
      </c>
      <c r="M134" s="35">
        <f t="shared" si="70"/>
        <v>99.999999999999986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>
        <v>2436.1999999999998</v>
      </c>
      <c r="E135" s="35">
        <v>41.5</v>
      </c>
      <c r="F135" s="35">
        <v>24.7</v>
      </c>
      <c r="G135" s="35">
        <v>2101.4</v>
      </c>
      <c r="H135" s="35">
        <v>305.89999999999998</v>
      </c>
      <c r="I135" s="35">
        <v>1423.8</v>
      </c>
      <c r="J135" s="35">
        <v>0</v>
      </c>
      <c r="K135" s="35">
        <v>0</v>
      </c>
      <c r="L135" s="35">
        <v>0</v>
      </c>
      <c r="M135" s="35">
        <f t="shared" si="70"/>
        <v>3897.3</v>
      </c>
      <c r="N135" s="35">
        <f>SUM(M135,D135)</f>
        <v>6333.5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2">IF($M135=0,0,E135/$M135%)</f>
        <v>1.0648397608600826</v>
      </c>
      <c r="F136" s="36">
        <f t="shared" si="72"/>
        <v>0.63377209863238648</v>
      </c>
      <c r="G136" s="36">
        <f t="shared" si="72"/>
        <v>53.91938008364766</v>
      </c>
      <c r="H136" s="36">
        <f t="shared" si="72"/>
        <v>7.849023683062633</v>
      </c>
      <c r="I136" s="36">
        <f t="shared" si="72"/>
        <v>36.532984373797241</v>
      </c>
      <c r="J136" s="36">
        <f t="shared" si="72"/>
        <v>0</v>
      </c>
      <c r="K136" s="36">
        <f t="shared" si="72"/>
        <v>0</v>
      </c>
      <c r="L136" s="36">
        <f t="shared" si="72"/>
        <v>0</v>
      </c>
      <c r="M136" s="35">
        <f t="shared" si="70"/>
        <v>100</v>
      </c>
      <c r="N136" s="36" t="s">
        <v>20</v>
      </c>
      <c r="P136" s="33"/>
    </row>
    <row r="140" spans="1:16" ht="16.05" customHeight="1" x14ac:dyDescent="0.2">
      <c r="J140" s="25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207" orientation="portrait" useFirstPageNumber="1" r:id="rId1"/>
  <headerFooter alignWithMargins="0"/>
  <rowBreaks count="1" manualBreakCount="1">
    <brk id="96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0000"/>
  </sheetPr>
  <dimension ref="A2:P140"/>
  <sheetViews>
    <sheetView showGridLines="0" showZeros="0" view="pageBreakPreview" zoomScale="80" zoomScaleNormal="55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6" ht="16.05" customHeight="1" x14ac:dyDescent="0.2">
      <c r="A2" s="1" t="s">
        <v>0</v>
      </c>
    </row>
    <row r="4" spans="1:16" ht="16.05" customHeight="1" x14ac:dyDescent="0.2">
      <c r="A4" s="3" t="s">
        <v>1</v>
      </c>
      <c r="B4" s="4" t="s">
        <v>112</v>
      </c>
    </row>
    <row r="5" spans="1:16" ht="16.05" customHeight="1" x14ac:dyDescent="0.2">
      <c r="N5" s="5" t="s">
        <v>3</v>
      </c>
    </row>
    <row r="6" spans="1:16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6" ht="16.05" customHeight="1" x14ac:dyDescent="0.2">
      <c r="A7" s="9" t="s">
        <v>17</v>
      </c>
      <c r="B7" s="10"/>
      <c r="C7" s="11" t="s">
        <v>18</v>
      </c>
      <c r="D7" s="35">
        <f>SUM(D9,D11,D13,D15)</f>
        <v>4.7</v>
      </c>
      <c r="E7" s="35">
        <f t="shared" ref="E7:L7" si="0">SUM(E9,E11,E13,E15)</f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>SUM(E7:L7)</f>
        <v>0</v>
      </c>
      <c r="N7" s="35">
        <f>SUM(M7,D7)</f>
        <v>4.7</v>
      </c>
    </row>
    <row r="8" spans="1:16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0</v>
      </c>
      <c r="F8" s="36">
        <f t="shared" ref="F8:L8" si="1">IF($M7=0,0,F7/$M7%)</f>
        <v>0</v>
      </c>
      <c r="G8" s="36">
        <f t="shared" si="1"/>
        <v>0</v>
      </c>
      <c r="H8" s="36">
        <f t="shared" si="1"/>
        <v>0</v>
      </c>
      <c r="I8" s="36">
        <f t="shared" si="1"/>
        <v>0</v>
      </c>
      <c r="J8" s="36">
        <f t="shared" si="1"/>
        <v>0</v>
      </c>
      <c r="K8" s="36">
        <f t="shared" si="1"/>
        <v>0</v>
      </c>
      <c r="L8" s="36">
        <f t="shared" si="1"/>
        <v>0</v>
      </c>
      <c r="M8" s="35">
        <f t="shared" ref="M8:M110" si="2">SUM(E8:L8)</f>
        <v>0</v>
      </c>
      <c r="N8" s="36" t="s">
        <v>20</v>
      </c>
    </row>
    <row r="9" spans="1:16" ht="16.05" customHeight="1" x14ac:dyDescent="0.2">
      <c r="A9" s="17"/>
      <c r="B9" s="18" t="s">
        <v>21</v>
      </c>
      <c r="C9" s="11" t="s">
        <v>18</v>
      </c>
      <c r="D9" s="35"/>
      <c r="E9" s="35"/>
      <c r="F9" s="35"/>
      <c r="G9" s="35"/>
      <c r="H9" s="35"/>
      <c r="I9" s="35"/>
      <c r="J9" s="35"/>
      <c r="K9" s="35"/>
      <c r="L9" s="35"/>
      <c r="M9" s="35">
        <f>SUM(E9:L9)</f>
        <v>0</v>
      </c>
      <c r="N9" s="35">
        <f>SUM(M9,D9)</f>
        <v>0</v>
      </c>
      <c r="P9" s="33"/>
    </row>
    <row r="10" spans="1:16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3">IF($M9=0,0,E9/$M9%)</f>
        <v>0</v>
      </c>
      <c r="F10" s="36">
        <f t="shared" si="3"/>
        <v>0</v>
      </c>
      <c r="G10" s="36">
        <f t="shared" si="3"/>
        <v>0</v>
      </c>
      <c r="H10" s="36">
        <f t="shared" si="3"/>
        <v>0</v>
      </c>
      <c r="I10" s="36">
        <f t="shared" si="3"/>
        <v>0</v>
      </c>
      <c r="J10" s="36">
        <f t="shared" si="3"/>
        <v>0</v>
      </c>
      <c r="K10" s="36">
        <f t="shared" si="3"/>
        <v>0</v>
      </c>
      <c r="L10" s="36">
        <f t="shared" si="3"/>
        <v>0</v>
      </c>
      <c r="M10" s="35">
        <f>SUM(E10:L10)</f>
        <v>0</v>
      </c>
      <c r="N10" s="36" t="s">
        <v>20</v>
      </c>
      <c r="P10" s="33"/>
    </row>
    <row r="11" spans="1:16" ht="16.05" customHeight="1" x14ac:dyDescent="0.2">
      <c r="A11" s="17"/>
      <c r="B11" s="18" t="s">
        <v>22</v>
      </c>
      <c r="C11" s="11" t="s">
        <v>18</v>
      </c>
      <c r="D11" s="35">
        <v>4.7</v>
      </c>
      <c r="E11" s="35"/>
      <c r="F11" s="35"/>
      <c r="G11" s="35"/>
      <c r="H11" s="35"/>
      <c r="I11" s="35"/>
      <c r="J11" s="35"/>
      <c r="K11" s="35"/>
      <c r="L11" s="35"/>
      <c r="M11" s="35">
        <f t="shared" ref="M11:M16" si="4">SUM(E11:L11)</f>
        <v>0</v>
      </c>
      <c r="N11" s="35">
        <f>SUM(M11,D11)</f>
        <v>4.7</v>
      </c>
      <c r="P11" s="33"/>
    </row>
    <row r="12" spans="1:16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0</v>
      </c>
      <c r="F12" s="36">
        <f t="shared" si="5"/>
        <v>0</v>
      </c>
      <c r="G12" s="36">
        <f t="shared" si="5"/>
        <v>0</v>
      </c>
      <c r="H12" s="36">
        <f t="shared" si="5"/>
        <v>0</v>
      </c>
      <c r="I12" s="36">
        <f t="shared" si="5"/>
        <v>0</v>
      </c>
      <c r="J12" s="36">
        <f t="shared" si="5"/>
        <v>0</v>
      </c>
      <c r="K12" s="36">
        <f t="shared" si="5"/>
        <v>0</v>
      </c>
      <c r="L12" s="36">
        <f t="shared" si="5"/>
        <v>0</v>
      </c>
      <c r="M12" s="35">
        <f t="shared" si="4"/>
        <v>0</v>
      </c>
      <c r="N12" s="36" t="s">
        <v>20</v>
      </c>
      <c r="P12" s="33"/>
    </row>
    <row r="13" spans="1:16" ht="16.05" customHeight="1" x14ac:dyDescent="0.2">
      <c r="A13" s="17"/>
      <c r="B13" s="18" t="s">
        <v>23</v>
      </c>
      <c r="C13" s="11" t="s">
        <v>18</v>
      </c>
      <c r="D13" s="35"/>
      <c r="E13" s="35"/>
      <c r="F13" s="35"/>
      <c r="G13" s="35"/>
      <c r="H13" s="35"/>
      <c r="I13" s="35"/>
      <c r="J13" s="35"/>
      <c r="K13" s="35"/>
      <c r="L13" s="35"/>
      <c r="M13" s="35">
        <f t="shared" si="4"/>
        <v>0</v>
      </c>
      <c r="N13" s="35">
        <f>SUM(M13,D13)</f>
        <v>0</v>
      </c>
      <c r="P13" s="33"/>
    </row>
    <row r="14" spans="1:16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0</v>
      </c>
      <c r="F14" s="36">
        <f t="shared" si="6"/>
        <v>0</v>
      </c>
      <c r="G14" s="36">
        <f t="shared" si="6"/>
        <v>0</v>
      </c>
      <c r="H14" s="36">
        <f t="shared" si="6"/>
        <v>0</v>
      </c>
      <c r="I14" s="36">
        <f t="shared" si="6"/>
        <v>0</v>
      </c>
      <c r="J14" s="36">
        <f t="shared" si="6"/>
        <v>0</v>
      </c>
      <c r="K14" s="36">
        <f t="shared" si="6"/>
        <v>0</v>
      </c>
      <c r="L14" s="36">
        <f t="shared" si="6"/>
        <v>0</v>
      </c>
      <c r="M14" s="35">
        <f t="shared" si="4"/>
        <v>0</v>
      </c>
      <c r="N14" s="36" t="s">
        <v>20</v>
      </c>
      <c r="P14" s="33"/>
    </row>
    <row r="15" spans="1:16" ht="16.05" customHeight="1" x14ac:dyDescent="0.2">
      <c r="A15" s="17"/>
      <c r="B15" s="18" t="s">
        <v>24</v>
      </c>
      <c r="C15" s="11" t="s">
        <v>18</v>
      </c>
      <c r="D15" s="35"/>
      <c r="E15" s="35"/>
      <c r="F15" s="35"/>
      <c r="G15" s="35"/>
      <c r="H15" s="35"/>
      <c r="I15" s="35"/>
      <c r="J15" s="35"/>
      <c r="K15" s="35"/>
      <c r="L15" s="35"/>
      <c r="M15" s="35">
        <f t="shared" si="4"/>
        <v>0</v>
      </c>
      <c r="N15" s="35">
        <f>SUM(M15,D15)</f>
        <v>0</v>
      </c>
      <c r="P15" s="33"/>
    </row>
    <row r="16" spans="1:16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0</v>
      </c>
      <c r="F16" s="36">
        <f t="shared" si="7"/>
        <v>0</v>
      </c>
      <c r="G16" s="36">
        <f t="shared" si="7"/>
        <v>0</v>
      </c>
      <c r="H16" s="36">
        <f t="shared" si="7"/>
        <v>0</v>
      </c>
      <c r="I16" s="36">
        <f t="shared" si="7"/>
        <v>0</v>
      </c>
      <c r="J16" s="36">
        <f t="shared" si="7"/>
        <v>0</v>
      </c>
      <c r="K16" s="36">
        <f t="shared" si="7"/>
        <v>0</v>
      </c>
      <c r="L16" s="36">
        <f t="shared" si="7"/>
        <v>0</v>
      </c>
      <c r="M16" s="35">
        <f t="shared" si="4"/>
        <v>0</v>
      </c>
      <c r="N16" s="36" t="s">
        <v>20</v>
      </c>
      <c r="P16" s="33"/>
    </row>
    <row r="17" spans="1:16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1510.2</v>
      </c>
      <c r="E17" s="35">
        <f t="shared" ref="E17:M17" si="8">SUMIF($C$19:$C$80,"出荷量",E19:E80)</f>
        <v>746.90000000000009</v>
      </c>
      <c r="F17" s="35">
        <f t="shared" si="8"/>
        <v>2309.7000000000003</v>
      </c>
      <c r="G17" s="35">
        <f t="shared" si="8"/>
        <v>7098.5</v>
      </c>
      <c r="H17" s="35">
        <f t="shared" si="8"/>
        <v>497.79999999999995</v>
      </c>
      <c r="I17" s="35">
        <f t="shared" si="8"/>
        <v>1177.9000000000001</v>
      </c>
      <c r="J17" s="35">
        <f t="shared" si="8"/>
        <v>44.3</v>
      </c>
      <c r="K17" s="35">
        <f t="shared" si="8"/>
        <v>910.69999999999993</v>
      </c>
      <c r="L17" s="35">
        <f t="shared" si="8"/>
        <v>923.7</v>
      </c>
      <c r="M17" s="35">
        <f t="shared" si="8"/>
        <v>13709.5</v>
      </c>
      <c r="N17" s="35">
        <f>SUM(M17,D17)</f>
        <v>15219.7</v>
      </c>
      <c r="P17" s="33"/>
    </row>
    <row r="18" spans="1:16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5.448046974725556</v>
      </c>
      <c r="F18" s="36">
        <f t="shared" si="9"/>
        <v>16.847441555126011</v>
      </c>
      <c r="G18" s="36">
        <f t="shared" si="9"/>
        <v>51.777964185418874</v>
      </c>
      <c r="H18" s="36">
        <f t="shared" si="9"/>
        <v>3.631058754878004</v>
      </c>
      <c r="I18" s="36">
        <f t="shared" si="9"/>
        <v>8.5918523651482559</v>
      </c>
      <c r="J18" s="36">
        <f t="shared" si="9"/>
        <v>0.32313359349356285</v>
      </c>
      <c r="K18" s="36">
        <f t="shared" si="9"/>
        <v>6.642838907327036</v>
      </c>
      <c r="L18" s="36">
        <f t="shared" si="9"/>
        <v>6.7376636638827092</v>
      </c>
      <c r="M18" s="35">
        <f>SUM(E18:L18)</f>
        <v>100</v>
      </c>
      <c r="N18" s="36" t="s">
        <v>20</v>
      </c>
      <c r="P18" s="33"/>
    </row>
    <row r="19" spans="1:16" ht="16.05" customHeight="1" x14ac:dyDescent="0.2">
      <c r="A19" s="17"/>
      <c r="B19" s="18" t="s">
        <v>26</v>
      </c>
      <c r="C19" s="11" t="s">
        <v>18</v>
      </c>
      <c r="D19" s="35">
        <v>365.09999999999997</v>
      </c>
      <c r="E19" s="35">
        <v>403.6</v>
      </c>
      <c r="F19" s="35">
        <v>1010.6</v>
      </c>
      <c r="G19" s="35">
        <v>2496.3000000000002</v>
      </c>
      <c r="H19" s="35">
        <v>472.2</v>
      </c>
      <c r="I19" s="35">
        <v>1076</v>
      </c>
      <c r="J19" s="35">
        <v>4.3</v>
      </c>
      <c r="K19" s="35">
        <v>0</v>
      </c>
      <c r="L19" s="35">
        <v>665.2</v>
      </c>
      <c r="M19" s="35">
        <f t="shared" si="2"/>
        <v>6128.2</v>
      </c>
      <c r="N19" s="35">
        <f>SUM(M19,D19)</f>
        <v>6493.3</v>
      </c>
      <c r="P19" s="33"/>
    </row>
    <row r="20" spans="1:16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6.5859469338468077</v>
      </c>
      <c r="F20" s="36">
        <f t="shared" si="10"/>
        <v>16.490976143076271</v>
      </c>
      <c r="G20" s="36">
        <f t="shared" si="10"/>
        <v>40.734636598022263</v>
      </c>
      <c r="H20" s="36">
        <f t="shared" si="10"/>
        <v>7.7053620965373195</v>
      </c>
      <c r="I20" s="36">
        <f t="shared" si="10"/>
        <v>17.558173688848274</v>
      </c>
      <c r="J20" s="36">
        <f t="shared" si="10"/>
        <v>7.0167422734244964E-2</v>
      </c>
      <c r="K20" s="36">
        <f t="shared" si="10"/>
        <v>0</v>
      </c>
      <c r="L20" s="36">
        <f t="shared" si="10"/>
        <v>10.854737116934828</v>
      </c>
      <c r="M20" s="35">
        <f t="shared" si="2"/>
        <v>100</v>
      </c>
      <c r="N20" s="36" t="s">
        <v>20</v>
      </c>
      <c r="P20" s="33"/>
    </row>
    <row r="21" spans="1:16" ht="16.05" customHeight="1" x14ac:dyDescent="0.2">
      <c r="A21" s="17"/>
      <c r="B21" s="18" t="s">
        <v>27</v>
      </c>
      <c r="C21" s="11" t="s">
        <v>18</v>
      </c>
      <c r="D21" s="35"/>
      <c r="E21" s="35"/>
      <c r="F21" s="35"/>
      <c r="G21" s="35"/>
      <c r="H21" s="35"/>
      <c r="I21" s="35"/>
      <c r="J21" s="35"/>
      <c r="K21" s="35"/>
      <c r="L21" s="35"/>
      <c r="M21" s="35">
        <f t="shared" si="2"/>
        <v>0</v>
      </c>
      <c r="N21" s="35">
        <f>SUM(M21,D21)</f>
        <v>0</v>
      </c>
      <c r="P21" s="33"/>
    </row>
    <row r="22" spans="1:16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0</v>
      </c>
      <c r="F22" s="36">
        <f t="shared" si="11"/>
        <v>0</v>
      </c>
      <c r="G22" s="36">
        <f t="shared" si="11"/>
        <v>0</v>
      </c>
      <c r="H22" s="36">
        <f t="shared" si="11"/>
        <v>0</v>
      </c>
      <c r="I22" s="36">
        <f t="shared" si="11"/>
        <v>0</v>
      </c>
      <c r="J22" s="36">
        <f t="shared" si="11"/>
        <v>0</v>
      </c>
      <c r="K22" s="36">
        <f t="shared" si="11"/>
        <v>0</v>
      </c>
      <c r="L22" s="36">
        <f t="shared" si="11"/>
        <v>0</v>
      </c>
      <c r="M22" s="35">
        <f t="shared" si="2"/>
        <v>0</v>
      </c>
      <c r="N22" s="36" t="s">
        <v>20</v>
      </c>
      <c r="P22" s="33"/>
    </row>
    <row r="23" spans="1:16" ht="16.05" customHeight="1" x14ac:dyDescent="0.2">
      <c r="A23" s="17"/>
      <c r="B23" s="18" t="s">
        <v>28</v>
      </c>
      <c r="C23" s="11" t="s">
        <v>18</v>
      </c>
      <c r="D23" s="35">
        <v>289.89999999999998</v>
      </c>
      <c r="E23" s="35">
        <v>308.8</v>
      </c>
      <c r="F23" s="35">
        <v>687.3</v>
      </c>
      <c r="G23" s="35">
        <v>1273.5</v>
      </c>
      <c r="H23" s="35">
        <v>3.9</v>
      </c>
      <c r="I23" s="35">
        <v>58.9</v>
      </c>
      <c r="J23" s="35">
        <v>40</v>
      </c>
      <c r="K23" s="35">
        <v>3.9</v>
      </c>
      <c r="L23" s="35">
        <v>190.20000000000002</v>
      </c>
      <c r="M23" s="35">
        <f t="shared" si="2"/>
        <v>2566.5</v>
      </c>
      <c r="N23" s="35">
        <f>SUM(M23,D23)</f>
        <v>2856.4</v>
      </c>
      <c r="P23" s="33"/>
    </row>
    <row r="24" spans="1:16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12.0319501266316</v>
      </c>
      <c r="F24" s="36">
        <f t="shared" si="12"/>
        <v>26.779661016949152</v>
      </c>
      <c r="G24" s="36">
        <f t="shared" si="12"/>
        <v>49.62010520163647</v>
      </c>
      <c r="H24" s="36">
        <f t="shared" si="12"/>
        <v>0.15195791934541203</v>
      </c>
      <c r="I24" s="36">
        <f t="shared" si="12"/>
        <v>2.2949542178063509</v>
      </c>
      <c r="J24" s="36">
        <f t="shared" si="12"/>
        <v>1.5585427625170467</v>
      </c>
      <c r="K24" s="36">
        <f t="shared" si="12"/>
        <v>0.15195791934541203</v>
      </c>
      <c r="L24" s="36">
        <f t="shared" si="12"/>
        <v>7.4108708357685575</v>
      </c>
      <c r="M24" s="35">
        <f t="shared" si="2"/>
        <v>99.999999999999986</v>
      </c>
      <c r="N24" s="36" t="s">
        <v>20</v>
      </c>
      <c r="P24" s="33"/>
    </row>
    <row r="25" spans="1:16" ht="16.05" customHeight="1" x14ac:dyDescent="0.2">
      <c r="A25" s="17"/>
      <c r="B25" s="18" t="s">
        <v>29</v>
      </c>
      <c r="C25" s="11" t="s">
        <v>18</v>
      </c>
      <c r="D25" s="35"/>
      <c r="E25" s="35"/>
      <c r="F25" s="35">
        <v>145.4</v>
      </c>
      <c r="G25" s="35"/>
      <c r="H25" s="35"/>
      <c r="I25" s="35"/>
      <c r="J25" s="35"/>
      <c r="K25" s="35"/>
      <c r="L25" s="35">
        <v>23</v>
      </c>
      <c r="M25" s="35">
        <f t="shared" si="2"/>
        <v>168.4</v>
      </c>
      <c r="N25" s="35">
        <f>SUM(M25,D25)</f>
        <v>168.4</v>
      </c>
      <c r="P25" s="33"/>
    </row>
    <row r="26" spans="1:16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0</v>
      </c>
      <c r="F26" s="36">
        <f t="shared" si="13"/>
        <v>86.342042755344409</v>
      </c>
      <c r="G26" s="36">
        <f t="shared" si="13"/>
        <v>0</v>
      </c>
      <c r="H26" s="36">
        <f t="shared" si="13"/>
        <v>0</v>
      </c>
      <c r="I26" s="36">
        <f t="shared" si="13"/>
        <v>0</v>
      </c>
      <c r="J26" s="36">
        <f t="shared" si="13"/>
        <v>0</v>
      </c>
      <c r="K26" s="36">
        <f t="shared" si="13"/>
        <v>0</v>
      </c>
      <c r="L26" s="36">
        <f t="shared" si="13"/>
        <v>13.657957244655581</v>
      </c>
      <c r="M26" s="35">
        <f t="shared" si="2"/>
        <v>99.999999999999986</v>
      </c>
      <c r="N26" s="36" t="s">
        <v>20</v>
      </c>
      <c r="P26" s="33"/>
    </row>
    <row r="27" spans="1:16" ht="16.05" customHeight="1" x14ac:dyDescent="0.2">
      <c r="A27" s="17"/>
      <c r="B27" s="18" t="s">
        <v>30</v>
      </c>
      <c r="C27" s="11" t="s">
        <v>18</v>
      </c>
      <c r="D27" s="35">
        <v>513.70000000000005</v>
      </c>
      <c r="E27" s="35">
        <v>5.3</v>
      </c>
      <c r="F27" s="35">
        <v>301.10000000000002</v>
      </c>
      <c r="G27" s="35">
        <v>2796.8</v>
      </c>
      <c r="H27" s="35">
        <v>21.7</v>
      </c>
      <c r="I27" s="35">
        <v>43</v>
      </c>
      <c r="J27" s="35">
        <v>0</v>
      </c>
      <c r="K27" s="35">
        <v>0</v>
      </c>
      <c r="L27" s="35">
        <v>28.3</v>
      </c>
      <c r="M27" s="35">
        <f t="shared" si="2"/>
        <v>3196.2000000000003</v>
      </c>
      <c r="N27" s="35">
        <f>SUM(M27,D27)</f>
        <v>3709.9000000000005</v>
      </c>
      <c r="P27" s="33"/>
    </row>
    <row r="28" spans="1:16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0.16582191352230771</v>
      </c>
      <c r="F28" s="36">
        <f t="shared" si="14"/>
        <v>9.4205619172767658</v>
      </c>
      <c r="G28" s="36">
        <f t="shared" si="14"/>
        <v>87.503910894186845</v>
      </c>
      <c r="H28" s="36">
        <f t="shared" si="14"/>
        <v>0.67893123083661844</v>
      </c>
      <c r="I28" s="36">
        <f>IF($M27=0,0,I27/$M27%)</f>
        <v>1.3453476002753268</v>
      </c>
      <c r="J28" s="36">
        <f t="shared" si="14"/>
        <v>0</v>
      </c>
      <c r="K28" s="36">
        <f t="shared" si="14"/>
        <v>0</v>
      </c>
      <c r="L28" s="36">
        <f t="shared" si="14"/>
        <v>0.88542644390213376</v>
      </c>
      <c r="M28" s="35">
        <f t="shared" si="2"/>
        <v>100.00000000000001</v>
      </c>
      <c r="N28" s="36" t="s">
        <v>20</v>
      </c>
      <c r="P28" s="33"/>
    </row>
    <row r="29" spans="1:16" ht="16.05" customHeight="1" x14ac:dyDescent="0.2">
      <c r="A29" s="17"/>
      <c r="B29" s="18" t="s">
        <v>31</v>
      </c>
      <c r="C29" s="11" t="s">
        <v>18</v>
      </c>
      <c r="D29" s="35"/>
      <c r="E29" s="35"/>
      <c r="F29" s="35"/>
      <c r="G29" s="35"/>
      <c r="H29" s="35"/>
      <c r="I29" s="35"/>
      <c r="J29" s="35"/>
      <c r="K29" s="35"/>
      <c r="L29" s="35"/>
      <c r="M29" s="35">
        <f t="shared" si="2"/>
        <v>0</v>
      </c>
      <c r="N29" s="35">
        <f>SUM(M29,D29)</f>
        <v>0</v>
      </c>
      <c r="P29" s="33"/>
    </row>
    <row r="30" spans="1:16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0</v>
      </c>
      <c r="F30" s="36">
        <f t="shared" si="15"/>
        <v>0</v>
      </c>
      <c r="G30" s="36">
        <f t="shared" si="15"/>
        <v>0</v>
      </c>
      <c r="H30" s="36">
        <f t="shared" si="15"/>
        <v>0</v>
      </c>
      <c r="I30" s="36">
        <f t="shared" si="15"/>
        <v>0</v>
      </c>
      <c r="J30" s="36">
        <f t="shared" si="15"/>
        <v>0</v>
      </c>
      <c r="K30" s="36">
        <f t="shared" si="15"/>
        <v>0</v>
      </c>
      <c r="L30" s="36">
        <f t="shared" si="15"/>
        <v>0</v>
      </c>
      <c r="M30" s="35">
        <f t="shared" si="2"/>
        <v>0</v>
      </c>
      <c r="N30" s="36" t="s">
        <v>20</v>
      </c>
      <c r="P30" s="33"/>
    </row>
    <row r="31" spans="1:16" ht="16.05" customHeight="1" x14ac:dyDescent="0.2">
      <c r="A31" s="17"/>
      <c r="B31" s="18" t="s">
        <v>32</v>
      </c>
      <c r="C31" s="11" t="s">
        <v>18</v>
      </c>
      <c r="D31" s="35">
        <v>61.6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906.8</v>
      </c>
      <c r="L31" s="35">
        <v>0</v>
      </c>
      <c r="M31" s="35">
        <f t="shared" si="2"/>
        <v>906.8</v>
      </c>
      <c r="N31" s="35">
        <f>SUM(M31,D31)</f>
        <v>968.4</v>
      </c>
      <c r="P31" s="33"/>
    </row>
    <row r="32" spans="1:16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0</v>
      </c>
      <c r="F32" s="36">
        <f t="shared" si="16"/>
        <v>0</v>
      </c>
      <c r="G32" s="36">
        <f t="shared" si="16"/>
        <v>0</v>
      </c>
      <c r="H32" s="36">
        <f t="shared" si="16"/>
        <v>0</v>
      </c>
      <c r="I32" s="36">
        <f t="shared" si="16"/>
        <v>0</v>
      </c>
      <c r="J32" s="36">
        <f t="shared" si="16"/>
        <v>0</v>
      </c>
      <c r="K32" s="36">
        <f t="shared" si="16"/>
        <v>100</v>
      </c>
      <c r="L32" s="36">
        <f t="shared" si="16"/>
        <v>0</v>
      </c>
      <c r="M32" s="35">
        <f t="shared" si="2"/>
        <v>100</v>
      </c>
      <c r="N32" s="36" t="s">
        <v>20</v>
      </c>
      <c r="P32" s="33"/>
    </row>
    <row r="33" spans="1:16" ht="16.05" customHeight="1" x14ac:dyDescent="0.2">
      <c r="A33" s="17"/>
      <c r="B33" s="18" t="s">
        <v>33</v>
      </c>
      <c r="C33" s="11" t="s">
        <v>18</v>
      </c>
      <c r="D33" s="35"/>
      <c r="E33" s="35"/>
      <c r="F33" s="35"/>
      <c r="G33" s="35"/>
      <c r="H33" s="35"/>
      <c r="I33" s="35"/>
      <c r="J33" s="35"/>
      <c r="K33" s="35">
        <v>0</v>
      </c>
      <c r="L33" s="35">
        <v>0</v>
      </c>
      <c r="M33" s="35">
        <f t="shared" si="2"/>
        <v>0</v>
      </c>
      <c r="N33" s="35">
        <f>SUM(M33,D33)</f>
        <v>0</v>
      </c>
      <c r="P33" s="33"/>
    </row>
    <row r="34" spans="1:16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0</v>
      </c>
      <c r="F34" s="36">
        <f t="shared" si="17"/>
        <v>0</v>
      </c>
      <c r="G34" s="36">
        <f t="shared" si="17"/>
        <v>0</v>
      </c>
      <c r="H34" s="36">
        <f t="shared" si="17"/>
        <v>0</v>
      </c>
      <c r="I34" s="36">
        <f t="shared" si="17"/>
        <v>0</v>
      </c>
      <c r="J34" s="36">
        <f t="shared" si="17"/>
        <v>0</v>
      </c>
      <c r="K34" s="36">
        <f t="shared" si="17"/>
        <v>0</v>
      </c>
      <c r="L34" s="36">
        <f t="shared" si="17"/>
        <v>0</v>
      </c>
      <c r="M34" s="35">
        <f t="shared" si="2"/>
        <v>0</v>
      </c>
      <c r="N34" s="36" t="s">
        <v>20</v>
      </c>
      <c r="P34" s="33"/>
    </row>
    <row r="35" spans="1:16" ht="16.05" customHeight="1" x14ac:dyDescent="0.2">
      <c r="A35" s="17"/>
      <c r="B35" s="18" t="s">
        <v>34</v>
      </c>
      <c r="C35" s="11" t="s">
        <v>18</v>
      </c>
      <c r="D35" s="35"/>
      <c r="E35" s="35"/>
      <c r="F35" s="35"/>
      <c r="G35" s="35"/>
      <c r="H35" s="35"/>
      <c r="I35" s="35"/>
      <c r="J35" s="35"/>
      <c r="K35" s="35"/>
      <c r="L35" s="35"/>
      <c r="M35" s="35">
        <f t="shared" si="2"/>
        <v>0</v>
      </c>
      <c r="N35" s="35">
        <f>SUM(M35,D35)</f>
        <v>0</v>
      </c>
      <c r="P35" s="33"/>
    </row>
    <row r="36" spans="1:16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0</v>
      </c>
      <c r="F36" s="36">
        <f t="shared" si="18"/>
        <v>0</v>
      </c>
      <c r="G36" s="36">
        <f t="shared" si="18"/>
        <v>0</v>
      </c>
      <c r="H36" s="36">
        <f t="shared" si="18"/>
        <v>0</v>
      </c>
      <c r="I36" s="36">
        <f t="shared" si="18"/>
        <v>0</v>
      </c>
      <c r="J36" s="36">
        <f t="shared" si="18"/>
        <v>0</v>
      </c>
      <c r="K36" s="36">
        <f t="shared" si="18"/>
        <v>0</v>
      </c>
      <c r="L36" s="36">
        <f t="shared" si="18"/>
        <v>0</v>
      </c>
      <c r="M36" s="35">
        <f t="shared" si="2"/>
        <v>0</v>
      </c>
      <c r="N36" s="36" t="s">
        <v>20</v>
      </c>
      <c r="P36" s="33"/>
    </row>
    <row r="37" spans="1:16" ht="16.05" customHeight="1" x14ac:dyDescent="0.2">
      <c r="A37" s="17"/>
      <c r="B37" s="18" t="s">
        <v>35</v>
      </c>
      <c r="C37" s="11" t="s">
        <v>18</v>
      </c>
      <c r="D37" s="35">
        <v>113</v>
      </c>
      <c r="E37" s="35">
        <v>29.2</v>
      </c>
      <c r="F37" s="35">
        <v>165.3</v>
      </c>
      <c r="G37" s="35">
        <v>10</v>
      </c>
      <c r="H37" s="35">
        <v>0</v>
      </c>
      <c r="I37" s="35">
        <v>0</v>
      </c>
      <c r="J37" s="35">
        <v>0</v>
      </c>
      <c r="K37" s="35">
        <v>0</v>
      </c>
      <c r="L37" s="35">
        <v>17</v>
      </c>
      <c r="M37" s="35">
        <f t="shared" si="2"/>
        <v>221.5</v>
      </c>
      <c r="N37" s="35">
        <f>SUM(M37,D37)</f>
        <v>334.5</v>
      </c>
      <c r="P37" s="33"/>
    </row>
    <row r="38" spans="1:16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13.182844243792326</v>
      </c>
      <c r="F38" s="36">
        <f t="shared" si="19"/>
        <v>74.627539503386018</v>
      </c>
      <c r="G38" s="36">
        <f t="shared" si="19"/>
        <v>4.5146726862302486</v>
      </c>
      <c r="H38" s="36">
        <f t="shared" si="19"/>
        <v>0</v>
      </c>
      <c r="I38" s="36">
        <f t="shared" si="19"/>
        <v>0</v>
      </c>
      <c r="J38" s="36">
        <f t="shared" si="19"/>
        <v>0</v>
      </c>
      <c r="K38" s="36">
        <f t="shared" si="19"/>
        <v>0</v>
      </c>
      <c r="L38" s="36">
        <f t="shared" si="19"/>
        <v>7.6749435665914225</v>
      </c>
      <c r="M38" s="35">
        <f t="shared" si="2"/>
        <v>100.00000000000003</v>
      </c>
      <c r="N38" s="36" t="s">
        <v>20</v>
      </c>
      <c r="P38" s="33"/>
    </row>
    <row r="39" spans="1:16" ht="16.05" customHeight="1" x14ac:dyDescent="0.2">
      <c r="A39" s="17"/>
      <c r="B39" s="18" t="s">
        <v>36</v>
      </c>
      <c r="C39" s="11" t="s">
        <v>18</v>
      </c>
      <c r="D39" s="35">
        <v>139.4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f t="shared" si="2"/>
        <v>0</v>
      </c>
      <c r="N39" s="35">
        <f>SUM(M39,D39)</f>
        <v>139.4</v>
      </c>
      <c r="P39" s="33"/>
    </row>
    <row r="40" spans="1:16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0</v>
      </c>
      <c r="F40" s="36">
        <f t="shared" si="20"/>
        <v>0</v>
      </c>
      <c r="G40" s="36">
        <f t="shared" si="20"/>
        <v>0</v>
      </c>
      <c r="H40" s="36">
        <f t="shared" si="20"/>
        <v>0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0</v>
      </c>
      <c r="N40" s="36" t="s">
        <v>20</v>
      </c>
      <c r="P40" s="33"/>
    </row>
    <row r="41" spans="1:16" ht="16.05" customHeight="1" x14ac:dyDescent="0.2">
      <c r="A41" s="17"/>
      <c r="B41" s="18" t="s">
        <v>37</v>
      </c>
      <c r="C41" s="11" t="s">
        <v>18</v>
      </c>
      <c r="D41" s="35"/>
      <c r="E41" s="35"/>
      <c r="F41" s="35"/>
      <c r="G41" s="35"/>
      <c r="H41" s="35"/>
      <c r="I41" s="35"/>
      <c r="J41" s="35"/>
      <c r="K41" s="35"/>
      <c r="L41" s="35"/>
      <c r="M41" s="35">
        <f t="shared" si="2"/>
        <v>0</v>
      </c>
      <c r="N41" s="35">
        <f>SUM(M41,D41)</f>
        <v>0</v>
      </c>
      <c r="P41" s="33"/>
    </row>
    <row r="42" spans="1:16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5">
        <f t="shared" si="2"/>
        <v>0</v>
      </c>
      <c r="N42" s="36" t="s">
        <v>20</v>
      </c>
      <c r="P42" s="33"/>
    </row>
    <row r="43" spans="1:16" ht="16.05" customHeight="1" x14ac:dyDescent="0.2">
      <c r="A43" s="17"/>
      <c r="B43" s="18" t="s">
        <v>38</v>
      </c>
      <c r="C43" s="11" t="s">
        <v>18</v>
      </c>
      <c r="D43" s="35"/>
      <c r="E43" s="35"/>
      <c r="F43" s="35"/>
      <c r="G43" s="35"/>
      <c r="H43" s="35"/>
      <c r="I43" s="35"/>
      <c r="J43" s="35"/>
      <c r="K43" s="35"/>
      <c r="L43" s="35">
        <v>0</v>
      </c>
      <c r="M43" s="35">
        <f t="shared" si="2"/>
        <v>0</v>
      </c>
      <c r="N43" s="35">
        <f>SUM(M43,D43)</f>
        <v>0</v>
      </c>
      <c r="P43" s="33"/>
    </row>
    <row r="44" spans="1:16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0</v>
      </c>
      <c r="F44" s="36">
        <f t="shared" si="22"/>
        <v>0</v>
      </c>
      <c r="G44" s="36">
        <f t="shared" si="22"/>
        <v>0</v>
      </c>
      <c r="H44" s="36">
        <f t="shared" si="22"/>
        <v>0</v>
      </c>
      <c r="I44" s="36">
        <f t="shared" si="22"/>
        <v>0</v>
      </c>
      <c r="J44" s="36">
        <f t="shared" si="22"/>
        <v>0</v>
      </c>
      <c r="K44" s="36">
        <f t="shared" si="22"/>
        <v>0</v>
      </c>
      <c r="L44" s="36">
        <f t="shared" si="22"/>
        <v>0</v>
      </c>
      <c r="M44" s="35">
        <f t="shared" si="2"/>
        <v>0</v>
      </c>
      <c r="N44" s="36" t="s">
        <v>20</v>
      </c>
      <c r="P44" s="33"/>
    </row>
    <row r="45" spans="1:16" ht="16.05" customHeight="1" x14ac:dyDescent="0.2">
      <c r="A45" s="17"/>
      <c r="B45" s="18" t="s">
        <v>39</v>
      </c>
      <c r="C45" s="11" t="s">
        <v>18</v>
      </c>
      <c r="D45" s="35"/>
      <c r="E45" s="35"/>
      <c r="F45" s="35"/>
      <c r="G45" s="35"/>
      <c r="H45" s="35"/>
      <c r="I45" s="35"/>
      <c r="J45" s="35"/>
      <c r="K45" s="35">
        <v>0</v>
      </c>
      <c r="L45" s="35">
        <v>0</v>
      </c>
      <c r="M45" s="35">
        <f t="shared" si="2"/>
        <v>0</v>
      </c>
      <c r="N45" s="35">
        <f>SUM(M45,D45)</f>
        <v>0</v>
      </c>
      <c r="P45" s="33"/>
    </row>
    <row r="46" spans="1:16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0</v>
      </c>
      <c r="H46" s="36">
        <f t="shared" si="23"/>
        <v>0</v>
      </c>
      <c r="I46" s="36">
        <f t="shared" si="23"/>
        <v>0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0</v>
      </c>
      <c r="N46" s="36" t="s">
        <v>20</v>
      </c>
      <c r="P46" s="33"/>
    </row>
    <row r="47" spans="1:16" ht="16.05" customHeight="1" x14ac:dyDescent="0.2">
      <c r="A47" s="17"/>
      <c r="B47" s="18" t="s">
        <v>40</v>
      </c>
      <c r="C47" s="11" t="s">
        <v>18</v>
      </c>
      <c r="D47" s="35">
        <v>7.6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f t="shared" si="2"/>
        <v>0</v>
      </c>
      <c r="N47" s="35">
        <f>SUM(M47,D47)</f>
        <v>7.6</v>
      </c>
      <c r="P47" s="33"/>
    </row>
    <row r="48" spans="1:16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0</v>
      </c>
      <c r="F48" s="36">
        <f t="shared" si="24"/>
        <v>0</v>
      </c>
      <c r="G48" s="36">
        <f t="shared" si="24"/>
        <v>0</v>
      </c>
      <c r="H48" s="36">
        <f t="shared" si="24"/>
        <v>0</v>
      </c>
      <c r="I48" s="36">
        <f t="shared" si="24"/>
        <v>0</v>
      </c>
      <c r="J48" s="36">
        <f t="shared" si="24"/>
        <v>0</v>
      </c>
      <c r="K48" s="36">
        <f t="shared" si="24"/>
        <v>0</v>
      </c>
      <c r="L48" s="36">
        <f t="shared" si="24"/>
        <v>0</v>
      </c>
      <c r="M48" s="35">
        <f t="shared" si="2"/>
        <v>0</v>
      </c>
      <c r="N48" s="36" t="s">
        <v>20</v>
      </c>
      <c r="P48" s="33"/>
    </row>
    <row r="49" spans="1:16" ht="16.05" customHeight="1" x14ac:dyDescent="0.2">
      <c r="A49" s="17"/>
      <c r="B49" s="18" t="s">
        <v>41</v>
      </c>
      <c r="C49" s="11" t="s">
        <v>18</v>
      </c>
      <c r="D49" s="35"/>
      <c r="E49" s="35"/>
      <c r="F49" s="35"/>
      <c r="G49" s="35"/>
      <c r="H49" s="35"/>
      <c r="I49" s="35"/>
      <c r="J49" s="35"/>
      <c r="K49" s="35"/>
      <c r="L49" s="35"/>
      <c r="M49" s="35">
        <f t="shared" si="2"/>
        <v>0</v>
      </c>
      <c r="N49" s="35">
        <f>SUM(M49,D49)</f>
        <v>0</v>
      </c>
      <c r="P49" s="33"/>
    </row>
    <row r="50" spans="1:16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0</v>
      </c>
      <c r="F50" s="36">
        <f t="shared" si="25"/>
        <v>0</v>
      </c>
      <c r="G50" s="36">
        <f t="shared" si="25"/>
        <v>0</v>
      </c>
      <c r="H50" s="36">
        <f t="shared" si="25"/>
        <v>0</v>
      </c>
      <c r="I50" s="36">
        <f t="shared" si="25"/>
        <v>0</v>
      </c>
      <c r="J50" s="36">
        <f t="shared" si="25"/>
        <v>0</v>
      </c>
      <c r="K50" s="36">
        <f t="shared" si="25"/>
        <v>0</v>
      </c>
      <c r="L50" s="36">
        <f t="shared" si="25"/>
        <v>0</v>
      </c>
      <c r="M50" s="35">
        <f t="shared" si="2"/>
        <v>0</v>
      </c>
      <c r="N50" s="36" t="s">
        <v>20</v>
      </c>
      <c r="P50" s="33"/>
    </row>
    <row r="51" spans="1:16" ht="16.05" customHeight="1" x14ac:dyDescent="0.2">
      <c r="A51" s="17"/>
      <c r="B51" s="18" t="s">
        <v>42</v>
      </c>
      <c r="C51" s="11" t="s">
        <v>18</v>
      </c>
      <c r="D51" s="35"/>
      <c r="E51" s="35"/>
      <c r="F51" s="35"/>
      <c r="G51" s="35"/>
      <c r="H51" s="35"/>
      <c r="I51" s="35"/>
      <c r="J51" s="35"/>
      <c r="K51" s="35"/>
      <c r="L51" s="35"/>
      <c r="M51" s="35">
        <f t="shared" si="2"/>
        <v>0</v>
      </c>
      <c r="N51" s="35">
        <f>SUM(M51,D51)</f>
        <v>0</v>
      </c>
      <c r="P51" s="33"/>
    </row>
    <row r="52" spans="1:16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0</v>
      </c>
      <c r="F52" s="36">
        <f t="shared" si="26"/>
        <v>0</v>
      </c>
      <c r="G52" s="36">
        <f t="shared" si="26"/>
        <v>0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</v>
      </c>
      <c r="L52" s="36">
        <f t="shared" si="26"/>
        <v>0</v>
      </c>
      <c r="M52" s="35">
        <f t="shared" si="2"/>
        <v>0</v>
      </c>
      <c r="N52" s="36" t="s">
        <v>20</v>
      </c>
      <c r="P52" s="33"/>
    </row>
    <row r="53" spans="1:16" ht="16.05" customHeight="1" x14ac:dyDescent="0.2">
      <c r="A53" s="17"/>
      <c r="B53" s="18" t="s">
        <v>43</v>
      </c>
      <c r="C53" s="11" t="s">
        <v>18</v>
      </c>
      <c r="D53" s="35"/>
      <c r="E53" s="35"/>
      <c r="F53" s="35"/>
      <c r="G53" s="35"/>
      <c r="H53" s="35"/>
      <c r="I53" s="35"/>
      <c r="J53" s="35"/>
      <c r="K53" s="35"/>
      <c r="L53" s="35"/>
      <c r="M53" s="35">
        <f t="shared" si="2"/>
        <v>0</v>
      </c>
      <c r="N53" s="35">
        <f>SUM(M53,D53)</f>
        <v>0</v>
      </c>
      <c r="P53" s="33"/>
    </row>
    <row r="54" spans="1:16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0</v>
      </c>
      <c r="F54" s="36">
        <f t="shared" si="27"/>
        <v>0</v>
      </c>
      <c r="G54" s="36">
        <f t="shared" si="27"/>
        <v>0</v>
      </c>
      <c r="H54" s="36">
        <f t="shared" si="27"/>
        <v>0</v>
      </c>
      <c r="I54" s="36">
        <f t="shared" si="27"/>
        <v>0</v>
      </c>
      <c r="J54" s="36">
        <f t="shared" si="27"/>
        <v>0</v>
      </c>
      <c r="K54" s="36">
        <f t="shared" si="27"/>
        <v>0</v>
      </c>
      <c r="L54" s="36">
        <f t="shared" si="27"/>
        <v>0</v>
      </c>
      <c r="M54" s="35">
        <f t="shared" si="2"/>
        <v>0</v>
      </c>
      <c r="N54" s="36" t="s">
        <v>20</v>
      </c>
      <c r="P54" s="33"/>
    </row>
    <row r="55" spans="1:16" ht="16.05" customHeight="1" x14ac:dyDescent="0.2">
      <c r="A55" s="17"/>
      <c r="B55" s="18" t="s">
        <v>44</v>
      </c>
      <c r="C55" s="11" t="s">
        <v>18</v>
      </c>
      <c r="D55" s="35">
        <v>19.899999999999999</v>
      </c>
      <c r="E55" s="35">
        <v>0</v>
      </c>
      <c r="F55" s="35">
        <v>0</v>
      </c>
      <c r="G55" s="35">
        <v>521.9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f t="shared" si="2"/>
        <v>521.9</v>
      </c>
      <c r="N55" s="35">
        <f>SUM(M55,D55)</f>
        <v>541.79999999999995</v>
      </c>
      <c r="P55" s="33"/>
    </row>
    <row r="56" spans="1:16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0</v>
      </c>
      <c r="F56" s="36">
        <f t="shared" si="28"/>
        <v>0</v>
      </c>
      <c r="G56" s="36">
        <f t="shared" si="28"/>
        <v>100</v>
      </c>
      <c r="H56" s="36">
        <f t="shared" si="28"/>
        <v>0</v>
      </c>
      <c r="I56" s="36">
        <f t="shared" si="28"/>
        <v>0</v>
      </c>
      <c r="J56" s="36">
        <f t="shared" si="28"/>
        <v>0</v>
      </c>
      <c r="K56" s="36">
        <f t="shared" si="28"/>
        <v>0</v>
      </c>
      <c r="L56" s="36">
        <f t="shared" si="28"/>
        <v>0</v>
      </c>
      <c r="M56" s="35">
        <f t="shared" si="2"/>
        <v>100</v>
      </c>
      <c r="N56" s="36" t="s">
        <v>20</v>
      </c>
      <c r="P56" s="33"/>
    </row>
    <row r="57" spans="1:16" ht="16.05" customHeight="1" x14ac:dyDescent="0.2">
      <c r="A57" s="17"/>
      <c r="B57" s="18" t="s">
        <v>45</v>
      </c>
      <c r="C57" s="11" t="s">
        <v>18</v>
      </c>
      <c r="D57" s="35"/>
      <c r="E57" s="35"/>
      <c r="F57" s="35"/>
      <c r="G57" s="35"/>
      <c r="H57" s="35"/>
      <c r="I57" s="35"/>
      <c r="J57" s="35"/>
      <c r="K57" s="35"/>
      <c r="L57" s="35"/>
      <c r="M57" s="35">
        <f t="shared" si="2"/>
        <v>0</v>
      </c>
      <c r="N57" s="35">
        <f>SUM(M57,D57)</f>
        <v>0</v>
      </c>
      <c r="P57" s="33"/>
    </row>
    <row r="58" spans="1:16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5">
        <f t="shared" si="2"/>
        <v>0</v>
      </c>
      <c r="N58" s="36" t="s">
        <v>20</v>
      </c>
      <c r="P58" s="33"/>
    </row>
    <row r="59" spans="1:16" ht="16.05" customHeight="1" x14ac:dyDescent="0.2">
      <c r="A59" s="17"/>
      <c r="B59" s="18" t="s">
        <v>46</v>
      </c>
      <c r="C59" s="11" t="s">
        <v>18</v>
      </c>
      <c r="D59" s="35"/>
      <c r="E59" s="35"/>
      <c r="F59" s="35"/>
      <c r="G59" s="35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f t="shared" si="2"/>
        <v>0</v>
      </c>
      <c r="N59" s="35">
        <f>SUM(M59,D59)</f>
        <v>0</v>
      </c>
      <c r="P59" s="33"/>
    </row>
    <row r="60" spans="1:16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5">
        <f t="shared" si="2"/>
        <v>0</v>
      </c>
      <c r="N60" s="36" t="s">
        <v>20</v>
      </c>
      <c r="P60" s="33"/>
    </row>
    <row r="61" spans="1:16" ht="16.05" customHeight="1" x14ac:dyDescent="0.2">
      <c r="A61" s="17"/>
      <c r="B61" s="18" t="s">
        <v>47</v>
      </c>
      <c r="C61" s="11" t="s">
        <v>18</v>
      </c>
      <c r="D61" s="35"/>
      <c r="E61" s="35"/>
      <c r="F61" s="35"/>
      <c r="G61" s="35"/>
      <c r="H61" s="35"/>
      <c r="I61" s="35"/>
      <c r="J61" s="35"/>
      <c r="K61" s="35"/>
      <c r="L61" s="35"/>
      <c r="M61" s="35">
        <f t="shared" si="2"/>
        <v>0</v>
      </c>
      <c r="N61" s="35">
        <f>SUM(M61,D61)</f>
        <v>0</v>
      </c>
      <c r="P61" s="33"/>
    </row>
    <row r="62" spans="1:16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0</v>
      </c>
      <c r="F62" s="36">
        <f t="shared" si="31"/>
        <v>0</v>
      </c>
      <c r="G62" s="36">
        <f t="shared" si="31"/>
        <v>0</v>
      </c>
      <c r="H62" s="36">
        <f t="shared" si="31"/>
        <v>0</v>
      </c>
      <c r="I62" s="36">
        <f t="shared" si="31"/>
        <v>0</v>
      </c>
      <c r="J62" s="36">
        <f t="shared" si="31"/>
        <v>0</v>
      </c>
      <c r="K62" s="36">
        <f t="shared" si="31"/>
        <v>0</v>
      </c>
      <c r="L62" s="36">
        <f t="shared" si="31"/>
        <v>0</v>
      </c>
      <c r="M62" s="35">
        <f t="shared" si="2"/>
        <v>0</v>
      </c>
      <c r="N62" s="36" t="s">
        <v>20</v>
      </c>
      <c r="P62" s="33"/>
    </row>
    <row r="63" spans="1:16" ht="16.05" customHeight="1" x14ac:dyDescent="0.2">
      <c r="A63" s="17"/>
      <c r="B63" s="18" t="s">
        <v>48</v>
      </c>
      <c r="C63" s="11" t="s">
        <v>18</v>
      </c>
      <c r="D63" s="35"/>
      <c r="E63" s="35"/>
      <c r="F63" s="35"/>
      <c r="G63" s="35"/>
      <c r="H63" s="35"/>
      <c r="I63" s="35"/>
      <c r="J63" s="35"/>
      <c r="K63" s="35"/>
      <c r="L63" s="35"/>
      <c r="M63" s="35">
        <f t="shared" si="2"/>
        <v>0</v>
      </c>
      <c r="N63" s="35">
        <f>SUM(M63,D63)</f>
        <v>0</v>
      </c>
      <c r="P63" s="33"/>
    </row>
    <row r="64" spans="1:16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0</v>
      </c>
      <c r="H64" s="36">
        <f t="shared" si="32"/>
        <v>0</v>
      </c>
      <c r="I64" s="36">
        <f t="shared" si="32"/>
        <v>0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0</v>
      </c>
      <c r="N64" s="36" t="s">
        <v>20</v>
      </c>
      <c r="P64" s="33"/>
    </row>
    <row r="65" spans="1:16" ht="16.05" customHeight="1" x14ac:dyDescent="0.2">
      <c r="A65" s="17"/>
      <c r="B65" s="18" t="s">
        <v>49</v>
      </c>
      <c r="C65" s="11" t="s">
        <v>18</v>
      </c>
      <c r="D65" s="35"/>
      <c r="E65" s="35"/>
      <c r="F65" s="35"/>
      <c r="G65" s="35"/>
      <c r="H65" s="35"/>
      <c r="I65" s="35"/>
      <c r="J65" s="35"/>
      <c r="K65" s="35"/>
      <c r="L65" s="35"/>
      <c r="M65" s="35">
        <f t="shared" si="2"/>
        <v>0</v>
      </c>
      <c r="N65" s="35">
        <f>SUM(M65,D65)</f>
        <v>0</v>
      </c>
      <c r="P65" s="33"/>
    </row>
    <row r="66" spans="1:16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0</v>
      </c>
      <c r="J66" s="36">
        <f t="shared" si="33"/>
        <v>0</v>
      </c>
      <c r="K66" s="36">
        <f t="shared" si="33"/>
        <v>0</v>
      </c>
      <c r="L66" s="36">
        <f t="shared" si="33"/>
        <v>0</v>
      </c>
      <c r="M66" s="35">
        <f t="shared" si="2"/>
        <v>0</v>
      </c>
      <c r="N66" s="36" t="s">
        <v>20</v>
      </c>
      <c r="P66" s="33"/>
    </row>
    <row r="67" spans="1:16" ht="16.05" customHeight="1" x14ac:dyDescent="0.2">
      <c r="A67" s="17"/>
      <c r="B67" s="18" t="s">
        <v>50</v>
      </c>
      <c r="C67" s="11" t="s">
        <v>18</v>
      </c>
      <c r="D67" s="35"/>
      <c r="E67" s="35"/>
      <c r="F67" s="35"/>
      <c r="G67" s="35"/>
      <c r="H67" s="35"/>
      <c r="I67" s="35"/>
      <c r="J67" s="35"/>
      <c r="K67" s="35"/>
      <c r="L67" s="35"/>
      <c r="M67" s="35">
        <f t="shared" si="2"/>
        <v>0</v>
      </c>
      <c r="N67" s="35">
        <f>SUM(M67,D67)</f>
        <v>0</v>
      </c>
      <c r="P67" s="33"/>
    </row>
    <row r="68" spans="1:16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0</v>
      </c>
      <c r="N68" s="36" t="s">
        <v>20</v>
      </c>
      <c r="P68" s="33"/>
    </row>
    <row r="69" spans="1:16" ht="16.05" customHeight="1" x14ac:dyDescent="0.2">
      <c r="A69" s="17"/>
      <c r="B69" s="18" t="s">
        <v>51</v>
      </c>
      <c r="C69" s="11" t="s">
        <v>18</v>
      </c>
      <c r="D69" s="35"/>
      <c r="E69" s="35"/>
      <c r="F69" s="35"/>
      <c r="G69" s="35"/>
      <c r="H69" s="35"/>
      <c r="I69" s="35"/>
      <c r="J69" s="35"/>
      <c r="K69" s="35">
        <v>0</v>
      </c>
      <c r="L69" s="35">
        <v>0</v>
      </c>
      <c r="M69" s="35">
        <f t="shared" si="2"/>
        <v>0</v>
      </c>
      <c r="N69" s="35">
        <f>SUM(M69,D69)</f>
        <v>0</v>
      </c>
      <c r="P69" s="33"/>
    </row>
    <row r="70" spans="1:16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0</v>
      </c>
      <c r="F70" s="36">
        <f t="shared" si="35"/>
        <v>0</v>
      </c>
      <c r="G70" s="36">
        <f t="shared" si="35"/>
        <v>0</v>
      </c>
      <c r="H70" s="36">
        <f t="shared" si="35"/>
        <v>0</v>
      </c>
      <c r="I70" s="36">
        <f t="shared" si="35"/>
        <v>0</v>
      </c>
      <c r="J70" s="36">
        <f t="shared" si="35"/>
        <v>0</v>
      </c>
      <c r="K70" s="36">
        <f t="shared" si="35"/>
        <v>0</v>
      </c>
      <c r="L70" s="36">
        <f t="shared" si="35"/>
        <v>0</v>
      </c>
      <c r="M70" s="35">
        <f t="shared" si="2"/>
        <v>0</v>
      </c>
      <c r="N70" s="36" t="s">
        <v>20</v>
      </c>
      <c r="P70" s="33"/>
    </row>
    <row r="71" spans="1:16" ht="16.05" customHeight="1" x14ac:dyDescent="0.2">
      <c r="A71" s="17"/>
      <c r="B71" s="18" t="s">
        <v>52</v>
      </c>
      <c r="C71" s="11" t="s">
        <v>18</v>
      </c>
      <c r="D71" s="35"/>
      <c r="E71" s="35"/>
      <c r="F71" s="35"/>
      <c r="G71" s="35"/>
      <c r="H71" s="35"/>
      <c r="I71" s="35"/>
      <c r="J71" s="35"/>
      <c r="K71" s="35"/>
      <c r="L71" s="35"/>
      <c r="M71" s="35">
        <f t="shared" si="2"/>
        <v>0</v>
      </c>
      <c r="N71" s="35">
        <f>SUM(M71,D71)</f>
        <v>0</v>
      </c>
      <c r="P71" s="33"/>
    </row>
    <row r="72" spans="1:16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0</v>
      </c>
      <c r="F72" s="36">
        <f t="shared" si="36"/>
        <v>0</v>
      </c>
      <c r="G72" s="36">
        <f t="shared" si="36"/>
        <v>0</v>
      </c>
      <c r="H72" s="36">
        <f t="shared" si="36"/>
        <v>0</v>
      </c>
      <c r="I72" s="36">
        <f t="shared" si="36"/>
        <v>0</v>
      </c>
      <c r="J72" s="36">
        <f t="shared" si="36"/>
        <v>0</v>
      </c>
      <c r="K72" s="36">
        <f t="shared" si="36"/>
        <v>0</v>
      </c>
      <c r="L72" s="36">
        <f t="shared" si="36"/>
        <v>0</v>
      </c>
      <c r="M72" s="35">
        <f t="shared" si="2"/>
        <v>0</v>
      </c>
      <c r="N72" s="36" t="s">
        <v>20</v>
      </c>
      <c r="P72" s="33"/>
    </row>
    <row r="73" spans="1:16" ht="16.05" customHeight="1" x14ac:dyDescent="0.2">
      <c r="A73" s="17"/>
      <c r="B73" s="18" t="s">
        <v>53</v>
      </c>
      <c r="C73" s="11" t="s">
        <v>18</v>
      </c>
      <c r="D73" s="35"/>
      <c r="E73" s="35"/>
      <c r="F73" s="35"/>
      <c r="G73" s="35"/>
      <c r="H73" s="35"/>
      <c r="I73" s="35"/>
      <c r="J73" s="35">
        <v>0</v>
      </c>
      <c r="K73" s="35">
        <v>0</v>
      </c>
      <c r="L73" s="35">
        <v>0</v>
      </c>
      <c r="M73" s="35">
        <f t="shared" si="2"/>
        <v>0</v>
      </c>
      <c r="N73" s="35">
        <f>SUM(M73,D73)</f>
        <v>0</v>
      </c>
      <c r="P73" s="33"/>
    </row>
    <row r="74" spans="1:16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0</v>
      </c>
      <c r="L74" s="36">
        <f t="shared" si="37"/>
        <v>0</v>
      </c>
      <c r="M74" s="35">
        <f t="shared" si="2"/>
        <v>0</v>
      </c>
      <c r="N74" s="36" t="s">
        <v>20</v>
      </c>
      <c r="P74" s="33"/>
    </row>
    <row r="75" spans="1:16" ht="16.05" customHeight="1" x14ac:dyDescent="0.2">
      <c r="A75" s="17"/>
      <c r="B75" s="18" t="s">
        <v>54</v>
      </c>
      <c r="C75" s="11" t="s">
        <v>18</v>
      </c>
      <c r="D75" s="35"/>
      <c r="E75" s="35"/>
      <c r="F75" s="35"/>
      <c r="G75" s="35"/>
      <c r="H75" s="35"/>
      <c r="I75" s="35"/>
      <c r="J75" s="35"/>
      <c r="K75" s="35"/>
      <c r="L75" s="35"/>
      <c r="M75" s="35">
        <f t="shared" si="2"/>
        <v>0</v>
      </c>
      <c r="N75" s="35">
        <f>SUM(M75,D75)</f>
        <v>0</v>
      </c>
      <c r="P75" s="33"/>
    </row>
    <row r="76" spans="1:16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  <c r="P76" s="33"/>
    </row>
    <row r="77" spans="1:16" ht="16.05" customHeight="1" x14ac:dyDescent="0.2">
      <c r="A77" s="17"/>
      <c r="B77" s="18" t="s">
        <v>55</v>
      </c>
      <c r="C77" s="11" t="s">
        <v>18</v>
      </c>
      <c r="D77" s="35"/>
      <c r="E77" s="35"/>
      <c r="F77" s="35"/>
      <c r="G77" s="35"/>
      <c r="H77" s="35"/>
      <c r="I77" s="35"/>
      <c r="J77" s="35"/>
      <c r="K77" s="35"/>
      <c r="L77" s="35"/>
      <c r="M77" s="35">
        <f t="shared" si="2"/>
        <v>0</v>
      </c>
      <c r="N77" s="35">
        <f>SUM(M77,D77)</f>
        <v>0</v>
      </c>
      <c r="P77" s="33"/>
    </row>
    <row r="78" spans="1:16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0</v>
      </c>
      <c r="F78" s="36">
        <f t="shared" si="39"/>
        <v>0</v>
      </c>
      <c r="G78" s="36">
        <f t="shared" si="39"/>
        <v>0</v>
      </c>
      <c r="H78" s="36">
        <f t="shared" si="39"/>
        <v>0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0</v>
      </c>
      <c r="N78" s="36" t="s">
        <v>20</v>
      </c>
      <c r="P78" s="33"/>
    </row>
    <row r="79" spans="1:16" ht="15.75" customHeight="1" x14ac:dyDescent="0.2">
      <c r="A79" s="17"/>
      <c r="B79" s="18" t="s">
        <v>56</v>
      </c>
      <c r="C79" s="11" t="s">
        <v>18</v>
      </c>
      <c r="D79" s="35"/>
      <c r="E79" s="35"/>
      <c r="F79" s="35"/>
      <c r="G79" s="35"/>
      <c r="H79" s="35"/>
      <c r="I79" s="35"/>
      <c r="J79" s="35"/>
      <c r="K79" s="35"/>
      <c r="L79" s="35"/>
      <c r="M79" s="35">
        <f t="shared" si="2"/>
        <v>0</v>
      </c>
      <c r="N79" s="35">
        <f>SUM(M79,D79)</f>
        <v>0</v>
      </c>
      <c r="P79" s="33"/>
    </row>
    <row r="80" spans="1:16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0</v>
      </c>
      <c r="F80" s="36">
        <f t="shared" si="40"/>
        <v>0</v>
      </c>
      <c r="G80" s="36">
        <f t="shared" si="40"/>
        <v>0</v>
      </c>
      <c r="H80" s="36">
        <f t="shared" si="40"/>
        <v>0</v>
      </c>
      <c r="I80" s="36">
        <f t="shared" si="40"/>
        <v>0</v>
      </c>
      <c r="J80" s="36">
        <f t="shared" si="40"/>
        <v>0</v>
      </c>
      <c r="K80" s="36">
        <f t="shared" si="40"/>
        <v>0</v>
      </c>
      <c r="L80" s="36">
        <f t="shared" si="40"/>
        <v>0</v>
      </c>
      <c r="M80" s="35">
        <f t="shared" si="2"/>
        <v>0</v>
      </c>
      <c r="N80" s="36" t="s">
        <v>20</v>
      </c>
      <c r="P80" s="33"/>
    </row>
    <row r="81" spans="1:16" ht="15.75" customHeight="1" x14ac:dyDescent="0.2">
      <c r="A81" s="9" t="s">
        <v>57</v>
      </c>
      <c r="B81" s="10"/>
      <c r="C81" s="11" t="s">
        <v>18</v>
      </c>
      <c r="D81" s="35">
        <f>SUMIF($C$83:$C$102,"出荷量",D83:D102)</f>
        <v>0</v>
      </c>
      <c r="E81" s="35">
        <f t="shared" ref="E81:M81" si="41">SUMIF($C$83:$C$102,"出荷量",E83:E102)</f>
        <v>0</v>
      </c>
      <c r="F81" s="35">
        <f t="shared" si="41"/>
        <v>0</v>
      </c>
      <c r="G81" s="35">
        <f t="shared" si="41"/>
        <v>0</v>
      </c>
      <c r="H81" s="35">
        <f t="shared" si="41"/>
        <v>0</v>
      </c>
      <c r="I81" s="35">
        <f t="shared" si="41"/>
        <v>0</v>
      </c>
      <c r="J81" s="35">
        <f t="shared" si="41"/>
        <v>0</v>
      </c>
      <c r="K81" s="35">
        <f t="shared" si="41"/>
        <v>0</v>
      </c>
      <c r="L81" s="35">
        <f t="shared" si="41"/>
        <v>0</v>
      </c>
      <c r="M81" s="35">
        <f t="shared" si="41"/>
        <v>0</v>
      </c>
      <c r="N81" s="35">
        <f>SUM(M81,D81)</f>
        <v>0</v>
      </c>
      <c r="P81" s="33"/>
    </row>
    <row r="82" spans="1:16" ht="15.75" customHeight="1" x14ac:dyDescent="0.2">
      <c r="A82" s="13"/>
      <c r="B82" s="14"/>
      <c r="C82" s="15" t="s">
        <v>19</v>
      </c>
      <c r="D82" s="36" t="s">
        <v>20</v>
      </c>
      <c r="E82" s="36">
        <f t="shared" ref="E82:L82" si="42">IF($M81=0,0,E81/$M81%)</f>
        <v>0</v>
      </c>
      <c r="F82" s="36">
        <f t="shared" si="42"/>
        <v>0</v>
      </c>
      <c r="G82" s="36">
        <f t="shared" si="42"/>
        <v>0</v>
      </c>
      <c r="H82" s="36">
        <f t="shared" si="42"/>
        <v>0</v>
      </c>
      <c r="I82" s="36">
        <f t="shared" si="42"/>
        <v>0</v>
      </c>
      <c r="J82" s="36">
        <f t="shared" si="42"/>
        <v>0</v>
      </c>
      <c r="K82" s="36">
        <f t="shared" si="42"/>
        <v>0</v>
      </c>
      <c r="L82" s="36">
        <f t="shared" si="42"/>
        <v>0</v>
      </c>
      <c r="M82" s="35">
        <f>SUM(E82:L82)</f>
        <v>0</v>
      </c>
      <c r="N82" s="36" t="s">
        <v>20</v>
      </c>
      <c r="P82" s="33"/>
    </row>
    <row r="83" spans="1:16" ht="16.05" customHeight="1" x14ac:dyDescent="0.2">
      <c r="A83" s="17"/>
      <c r="B83" s="18" t="s">
        <v>60</v>
      </c>
      <c r="C83" s="11" t="s">
        <v>18</v>
      </c>
      <c r="D83" s="35"/>
      <c r="E83" s="35"/>
      <c r="F83" s="35"/>
      <c r="G83" s="35"/>
      <c r="H83" s="35"/>
      <c r="I83" s="35"/>
      <c r="J83" s="35"/>
      <c r="K83" s="35"/>
      <c r="L83" s="35"/>
      <c r="M83" s="35">
        <f t="shared" si="2"/>
        <v>0</v>
      </c>
      <c r="N83" s="35">
        <f>SUM(M83,D83)</f>
        <v>0</v>
      </c>
      <c r="P83" s="33"/>
    </row>
    <row r="84" spans="1:16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0</v>
      </c>
      <c r="J84" s="36">
        <f t="shared" si="43"/>
        <v>0</v>
      </c>
      <c r="K84" s="36">
        <f t="shared" si="43"/>
        <v>0</v>
      </c>
      <c r="L84" s="36">
        <f t="shared" si="43"/>
        <v>0</v>
      </c>
      <c r="M84" s="35">
        <f t="shared" si="2"/>
        <v>0</v>
      </c>
      <c r="N84" s="36" t="s">
        <v>20</v>
      </c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35"/>
      <c r="E85" s="35"/>
      <c r="F85" s="35"/>
      <c r="G85" s="35"/>
      <c r="H85" s="35"/>
      <c r="I85" s="35"/>
      <c r="J85" s="35"/>
      <c r="K85" s="35"/>
      <c r="L85" s="35"/>
      <c r="M85" s="35">
        <f t="shared" si="2"/>
        <v>0</v>
      </c>
      <c r="N85" s="35">
        <f>SUM(M85,D85)</f>
        <v>0</v>
      </c>
      <c r="P85" s="33"/>
    </row>
    <row r="86" spans="1:16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35"/>
      <c r="E87" s="35"/>
      <c r="F87" s="35"/>
      <c r="G87" s="35"/>
      <c r="H87" s="35"/>
      <c r="I87" s="35"/>
      <c r="J87" s="35"/>
      <c r="K87" s="35"/>
      <c r="L87" s="35"/>
      <c r="M87" s="35">
        <f t="shared" si="2"/>
        <v>0</v>
      </c>
      <c r="N87" s="35">
        <f>SUM(M87,D87)</f>
        <v>0</v>
      </c>
      <c r="P87" s="33"/>
    </row>
    <row r="88" spans="1:16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0</v>
      </c>
      <c r="N88" s="36" t="s">
        <v>20</v>
      </c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35"/>
      <c r="E89" s="35"/>
      <c r="F89" s="35"/>
      <c r="G89" s="35"/>
      <c r="H89" s="35"/>
      <c r="I89" s="35"/>
      <c r="J89" s="35"/>
      <c r="K89" s="35"/>
      <c r="L89" s="35"/>
      <c r="M89" s="35">
        <f t="shared" si="2"/>
        <v>0</v>
      </c>
      <c r="N89" s="35">
        <f>SUM(M89,D89)</f>
        <v>0</v>
      </c>
      <c r="P89" s="33"/>
    </row>
    <row r="90" spans="1:16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0</v>
      </c>
      <c r="H90" s="36">
        <f t="shared" si="46"/>
        <v>0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5">
        <f t="shared" si="2"/>
        <v>0</v>
      </c>
      <c r="N90" s="36" t="s">
        <v>20</v>
      </c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35"/>
      <c r="E91" s="35"/>
      <c r="F91" s="35"/>
      <c r="G91" s="35"/>
      <c r="H91" s="35"/>
      <c r="I91" s="35"/>
      <c r="J91" s="35"/>
      <c r="K91" s="35"/>
      <c r="L91" s="35"/>
      <c r="M91" s="35">
        <f t="shared" si="2"/>
        <v>0</v>
      </c>
      <c r="N91" s="35">
        <f>SUM(M91,D91)</f>
        <v>0</v>
      </c>
      <c r="P91" s="33"/>
    </row>
    <row r="92" spans="1:16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0</v>
      </c>
      <c r="H92" s="36">
        <f t="shared" si="47"/>
        <v>0</v>
      </c>
      <c r="I92" s="36">
        <f t="shared" si="47"/>
        <v>0</v>
      </c>
      <c r="J92" s="36">
        <f t="shared" si="47"/>
        <v>0</v>
      </c>
      <c r="K92" s="36">
        <f t="shared" si="47"/>
        <v>0</v>
      </c>
      <c r="L92" s="36">
        <f t="shared" si="47"/>
        <v>0</v>
      </c>
      <c r="M92" s="35">
        <f t="shared" si="2"/>
        <v>0</v>
      </c>
      <c r="N92" s="36" t="s">
        <v>20</v>
      </c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35"/>
      <c r="E93" s="35"/>
      <c r="F93" s="35"/>
      <c r="G93" s="35"/>
      <c r="H93" s="35"/>
      <c r="I93" s="35"/>
      <c r="J93" s="35"/>
      <c r="K93" s="35"/>
      <c r="L93" s="35"/>
      <c r="M93" s="35">
        <f t="shared" si="2"/>
        <v>0</v>
      </c>
      <c r="N93" s="35">
        <f>SUM(M93,D93)</f>
        <v>0</v>
      </c>
      <c r="P93" s="33"/>
    </row>
    <row r="94" spans="1:16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35"/>
      <c r="E95" s="35"/>
      <c r="F95" s="35"/>
      <c r="G95" s="35"/>
      <c r="H95" s="35"/>
      <c r="I95" s="35"/>
      <c r="J95" s="35"/>
      <c r="K95" s="35"/>
      <c r="L95" s="35"/>
      <c r="M95" s="35">
        <f t="shared" si="2"/>
        <v>0</v>
      </c>
      <c r="N95" s="35">
        <f>SUM(M95,D95)</f>
        <v>0</v>
      </c>
      <c r="P95" s="33"/>
    </row>
    <row r="96" spans="1:16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0</v>
      </c>
      <c r="H96" s="36">
        <f t="shared" si="49"/>
        <v>0</v>
      </c>
      <c r="I96" s="36">
        <f t="shared" si="49"/>
        <v>0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0</v>
      </c>
      <c r="N96" s="36" t="s">
        <v>20</v>
      </c>
      <c r="P96" s="33"/>
    </row>
    <row r="97" spans="1:16" ht="16.05" customHeight="1" x14ac:dyDescent="0.2">
      <c r="A97" s="17"/>
      <c r="B97" s="18" t="s">
        <v>67</v>
      </c>
      <c r="C97" s="11" t="s">
        <v>18</v>
      </c>
      <c r="D97" s="35"/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0</v>
      </c>
      <c r="P97" s="33"/>
    </row>
    <row r="98" spans="1:16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  <c r="P98" s="33"/>
    </row>
    <row r="99" spans="1:16" ht="16.05" customHeight="1" x14ac:dyDescent="0.2">
      <c r="A99" s="17"/>
      <c r="B99" s="18" t="s">
        <v>68</v>
      </c>
      <c r="C99" s="11" t="s">
        <v>18</v>
      </c>
      <c r="D99" s="35"/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0</v>
      </c>
      <c r="P99" s="33"/>
    </row>
    <row r="100" spans="1:16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  <c r="P100" s="33"/>
    </row>
    <row r="101" spans="1:16" ht="16.05" customHeight="1" x14ac:dyDescent="0.2">
      <c r="A101" s="17"/>
      <c r="B101" s="18" t="s">
        <v>69</v>
      </c>
      <c r="C101" s="11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  <c r="P101" s="33"/>
    </row>
    <row r="102" spans="1:16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  <c r="P102" s="33"/>
    </row>
    <row r="103" spans="1:16" ht="15.75" hidden="1" customHeight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  <c r="P103" s="33"/>
    </row>
    <row r="104" spans="1:16" ht="15.75" hidden="1" customHeight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  <c r="P104" s="33"/>
    </row>
    <row r="105" spans="1:16" ht="15.75" hidden="1" customHeight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  <c r="P105" s="33"/>
    </row>
    <row r="106" spans="1:16" ht="15.75" hidden="1" customHeight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  <c r="P106" s="33"/>
    </row>
    <row r="107" spans="1:16" ht="16.05" customHeight="1" x14ac:dyDescent="0.2">
      <c r="A107" s="9" t="s">
        <v>70</v>
      </c>
      <c r="B107" s="10"/>
      <c r="C107" s="11" t="s">
        <v>18</v>
      </c>
      <c r="D107" s="38"/>
      <c r="E107" s="35"/>
      <c r="F107" s="35"/>
      <c r="G107" s="35"/>
      <c r="H107" s="35"/>
      <c r="I107" s="35"/>
      <c r="J107" s="35"/>
      <c r="K107" s="35"/>
      <c r="L107" s="35"/>
      <c r="M107" s="35">
        <f t="shared" si="53"/>
        <v>0</v>
      </c>
      <c r="N107" s="35">
        <f>SUM(M107,D107)</f>
        <v>0</v>
      </c>
      <c r="P107" s="33"/>
    </row>
    <row r="108" spans="1:16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0</v>
      </c>
      <c r="G108" s="36">
        <f t="shared" si="54"/>
        <v>0</v>
      </c>
      <c r="H108" s="36">
        <f t="shared" si="54"/>
        <v>0</v>
      </c>
      <c r="I108" s="36">
        <f t="shared" si="54"/>
        <v>0</v>
      </c>
      <c r="J108" s="36">
        <f t="shared" si="54"/>
        <v>0</v>
      </c>
      <c r="K108" s="36">
        <f t="shared" si="54"/>
        <v>0</v>
      </c>
      <c r="L108" s="36">
        <f t="shared" si="54"/>
        <v>0</v>
      </c>
      <c r="M108" s="35">
        <f t="shared" si="53"/>
        <v>0</v>
      </c>
      <c r="N108" s="36" t="s">
        <v>20</v>
      </c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8427.0000000000018</v>
      </c>
      <c r="E109" s="35">
        <f t="shared" ref="E109:L109" si="55">SUM(E111,E113,E115,E117,E119,E121,E123,E125,E127)</f>
        <v>13176.499999999998</v>
      </c>
      <c r="F109" s="35">
        <f t="shared" si="55"/>
        <v>1934.5000000000002</v>
      </c>
      <c r="G109" s="35">
        <f t="shared" si="55"/>
        <v>48684.200000000004</v>
      </c>
      <c r="H109" s="35">
        <f t="shared" si="55"/>
        <v>10819.299999999997</v>
      </c>
      <c r="I109" s="35">
        <f t="shared" si="55"/>
        <v>9017.7000000000007</v>
      </c>
      <c r="J109" s="35">
        <f t="shared" si="55"/>
        <v>926.39999999999986</v>
      </c>
      <c r="K109" s="35">
        <f t="shared" si="55"/>
        <v>144.19999999999999</v>
      </c>
      <c r="L109" s="35">
        <f t="shared" si="55"/>
        <v>1976</v>
      </c>
      <c r="M109" s="35">
        <f t="shared" si="2"/>
        <v>86678.799999999988</v>
      </c>
      <c r="N109" s="35">
        <f>SUM(M109,D109)</f>
        <v>95105.799999999988</v>
      </c>
      <c r="P109" s="33"/>
    </row>
    <row r="110" spans="1:16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15.201525632565287</v>
      </c>
      <c r="F110" s="36">
        <f t="shared" si="56"/>
        <v>2.2318029322048765</v>
      </c>
      <c r="G110" s="36">
        <f t="shared" si="56"/>
        <v>56.166213653165492</v>
      </c>
      <c r="H110" s="36">
        <f t="shared" si="56"/>
        <v>12.482060203879147</v>
      </c>
      <c r="I110" s="36">
        <f t="shared" si="56"/>
        <v>10.403581960064054</v>
      </c>
      <c r="J110" s="36">
        <f t="shared" si="56"/>
        <v>1.0687734486402674</v>
      </c>
      <c r="K110" s="36">
        <f t="shared" si="56"/>
        <v>0.16636132479914351</v>
      </c>
      <c r="L110" s="36">
        <f t="shared" si="56"/>
        <v>2.2796808446817449</v>
      </c>
      <c r="M110" s="35">
        <f t="shared" si="2"/>
        <v>100.00000000000003</v>
      </c>
      <c r="N110" s="36" t="s">
        <v>20</v>
      </c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35">
        <v>274.10000000000002</v>
      </c>
      <c r="E111" s="35">
        <v>8.3000000000000007</v>
      </c>
      <c r="F111" s="35">
        <v>8.3000000000000007</v>
      </c>
      <c r="G111" s="35">
        <v>334.1</v>
      </c>
      <c r="H111" s="35">
        <v>225.4</v>
      </c>
      <c r="I111" s="35">
        <v>8.3000000000000007</v>
      </c>
      <c r="J111" s="35">
        <v>250.5</v>
      </c>
      <c r="K111" s="35">
        <v>0</v>
      </c>
      <c r="L111" s="35">
        <v>0</v>
      </c>
      <c r="M111" s="35">
        <f t="shared" ref="M111:M136" si="57">SUM(E111:L111)</f>
        <v>834.9</v>
      </c>
      <c r="N111" s="35">
        <f>SUM(M111,D111)</f>
        <v>1109</v>
      </c>
      <c r="P111" s="33"/>
    </row>
    <row r="112" spans="1:16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8">IF($M111=0,0,E111/$M111%)</f>
        <v>0.99413103365672539</v>
      </c>
      <c r="F112" s="36">
        <f t="shared" si="58"/>
        <v>0.99413103365672539</v>
      </c>
      <c r="G112" s="36">
        <f t="shared" si="58"/>
        <v>40.016768475266502</v>
      </c>
      <c r="H112" s="36">
        <f t="shared" si="58"/>
        <v>26.997245179063359</v>
      </c>
      <c r="I112" s="36">
        <f t="shared" si="58"/>
        <v>0.99413103365672539</v>
      </c>
      <c r="J112" s="36">
        <f t="shared" si="58"/>
        <v>30.003593244699964</v>
      </c>
      <c r="K112" s="36">
        <f t="shared" si="58"/>
        <v>0</v>
      </c>
      <c r="L112" s="36">
        <f t="shared" si="58"/>
        <v>0</v>
      </c>
      <c r="M112" s="35">
        <f t="shared" si="57"/>
        <v>100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>
        <v>7381.4</v>
      </c>
      <c r="E113" s="35">
        <v>11762.9</v>
      </c>
      <c r="F113" s="35">
        <v>1354.2</v>
      </c>
      <c r="G113" s="35">
        <v>39344.9</v>
      </c>
      <c r="H113" s="35">
        <v>6446.9</v>
      </c>
      <c r="I113" s="35">
        <v>6882.4</v>
      </c>
      <c r="J113" s="35">
        <v>244.6</v>
      </c>
      <c r="K113" s="35">
        <v>0</v>
      </c>
      <c r="L113" s="35">
        <v>145.5</v>
      </c>
      <c r="M113" s="35">
        <f t="shared" si="57"/>
        <v>66181.400000000009</v>
      </c>
      <c r="N113" s="35">
        <f>SUM(M113,D113)</f>
        <v>73562.8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17.773724943866402</v>
      </c>
      <c r="F114" s="36">
        <f t="shared" si="59"/>
        <v>2.0461942479306874</v>
      </c>
      <c r="G114" s="36">
        <f t="shared" si="59"/>
        <v>59.45008718461682</v>
      </c>
      <c r="H114" s="36">
        <f t="shared" si="59"/>
        <v>9.7412566068411959</v>
      </c>
      <c r="I114" s="36">
        <f t="shared" si="59"/>
        <v>10.399296479071158</v>
      </c>
      <c r="J114" s="36">
        <f t="shared" si="59"/>
        <v>0.3695902474109039</v>
      </c>
      <c r="K114" s="36">
        <f t="shared" si="59"/>
        <v>0</v>
      </c>
      <c r="L114" s="36">
        <f t="shared" si="59"/>
        <v>0.21985029026282307</v>
      </c>
      <c r="M114" s="35">
        <f t="shared" si="57"/>
        <v>99.999999999999972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>
        <v>428.5</v>
      </c>
      <c r="E115" s="35">
        <v>763</v>
      </c>
      <c r="F115" s="35">
        <v>327</v>
      </c>
      <c r="G115" s="35">
        <v>4796.3</v>
      </c>
      <c r="H115" s="35">
        <v>2071</v>
      </c>
      <c r="I115" s="35">
        <v>1199.0999999999999</v>
      </c>
      <c r="J115" s="35">
        <v>218</v>
      </c>
      <c r="K115" s="35">
        <v>109</v>
      </c>
      <c r="L115" s="35">
        <v>1417.1</v>
      </c>
      <c r="M115" s="35">
        <f t="shared" si="57"/>
        <v>10900.5</v>
      </c>
      <c r="N115" s="35">
        <f>SUM(M115,D115)</f>
        <v>11329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0">IF($M115=0,0,E115/$M115%)</f>
        <v>6.9996789138112936</v>
      </c>
      <c r="F116" s="36">
        <f t="shared" si="60"/>
        <v>2.9998623916334113</v>
      </c>
      <c r="G116" s="36">
        <f t="shared" si="60"/>
        <v>44.000733911288478</v>
      </c>
      <c r="H116" s="36">
        <f t="shared" si="60"/>
        <v>18.99912848034494</v>
      </c>
      <c r="I116" s="36">
        <f t="shared" si="60"/>
        <v>11.000412825099765</v>
      </c>
      <c r="J116" s="36">
        <f t="shared" si="60"/>
        <v>1.9999082610889409</v>
      </c>
      <c r="K116" s="36">
        <f t="shared" si="60"/>
        <v>0.99995413054447047</v>
      </c>
      <c r="L116" s="36">
        <f t="shared" si="60"/>
        <v>13.000321086188707</v>
      </c>
      <c r="M116" s="35">
        <f t="shared" si="57"/>
        <v>100.00000000000001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>
        <v>0</v>
      </c>
      <c r="E117" s="35">
        <v>40.299999999999997</v>
      </c>
      <c r="F117" s="35">
        <v>31.4</v>
      </c>
      <c r="G117" s="35">
        <v>215</v>
      </c>
      <c r="H117" s="35">
        <v>13.4</v>
      </c>
      <c r="I117" s="35">
        <v>143.4</v>
      </c>
      <c r="J117" s="35">
        <v>0</v>
      </c>
      <c r="K117" s="35">
        <v>0</v>
      </c>
      <c r="L117" s="35">
        <v>4.5</v>
      </c>
      <c r="M117" s="35">
        <f t="shared" si="57"/>
        <v>448</v>
      </c>
      <c r="N117" s="35">
        <f>SUM(M117,D117)</f>
        <v>448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1">IF($M117=0,0,E117/$M117%)</f>
        <v>8.9955357142857135</v>
      </c>
      <c r="F118" s="36">
        <f t="shared" si="61"/>
        <v>7.0089285714285703</v>
      </c>
      <c r="G118" s="36">
        <f t="shared" si="61"/>
        <v>47.991071428571423</v>
      </c>
      <c r="H118" s="36">
        <f t="shared" si="61"/>
        <v>2.9910714285714284</v>
      </c>
      <c r="I118" s="36">
        <f t="shared" si="61"/>
        <v>32.008928571428569</v>
      </c>
      <c r="J118" s="36">
        <f t="shared" si="61"/>
        <v>0</v>
      </c>
      <c r="K118" s="36">
        <f t="shared" si="61"/>
        <v>0</v>
      </c>
      <c r="L118" s="36">
        <f t="shared" si="61"/>
        <v>1.0044642857142856</v>
      </c>
      <c r="M118" s="35">
        <f t="shared" si="57"/>
        <v>100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>
        <v>15.3</v>
      </c>
      <c r="E119" s="35">
        <v>358.2</v>
      </c>
      <c r="F119" s="35">
        <v>107.5</v>
      </c>
      <c r="G119" s="35">
        <v>1862.5</v>
      </c>
      <c r="H119" s="35">
        <v>716.3</v>
      </c>
      <c r="I119" s="35">
        <v>286.5</v>
      </c>
      <c r="J119" s="35">
        <v>35.799999999999997</v>
      </c>
      <c r="K119" s="35">
        <v>0</v>
      </c>
      <c r="L119" s="35">
        <v>214.9</v>
      </c>
      <c r="M119" s="35">
        <f t="shared" si="57"/>
        <v>3581.7000000000003</v>
      </c>
      <c r="N119" s="35">
        <f>SUM(M119,D119)</f>
        <v>3597.0000000000005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2">IF($M119=0,0,E119/$M119%)</f>
        <v>10.000837591088031</v>
      </c>
      <c r="F120" s="36">
        <f t="shared" si="62"/>
        <v>3.0013680654437835</v>
      </c>
      <c r="G120" s="36">
        <f t="shared" si="62"/>
        <v>52.000446715246952</v>
      </c>
      <c r="H120" s="36">
        <f t="shared" si="62"/>
        <v>19.998883211882625</v>
      </c>
      <c r="I120" s="36">
        <f t="shared" si="62"/>
        <v>7.9989948906943633</v>
      </c>
      <c r="J120" s="36">
        <f t="shared" si="62"/>
        <v>0.9995253650501158</v>
      </c>
      <c r="K120" s="36">
        <f t="shared" si="62"/>
        <v>0</v>
      </c>
      <c r="L120" s="36">
        <f t="shared" si="62"/>
        <v>5.999944160594131</v>
      </c>
      <c r="M120" s="35">
        <f t="shared" si="57"/>
        <v>100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>
        <f t="shared" si="57"/>
        <v>0</v>
      </c>
      <c r="N121" s="35">
        <f>SUM(M121,D121)</f>
        <v>0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3">IF($M121=0,0,E121/$M121%)</f>
        <v>0</v>
      </c>
      <c r="F122" s="36">
        <f t="shared" si="63"/>
        <v>0</v>
      </c>
      <c r="G122" s="36">
        <f t="shared" si="63"/>
        <v>0</v>
      </c>
      <c r="H122" s="36">
        <f t="shared" si="63"/>
        <v>0</v>
      </c>
      <c r="I122" s="36">
        <f t="shared" si="63"/>
        <v>0</v>
      </c>
      <c r="J122" s="36">
        <f t="shared" si="63"/>
        <v>0</v>
      </c>
      <c r="K122" s="36">
        <f t="shared" si="63"/>
        <v>0</v>
      </c>
      <c r="L122" s="36">
        <f t="shared" si="63"/>
        <v>0</v>
      </c>
      <c r="M122" s="35">
        <f t="shared" si="57"/>
        <v>0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>
        <v>6.3</v>
      </c>
      <c r="E123" s="35">
        <v>2</v>
      </c>
      <c r="F123" s="35">
        <v>0.7</v>
      </c>
      <c r="G123" s="35">
        <v>163.9</v>
      </c>
      <c r="H123" s="35">
        <v>78.8</v>
      </c>
      <c r="I123" s="35">
        <v>45.7</v>
      </c>
      <c r="J123" s="35">
        <v>10.8</v>
      </c>
      <c r="K123" s="35">
        <v>1.2</v>
      </c>
      <c r="L123" s="35">
        <v>3.6</v>
      </c>
      <c r="M123" s="35">
        <f t="shared" si="57"/>
        <v>306.7</v>
      </c>
      <c r="N123" s="35">
        <f>SUM(M123,D123)</f>
        <v>313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4">IF($M123=0,0,E123/$M123%)</f>
        <v>0.65210303227910016</v>
      </c>
      <c r="F124" s="36">
        <f t="shared" si="64"/>
        <v>0.22823606129768503</v>
      </c>
      <c r="G124" s="36">
        <f t="shared" si="64"/>
        <v>53.439843495272257</v>
      </c>
      <c r="H124" s="36">
        <f t="shared" si="64"/>
        <v>25.692859471796545</v>
      </c>
      <c r="I124" s="36">
        <f t="shared" si="64"/>
        <v>14.900554287577439</v>
      </c>
      <c r="J124" s="36">
        <f t="shared" si="64"/>
        <v>3.5213563743071412</v>
      </c>
      <c r="K124" s="36">
        <f t="shared" si="64"/>
        <v>0.39126181936746007</v>
      </c>
      <c r="L124" s="36">
        <f t="shared" si="64"/>
        <v>1.1737854581023803</v>
      </c>
      <c r="M124" s="35">
        <f t="shared" si="57"/>
        <v>100.00000000000001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>
        <v>214.69999999999996</v>
      </c>
      <c r="E125" s="35">
        <v>50.9</v>
      </c>
      <c r="F125" s="35">
        <v>50.9</v>
      </c>
      <c r="G125" s="35">
        <v>849.2</v>
      </c>
      <c r="H125" s="35">
        <v>203.8</v>
      </c>
      <c r="I125" s="35">
        <v>288.7</v>
      </c>
      <c r="J125" s="35">
        <v>84.9</v>
      </c>
      <c r="K125" s="35">
        <v>34</v>
      </c>
      <c r="L125" s="35">
        <v>135.9</v>
      </c>
      <c r="M125" s="35">
        <f t="shared" si="57"/>
        <v>1698.3000000000002</v>
      </c>
      <c r="N125" s="35">
        <f>SUM(M125,D125)</f>
        <v>1913.0000000000002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5">IF($M125=0,0,E125/$M125%)</f>
        <v>2.9971147618206442</v>
      </c>
      <c r="F126" s="36">
        <f t="shared" si="65"/>
        <v>2.9971147618206442</v>
      </c>
      <c r="G126" s="36">
        <f t="shared" si="65"/>
        <v>50.002944120591181</v>
      </c>
      <c r="H126" s="36">
        <f t="shared" si="65"/>
        <v>12.000235529647295</v>
      </c>
      <c r="I126" s="36">
        <f t="shared" si="65"/>
        <v>16.99935229346994</v>
      </c>
      <c r="J126" s="36">
        <f t="shared" si="65"/>
        <v>4.9991167638226459</v>
      </c>
      <c r="K126" s="36">
        <f t="shared" si="65"/>
        <v>2.0020020020020017</v>
      </c>
      <c r="L126" s="36">
        <f t="shared" si="65"/>
        <v>8.0021197668256487</v>
      </c>
      <c r="M126" s="35">
        <f t="shared" si="57"/>
        <v>99.999999999999986</v>
      </c>
      <c r="N126" s="36" t="s">
        <v>20</v>
      </c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35">
        <v>106.69999999999999</v>
      </c>
      <c r="E127" s="35">
        <v>190.9</v>
      </c>
      <c r="F127" s="35">
        <v>54.5</v>
      </c>
      <c r="G127" s="35">
        <v>1118.3</v>
      </c>
      <c r="H127" s="35">
        <v>1063.7</v>
      </c>
      <c r="I127" s="35">
        <v>163.6</v>
      </c>
      <c r="J127" s="35">
        <v>81.8</v>
      </c>
      <c r="K127" s="35">
        <v>0</v>
      </c>
      <c r="L127" s="35">
        <v>54.5</v>
      </c>
      <c r="M127" s="35">
        <f t="shared" si="57"/>
        <v>2727.3</v>
      </c>
      <c r="N127" s="35">
        <f>SUM(M127,D127)</f>
        <v>2834</v>
      </c>
      <c r="P127" s="33"/>
    </row>
    <row r="128" spans="1:16" ht="15.75" customHeight="1" x14ac:dyDescent="0.2">
      <c r="A128" s="13"/>
      <c r="B128" s="19"/>
      <c r="C128" s="15" t="s">
        <v>19</v>
      </c>
      <c r="D128" s="36" t="s">
        <v>20</v>
      </c>
      <c r="E128" s="36">
        <f t="shared" ref="E128:L128" si="66">IF($M127=0,0,E127/$M127%)</f>
        <v>6.9995966706999591</v>
      </c>
      <c r="F128" s="36">
        <f t="shared" si="66"/>
        <v>1.9983133501998311</v>
      </c>
      <c r="G128" s="36">
        <f t="shared" si="66"/>
        <v>41.003923294100389</v>
      </c>
      <c r="H128" s="36">
        <f t="shared" si="66"/>
        <v>39.001943313900192</v>
      </c>
      <c r="I128" s="36">
        <f t="shared" si="66"/>
        <v>5.9986066805998597</v>
      </c>
      <c r="J128" s="36">
        <f t="shared" si="66"/>
        <v>2.9993033402999298</v>
      </c>
      <c r="K128" s="36">
        <f t="shared" si="66"/>
        <v>0</v>
      </c>
      <c r="L128" s="36">
        <f t="shared" si="66"/>
        <v>1.9983133501998311</v>
      </c>
      <c r="M128" s="35">
        <f t="shared" si="57"/>
        <v>100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>
        <f t="shared" si="57"/>
        <v>0</v>
      </c>
      <c r="N129" s="35">
        <f>SUM(M129,D129)</f>
        <v>0</v>
      </c>
      <c r="P129" s="33"/>
    </row>
    <row r="130" spans="1:16" ht="15.75" customHeight="1" x14ac:dyDescent="0.2">
      <c r="A130" s="21"/>
      <c r="B130" s="14"/>
      <c r="C130" s="15" t="s">
        <v>19</v>
      </c>
      <c r="D130" s="36" t="s">
        <v>20</v>
      </c>
      <c r="E130" s="36">
        <f t="shared" ref="E130:L130" si="67">IF($M129=0,0,E129/$M129%)</f>
        <v>0</v>
      </c>
      <c r="F130" s="36">
        <f t="shared" si="67"/>
        <v>0</v>
      </c>
      <c r="G130" s="36">
        <f t="shared" si="67"/>
        <v>0</v>
      </c>
      <c r="H130" s="36">
        <f t="shared" si="67"/>
        <v>0</v>
      </c>
      <c r="I130" s="36">
        <f t="shared" si="67"/>
        <v>0</v>
      </c>
      <c r="J130" s="36">
        <f t="shared" si="67"/>
        <v>0</v>
      </c>
      <c r="K130" s="36">
        <f t="shared" si="67"/>
        <v>0</v>
      </c>
      <c r="L130" s="36">
        <f t="shared" si="67"/>
        <v>0</v>
      </c>
      <c r="M130" s="35">
        <f t="shared" si="57"/>
        <v>0</v>
      </c>
      <c r="N130" s="36" t="s">
        <v>20</v>
      </c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>
        <f t="shared" si="57"/>
        <v>0</v>
      </c>
      <c r="N131" s="35">
        <f>SUM(M131,D131)</f>
        <v>0</v>
      </c>
      <c r="P131" s="33"/>
    </row>
    <row r="132" spans="1:16" ht="15.75" customHeight="1" x14ac:dyDescent="0.2">
      <c r="A132" s="21"/>
      <c r="B132" s="14"/>
      <c r="C132" s="15" t="s">
        <v>19</v>
      </c>
      <c r="D132" s="35"/>
      <c r="E132" s="36"/>
      <c r="F132" s="36"/>
      <c r="G132" s="36"/>
      <c r="H132" s="36"/>
      <c r="I132" s="36"/>
      <c r="J132" s="36"/>
      <c r="K132" s="36"/>
      <c r="L132" s="36"/>
      <c r="M132" s="35">
        <f t="shared" si="57"/>
        <v>0</v>
      </c>
      <c r="N132" s="35">
        <f>SUM(M132,D132)</f>
        <v>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8">SUM(D129,D109,D107,D81,D17,D7)</f>
        <v>9941.9000000000033</v>
      </c>
      <c r="E133" s="35">
        <f t="shared" si="68"/>
        <v>13923.399999999998</v>
      </c>
      <c r="F133" s="35">
        <f t="shared" si="68"/>
        <v>4244.2000000000007</v>
      </c>
      <c r="G133" s="35">
        <f t="shared" si="68"/>
        <v>55782.700000000004</v>
      </c>
      <c r="H133" s="35">
        <f t="shared" si="68"/>
        <v>11317.099999999997</v>
      </c>
      <c r="I133" s="35">
        <f t="shared" si="68"/>
        <v>10195.6</v>
      </c>
      <c r="J133" s="35">
        <f t="shared" si="68"/>
        <v>970.69999999999982</v>
      </c>
      <c r="K133" s="35">
        <f t="shared" si="68"/>
        <v>1054.8999999999999</v>
      </c>
      <c r="L133" s="35">
        <f t="shared" si="68"/>
        <v>2899.7</v>
      </c>
      <c r="M133" s="35">
        <f t="shared" si="57"/>
        <v>100388.29999999999</v>
      </c>
      <c r="N133" s="35">
        <f>SUM(M133,D133)</f>
        <v>110330.2</v>
      </c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69">IF($M133=0,0,E133/$M133%)</f>
        <v>13.869544558479424</v>
      </c>
      <c r="F134" s="36">
        <f t="shared" si="69"/>
        <v>4.2277835166050242</v>
      </c>
      <c r="G134" s="36">
        <f t="shared" si="69"/>
        <v>55.566933596843462</v>
      </c>
      <c r="H134" s="36">
        <f t="shared" si="69"/>
        <v>11.273325676398542</v>
      </c>
      <c r="I134" s="36">
        <f t="shared" si="69"/>
        <v>10.156163616676446</v>
      </c>
      <c r="J134" s="36">
        <f t="shared" si="69"/>
        <v>0.96694535120128533</v>
      </c>
      <c r="K134" s="36">
        <f t="shared" si="69"/>
        <v>1.0508196672321375</v>
      </c>
      <c r="L134" s="36">
        <f t="shared" si="69"/>
        <v>2.8884840165636834</v>
      </c>
      <c r="M134" s="35">
        <f t="shared" si="57"/>
        <v>100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>
        <f t="shared" si="57"/>
        <v>0</v>
      </c>
      <c r="N135" s="35">
        <f>SUM(M135,D135)</f>
        <v>0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0</v>
      </c>
      <c r="F136" s="36">
        <f t="shared" si="70"/>
        <v>0</v>
      </c>
      <c r="G136" s="36">
        <f t="shared" si="70"/>
        <v>0</v>
      </c>
      <c r="H136" s="36">
        <f t="shared" si="70"/>
        <v>0</v>
      </c>
      <c r="I136" s="36">
        <f t="shared" si="70"/>
        <v>0</v>
      </c>
      <c r="J136" s="36">
        <f t="shared" si="70"/>
        <v>0</v>
      </c>
      <c r="K136" s="36">
        <f t="shared" si="70"/>
        <v>0</v>
      </c>
      <c r="L136" s="36">
        <f t="shared" si="70"/>
        <v>0</v>
      </c>
      <c r="M136" s="35">
        <f t="shared" si="57"/>
        <v>0</v>
      </c>
      <c r="N136" s="36" t="s">
        <v>20</v>
      </c>
      <c r="P136" s="33"/>
    </row>
    <row r="140" spans="1:16" ht="16.05" customHeight="1" x14ac:dyDescent="0.2">
      <c r="J140" s="25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207" orientation="portrait" useFirstPageNumber="1" r:id="rId1"/>
  <headerFooter alignWithMargins="0"/>
  <rowBreaks count="1" manualBreakCount="1">
    <brk id="96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FF0000"/>
  </sheetPr>
  <dimension ref="A2:P136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6" ht="16.05" customHeight="1" x14ac:dyDescent="0.2">
      <c r="A2" s="1" t="s">
        <v>0</v>
      </c>
    </row>
    <row r="4" spans="1:16" ht="16.05" customHeight="1" x14ac:dyDescent="0.2">
      <c r="A4" s="3" t="s">
        <v>1</v>
      </c>
      <c r="B4" s="4" t="s">
        <v>90</v>
      </c>
    </row>
    <row r="5" spans="1:16" ht="16.05" customHeight="1" x14ac:dyDescent="0.2">
      <c r="N5" s="5" t="s">
        <v>3</v>
      </c>
    </row>
    <row r="6" spans="1:16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6" ht="16.05" customHeight="1" x14ac:dyDescent="0.2">
      <c r="A7" s="9" t="s">
        <v>17</v>
      </c>
      <c r="B7" s="10"/>
      <c r="C7" s="11" t="s">
        <v>18</v>
      </c>
      <c r="D7" s="35">
        <f>SUM(D9,D11,D13,D15)</f>
        <v>135.30000000000001</v>
      </c>
      <c r="E7" s="35">
        <f t="shared" ref="E7:L7" si="0">SUM(E9,E11,E13,E15)</f>
        <v>0</v>
      </c>
      <c r="F7" s="35">
        <f t="shared" si="0"/>
        <v>19.8</v>
      </c>
      <c r="G7" s="35">
        <f t="shared" si="0"/>
        <v>13.7</v>
      </c>
      <c r="H7" s="35">
        <f t="shared" si="0"/>
        <v>16.5</v>
      </c>
      <c r="I7" s="35">
        <f t="shared" si="0"/>
        <v>0</v>
      </c>
      <c r="J7" s="35">
        <f t="shared" si="0"/>
        <v>10.199999999999999</v>
      </c>
      <c r="K7" s="35">
        <f t="shared" si="0"/>
        <v>0</v>
      </c>
      <c r="L7" s="35">
        <f t="shared" si="0"/>
        <v>0</v>
      </c>
      <c r="M7" s="35">
        <f>SUM(E7:L7)</f>
        <v>60.2</v>
      </c>
      <c r="N7" s="35">
        <f>SUM(M7,D7)</f>
        <v>195.5</v>
      </c>
    </row>
    <row r="8" spans="1:16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0</v>
      </c>
      <c r="F8" s="36">
        <f t="shared" ref="F8:L8" si="1">IF($M7=0,0,F7/$M7%)</f>
        <v>32.890365448504987</v>
      </c>
      <c r="G8" s="36">
        <f t="shared" si="1"/>
        <v>22.757475083056477</v>
      </c>
      <c r="H8" s="36">
        <f t="shared" si="1"/>
        <v>27.408637873754152</v>
      </c>
      <c r="I8" s="36">
        <f t="shared" si="1"/>
        <v>0</v>
      </c>
      <c r="J8" s="36">
        <f t="shared" si="1"/>
        <v>16.943521594684384</v>
      </c>
      <c r="K8" s="36">
        <f t="shared" si="1"/>
        <v>0</v>
      </c>
      <c r="L8" s="36">
        <f t="shared" si="1"/>
        <v>0</v>
      </c>
      <c r="M8" s="35">
        <f t="shared" ref="M8:M110" si="2">SUM(E8:L8)</f>
        <v>100</v>
      </c>
      <c r="N8" s="36" t="s">
        <v>20</v>
      </c>
    </row>
    <row r="9" spans="1:16" ht="16.05" customHeight="1" x14ac:dyDescent="0.2">
      <c r="A9" s="17"/>
      <c r="B9" s="18" t="s">
        <v>21</v>
      </c>
      <c r="C9" s="11" t="s">
        <v>18</v>
      </c>
      <c r="D9" s="35"/>
      <c r="E9" s="35"/>
      <c r="F9" s="35"/>
      <c r="G9" s="35"/>
      <c r="H9" s="35"/>
      <c r="I9" s="35"/>
      <c r="J9" s="35"/>
      <c r="K9" s="35"/>
      <c r="L9" s="35"/>
      <c r="M9" s="35">
        <f>SUM(E9:L9)</f>
        <v>0</v>
      </c>
      <c r="N9" s="35">
        <f>SUM(M9,D9)</f>
        <v>0</v>
      </c>
    </row>
    <row r="10" spans="1:16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3">IF($M9=0,0,E9/$M9%)</f>
        <v>0</v>
      </c>
      <c r="F10" s="36">
        <f t="shared" si="3"/>
        <v>0</v>
      </c>
      <c r="G10" s="36">
        <f t="shared" si="3"/>
        <v>0</v>
      </c>
      <c r="H10" s="36">
        <f t="shared" si="3"/>
        <v>0</v>
      </c>
      <c r="I10" s="36">
        <f t="shared" si="3"/>
        <v>0</v>
      </c>
      <c r="J10" s="36">
        <f t="shared" si="3"/>
        <v>0</v>
      </c>
      <c r="K10" s="36">
        <f t="shared" si="3"/>
        <v>0</v>
      </c>
      <c r="L10" s="36">
        <f t="shared" si="3"/>
        <v>0</v>
      </c>
      <c r="M10" s="35">
        <f>SUM(E10:L10)</f>
        <v>0</v>
      </c>
      <c r="N10" s="36" t="s">
        <v>20</v>
      </c>
    </row>
    <row r="11" spans="1:16" ht="16.05" customHeight="1" x14ac:dyDescent="0.2">
      <c r="A11" s="17"/>
      <c r="B11" s="18" t="s">
        <v>22</v>
      </c>
      <c r="C11" s="11" t="s">
        <v>18</v>
      </c>
      <c r="D11" s="35">
        <v>135.30000000000001</v>
      </c>
      <c r="E11" s="35">
        <v>0</v>
      </c>
      <c r="F11" s="35">
        <v>19.8</v>
      </c>
      <c r="G11" s="35">
        <v>13.7</v>
      </c>
      <c r="H11" s="35">
        <v>15.4</v>
      </c>
      <c r="I11" s="35">
        <v>0</v>
      </c>
      <c r="J11" s="35">
        <v>10.199999999999999</v>
      </c>
      <c r="K11" s="35">
        <v>0</v>
      </c>
      <c r="L11" s="35">
        <v>0</v>
      </c>
      <c r="M11" s="35">
        <f t="shared" ref="M11:M16" si="4">SUM(E11:L11)</f>
        <v>59.099999999999994</v>
      </c>
      <c r="N11" s="35">
        <f>SUM(M11,D11)</f>
        <v>194.4</v>
      </c>
      <c r="P11" s="33"/>
    </row>
    <row r="12" spans="1:16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0</v>
      </c>
      <c r="F12" s="36">
        <f t="shared" si="5"/>
        <v>33.502538071065992</v>
      </c>
      <c r="G12" s="36">
        <f t="shared" si="5"/>
        <v>23.181049069373941</v>
      </c>
      <c r="H12" s="36">
        <f t="shared" si="5"/>
        <v>26.057529610829103</v>
      </c>
      <c r="I12" s="36">
        <f t="shared" si="5"/>
        <v>0</v>
      </c>
      <c r="J12" s="36">
        <f t="shared" si="5"/>
        <v>17.258883248730964</v>
      </c>
      <c r="K12" s="36">
        <f t="shared" si="5"/>
        <v>0</v>
      </c>
      <c r="L12" s="36">
        <f t="shared" si="5"/>
        <v>0</v>
      </c>
      <c r="M12" s="35">
        <f t="shared" si="4"/>
        <v>100</v>
      </c>
      <c r="N12" s="36" t="s">
        <v>20</v>
      </c>
    </row>
    <row r="13" spans="1:16" ht="16.05" customHeight="1" x14ac:dyDescent="0.2">
      <c r="A13" s="17"/>
      <c r="B13" s="18" t="s">
        <v>23</v>
      </c>
      <c r="C13" s="11" t="s">
        <v>18</v>
      </c>
      <c r="D13" s="35">
        <v>0</v>
      </c>
      <c r="E13" s="35">
        <v>0</v>
      </c>
      <c r="F13" s="35">
        <v>0</v>
      </c>
      <c r="G13" s="35">
        <v>0</v>
      </c>
      <c r="H13" s="35">
        <v>1.1000000000000001</v>
      </c>
      <c r="I13" s="35">
        <v>0</v>
      </c>
      <c r="J13" s="35">
        <v>0</v>
      </c>
      <c r="K13" s="35">
        <v>0</v>
      </c>
      <c r="L13" s="35">
        <v>0</v>
      </c>
      <c r="M13" s="35">
        <f t="shared" si="4"/>
        <v>1.1000000000000001</v>
      </c>
      <c r="N13" s="35">
        <f>SUM(M13,D13)</f>
        <v>1.1000000000000001</v>
      </c>
    </row>
    <row r="14" spans="1:16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0</v>
      </c>
      <c r="F14" s="36">
        <f t="shared" si="6"/>
        <v>0</v>
      </c>
      <c r="G14" s="36">
        <f t="shared" si="6"/>
        <v>0</v>
      </c>
      <c r="H14" s="36">
        <f t="shared" si="6"/>
        <v>100</v>
      </c>
      <c r="I14" s="36">
        <f t="shared" si="6"/>
        <v>0</v>
      </c>
      <c r="J14" s="36">
        <f t="shared" si="6"/>
        <v>0</v>
      </c>
      <c r="K14" s="36">
        <f t="shared" si="6"/>
        <v>0</v>
      </c>
      <c r="L14" s="36">
        <f t="shared" si="6"/>
        <v>0</v>
      </c>
      <c r="M14" s="35">
        <f t="shared" si="4"/>
        <v>100</v>
      </c>
      <c r="N14" s="36" t="s">
        <v>20</v>
      </c>
    </row>
    <row r="15" spans="1:16" ht="16.05" customHeight="1" x14ac:dyDescent="0.2">
      <c r="A15" s="17"/>
      <c r="B15" s="18" t="s">
        <v>24</v>
      </c>
      <c r="C15" s="11" t="s">
        <v>18</v>
      </c>
      <c r="D15" s="35"/>
      <c r="E15" s="35"/>
      <c r="F15" s="35"/>
      <c r="G15" s="35"/>
      <c r="H15" s="35"/>
      <c r="I15" s="35"/>
      <c r="J15" s="35"/>
      <c r="K15" s="35"/>
      <c r="L15" s="35"/>
      <c r="M15" s="35">
        <f t="shared" si="4"/>
        <v>0</v>
      </c>
      <c r="N15" s="35">
        <f>SUM(M15,D15)</f>
        <v>0</v>
      </c>
    </row>
    <row r="16" spans="1:16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0</v>
      </c>
      <c r="F16" s="36">
        <f t="shared" si="7"/>
        <v>0</v>
      </c>
      <c r="G16" s="36">
        <f t="shared" si="7"/>
        <v>0</v>
      </c>
      <c r="H16" s="36">
        <f t="shared" si="7"/>
        <v>0</v>
      </c>
      <c r="I16" s="36">
        <f t="shared" si="7"/>
        <v>0</v>
      </c>
      <c r="J16" s="36">
        <f t="shared" si="7"/>
        <v>0</v>
      </c>
      <c r="K16" s="36">
        <f t="shared" si="7"/>
        <v>0</v>
      </c>
      <c r="L16" s="36">
        <f t="shared" si="7"/>
        <v>0</v>
      </c>
      <c r="M16" s="35">
        <f t="shared" si="4"/>
        <v>0</v>
      </c>
      <c r="N16" s="36" t="s">
        <v>20</v>
      </c>
    </row>
    <row r="17" spans="1:16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58284.299999999988</v>
      </c>
      <c r="E17" s="35">
        <f t="shared" ref="E17:M17" si="8">SUMIF($C$19:$C$80,"出荷量",E19:E80)</f>
        <v>7533.7999999999993</v>
      </c>
      <c r="F17" s="35">
        <f t="shared" si="8"/>
        <v>2544.8000000000002</v>
      </c>
      <c r="G17" s="35">
        <f t="shared" si="8"/>
        <v>75507.000000000015</v>
      </c>
      <c r="H17" s="35">
        <f t="shared" si="8"/>
        <v>9587.7000000000007</v>
      </c>
      <c r="I17" s="35">
        <f t="shared" si="8"/>
        <v>29673.9</v>
      </c>
      <c r="J17" s="35">
        <f t="shared" si="8"/>
        <v>7557.5000000000018</v>
      </c>
      <c r="K17" s="35">
        <f t="shared" si="8"/>
        <v>3245.3</v>
      </c>
      <c r="L17" s="35">
        <f t="shared" si="8"/>
        <v>41236.100000000006</v>
      </c>
      <c r="M17" s="35">
        <f t="shared" si="8"/>
        <v>176886.09999999992</v>
      </c>
      <c r="N17" s="35">
        <f>SUM(M17,D17)</f>
        <v>235170.39999999991</v>
      </c>
    </row>
    <row r="18" spans="1:16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4.2591249397210991</v>
      </c>
      <c r="F18" s="36">
        <f t="shared" si="9"/>
        <v>1.438665898564105</v>
      </c>
      <c r="G18" s="36">
        <f t="shared" si="9"/>
        <v>42.686791104558274</v>
      </c>
      <c r="H18" s="36">
        <f t="shared" si="9"/>
        <v>5.4202676185409739</v>
      </c>
      <c r="I18" s="36">
        <f t="shared" si="9"/>
        <v>16.7757104713146</v>
      </c>
      <c r="J18" s="36">
        <f t="shared" si="9"/>
        <v>4.2725233921715757</v>
      </c>
      <c r="K18" s="36">
        <f t="shared" si="9"/>
        <v>1.8346834488408086</v>
      </c>
      <c r="L18" s="36">
        <f t="shared" si="9"/>
        <v>23.312233126288625</v>
      </c>
      <c r="M18" s="35">
        <f>SUM(E18:L18)</f>
        <v>100.00000000000006</v>
      </c>
      <c r="N18" s="36" t="s">
        <v>20</v>
      </c>
    </row>
    <row r="19" spans="1:16" ht="16.05" customHeight="1" x14ac:dyDescent="0.2">
      <c r="A19" s="17"/>
      <c r="B19" s="18" t="s">
        <v>26</v>
      </c>
      <c r="C19" s="11" t="s">
        <v>18</v>
      </c>
      <c r="D19" s="35">
        <v>10336.5</v>
      </c>
      <c r="E19" s="35">
        <v>65.2</v>
      </c>
      <c r="F19" s="35">
        <v>0</v>
      </c>
      <c r="G19" s="35">
        <v>4039.7</v>
      </c>
      <c r="H19" s="35">
        <v>217.89999999999998</v>
      </c>
      <c r="I19" s="35">
        <v>547.09999999999991</v>
      </c>
      <c r="J19" s="35">
        <v>0</v>
      </c>
      <c r="K19" s="35">
        <v>0</v>
      </c>
      <c r="L19" s="35">
        <v>783</v>
      </c>
      <c r="M19" s="35">
        <f t="shared" si="2"/>
        <v>5652.9</v>
      </c>
      <c r="N19" s="35">
        <f>SUM(M19,D19)</f>
        <v>15989.4</v>
      </c>
      <c r="P19" s="33"/>
    </row>
    <row r="20" spans="1:16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1.1533902952466877</v>
      </c>
      <c r="F20" s="36">
        <f t="shared" si="10"/>
        <v>0</v>
      </c>
      <c r="G20" s="36">
        <f t="shared" si="10"/>
        <v>71.46243521024607</v>
      </c>
      <c r="H20" s="36">
        <f t="shared" si="10"/>
        <v>3.8546586707707546</v>
      </c>
      <c r="I20" s="36">
        <f t="shared" si="10"/>
        <v>9.6782182596543365</v>
      </c>
      <c r="J20" s="36">
        <f t="shared" si="10"/>
        <v>0</v>
      </c>
      <c r="K20" s="36">
        <f t="shared" si="10"/>
        <v>0</v>
      </c>
      <c r="L20" s="36">
        <f t="shared" si="10"/>
        <v>13.851297564082154</v>
      </c>
      <c r="M20" s="35">
        <f t="shared" si="2"/>
        <v>100.00000000000003</v>
      </c>
      <c r="N20" s="36" t="s">
        <v>20</v>
      </c>
      <c r="P20" s="33"/>
    </row>
    <row r="21" spans="1:16" ht="16.05" customHeight="1" x14ac:dyDescent="0.2">
      <c r="A21" s="17"/>
      <c r="B21" s="18" t="s">
        <v>27</v>
      </c>
      <c r="C21" s="11" t="s">
        <v>18</v>
      </c>
      <c r="D21" s="35">
        <v>19461.400000000001</v>
      </c>
      <c r="E21" s="35">
        <v>6860.2</v>
      </c>
      <c r="F21" s="35">
        <v>2317</v>
      </c>
      <c r="G21" s="35">
        <v>61102</v>
      </c>
      <c r="H21" s="35">
        <v>6230.9000000000005</v>
      </c>
      <c r="I21" s="35">
        <v>22368.2</v>
      </c>
      <c r="J21" s="35">
        <v>6813.2000000000007</v>
      </c>
      <c r="K21" s="35">
        <v>2659.9</v>
      </c>
      <c r="L21" s="35">
        <v>38447</v>
      </c>
      <c r="M21" s="35">
        <f t="shared" si="2"/>
        <v>146798.39999999997</v>
      </c>
      <c r="N21" s="35">
        <f>SUM(M21,D21)</f>
        <v>166259.79999999996</v>
      </c>
      <c r="P21" s="33"/>
    </row>
    <row r="22" spans="1:16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4.6732116971302151</v>
      </c>
      <c r="F22" s="36">
        <f t="shared" si="11"/>
        <v>1.5783550774395365</v>
      </c>
      <c r="G22" s="36">
        <f t="shared" si="11"/>
        <v>41.623069461247546</v>
      </c>
      <c r="H22" s="36">
        <f t="shared" si="11"/>
        <v>4.2445285507198998</v>
      </c>
      <c r="I22" s="36">
        <f t="shared" si="11"/>
        <v>15.237359535253795</v>
      </c>
      <c r="J22" s="36">
        <f t="shared" si="11"/>
        <v>4.6411949994005397</v>
      </c>
      <c r="K22" s="36">
        <f t="shared" si="11"/>
        <v>1.8119407295992331</v>
      </c>
      <c r="L22" s="36">
        <f t="shared" si="11"/>
        <v>26.19033994920926</v>
      </c>
      <c r="M22" s="35">
        <f t="shared" si="2"/>
        <v>100.00000000000003</v>
      </c>
      <c r="N22" s="36" t="s">
        <v>20</v>
      </c>
      <c r="P22" s="33"/>
    </row>
    <row r="23" spans="1:16" ht="16.05" customHeight="1" x14ac:dyDescent="0.2">
      <c r="A23" s="17"/>
      <c r="B23" s="18" t="s">
        <v>28</v>
      </c>
      <c r="C23" s="11" t="s">
        <v>18</v>
      </c>
      <c r="D23" s="35">
        <v>2523.6999999999998</v>
      </c>
      <c r="E23" s="35">
        <v>184</v>
      </c>
      <c r="F23" s="35">
        <v>59</v>
      </c>
      <c r="G23" s="35">
        <v>1678</v>
      </c>
      <c r="H23" s="35">
        <v>0</v>
      </c>
      <c r="I23" s="35">
        <v>224</v>
      </c>
      <c r="J23" s="35">
        <v>185</v>
      </c>
      <c r="K23" s="35">
        <v>146</v>
      </c>
      <c r="L23" s="35">
        <v>373</v>
      </c>
      <c r="M23" s="35">
        <f t="shared" si="2"/>
        <v>2849</v>
      </c>
      <c r="N23" s="35">
        <f>SUM(M23,D23)</f>
        <v>5372.7</v>
      </c>
      <c r="P23" s="33"/>
    </row>
    <row r="24" spans="1:16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6.4584064584064587</v>
      </c>
      <c r="F24" s="36">
        <f t="shared" si="12"/>
        <v>2.0709020709020711</v>
      </c>
      <c r="G24" s="36">
        <f t="shared" si="12"/>
        <v>58.897858897858903</v>
      </c>
      <c r="H24" s="36">
        <f t="shared" si="12"/>
        <v>0</v>
      </c>
      <c r="I24" s="36">
        <f t="shared" si="12"/>
        <v>7.8624078624078626</v>
      </c>
      <c r="J24" s="36">
        <f t="shared" si="12"/>
        <v>6.4935064935064934</v>
      </c>
      <c r="K24" s="36">
        <f t="shared" si="12"/>
        <v>5.1246051246051252</v>
      </c>
      <c r="L24" s="36">
        <f t="shared" si="12"/>
        <v>13.092313092313093</v>
      </c>
      <c r="M24" s="35">
        <f t="shared" si="2"/>
        <v>100</v>
      </c>
      <c r="N24" s="36" t="s">
        <v>20</v>
      </c>
      <c r="P24" s="33"/>
    </row>
    <row r="25" spans="1:16" ht="16.05" customHeight="1" x14ac:dyDescent="0.2">
      <c r="A25" s="17"/>
      <c r="B25" s="18" t="s">
        <v>29</v>
      </c>
      <c r="C25" s="11" t="s">
        <v>18</v>
      </c>
      <c r="D25" s="35">
        <v>5718.8</v>
      </c>
      <c r="E25" s="35">
        <v>133.60000000000002</v>
      </c>
      <c r="F25" s="35">
        <v>79.400000000000006</v>
      </c>
      <c r="G25" s="35">
        <v>3215.1000000000004</v>
      </c>
      <c r="H25" s="35">
        <v>782.80000000000007</v>
      </c>
      <c r="I25" s="35">
        <v>2466</v>
      </c>
      <c r="J25" s="35">
        <v>132.1</v>
      </c>
      <c r="K25" s="35">
        <v>30</v>
      </c>
      <c r="L25" s="35">
        <v>352.90000000000003</v>
      </c>
      <c r="M25" s="35">
        <f t="shared" si="2"/>
        <v>7191.9000000000005</v>
      </c>
      <c r="N25" s="35">
        <f>SUM(M25,D25)</f>
        <v>12910.7</v>
      </c>
      <c r="P25" s="33"/>
    </row>
    <row r="26" spans="1:16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1.8576454066380235</v>
      </c>
      <c r="F26" s="36">
        <f t="shared" si="13"/>
        <v>1.1040198000528372</v>
      </c>
      <c r="G26" s="36">
        <f t="shared" si="13"/>
        <v>44.70445918324782</v>
      </c>
      <c r="H26" s="36">
        <f t="shared" si="13"/>
        <v>10.884467247876081</v>
      </c>
      <c r="I26" s="36">
        <f t="shared" si="13"/>
        <v>34.288574646477279</v>
      </c>
      <c r="J26" s="36">
        <f t="shared" si="13"/>
        <v>1.8367886094078056</v>
      </c>
      <c r="K26" s="36">
        <f t="shared" si="13"/>
        <v>0.4171359446043465</v>
      </c>
      <c r="L26" s="36">
        <f t="shared" si="13"/>
        <v>4.9069091616957961</v>
      </c>
      <c r="M26" s="35">
        <f t="shared" si="2"/>
        <v>99.999999999999986</v>
      </c>
      <c r="N26" s="36" t="s">
        <v>20</v>
      </c>
      <c r="P26" s="33"/>
    </row>
    <row r="27" spans="1:16" ht="16.05" customHeight="1" x14ac:dyDescent="0.2">
      <c r="A27" s="17"/>
      <c r="B27" s="18" t="s">
        <v>30</v>
      </c>
      <c r="C27" s="11" t="s">
        <v>18</v>
      </c>
      <c r="D27" s="35">
        <v>1346.3</v>
      </c>
      <c r="E27" s="35">
        <v>0</v>
      </c>
      <c r="F27" s="35">
        <v>0</v>
      </c>
      <c r="G27" s="35">
        <v>891.5</v>
      </c>
      <c r="H27" s="35">
        <v>138.19999999999999</v>
      </c>
      <c r="I27" s="35">
        <v>30</v>
      </c>
      <c r="J27" s="35">
        <v>0</v>
      </c>
      <c r="K27" s="35">
        <v>0</v>
      </c>
      <c r="L27" s="35">
        <v>526.9</v>
      </c>
      <c r="M27" s="35">
        <f t="shared" si="2"/>
        <v>1586.6</v>
      </c>
      <c r="N27" s="35">
        <f>SUM(M27,D27)</f>
        <v>2932.8999999999996</v>
      </c>
      <c r="P27" s="33"/>
    </row>
    <row r="28" spans="1:16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0</v>
      </c>
      <c r="F28" s="36">
        <f t="shared" si="14"/>
        <v>0</v>
      </c>
      <c r="G28" s="36">
        <f t="shared" si="14"/>
        <v>56.189335686373376</v>
      </c>
      <c r="H28" s="36">
        <f t="shared" si="14"/>
        <v>8.7104500189083574</v>
      </c>
      <c r="I28" s="36">
        <f t="shared" si="14"/>
        <v>1.8908357494012353</v>
      </c>
      <c r="J28" s="36">
        <f t="shared" si="14"/>
        <v>0</v>
      </c>
      <c r="K28" s="36">
        <f t="shared" si="14"/>
        <v>0</v>
      </c>
      <c r="L28" s="36">
        <f t="shared" si="14"/>
        <v>33.20937854531703</v>
      </c>
      <c r="M28" s="35">
        <f t="shared" si="2"/>
        <v>100</v>
      </c>
      <c r="N28" s="36" t="s">
        <v>20</v>
      </c>
      <c r="P28" s="33"/>
    </row>
    <row r="29" spans="1:16" ht="16.05" customHeight="1" x14ac:dyDescent="0.2">
      <c r="A29" s="17"/>
      <c r="B29" s="18" t="s">
        <v>31</v>
      </c>
      <c r="C29" s="11" t="s">
        <v>18</v>
      </c>
      <c r="D29" s="35"/>
      <c r="E29" s="35"/>
      <c r="F29" s="35"/>
      <c r="G29" s="35"/>
      <c r="H29" s="35"/>
      <c r="I29" s="35"/>
      <c r="J29" s="35"/>
      <c r="K29" s="35"/>
      <c r="L29" s="35"/>
      <c r="M29" s="35">
        <f t="shared" si="2"/>
        <v>0</v>
      </c>
      <c r="N29" s="35">
        <f>SUM(M29,D29)</f>
        <v>0</v>
      </c>
      <c r="P29" s="33"/>
    </row>
    <row r="30" spans="1:16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0</v>
      </c>
      <c r="F30" s="36">
        <f t="shared" si="15"/>
        <v>0</v>
      </c>
      <c r="G30" s="36">
        <f t="shared" si="15"/>
        <v>0</v>
      </c>
      <c r="H30" s="36">
        <f t="shared" si="15"/>
        <v>0</v>
      </c>
      <c r="I30" s="36">
        <f t="shared" si="15"/>
        <v>0</v>
      </c>
      <c r="J30" s="36">
        <f t="shared" si="15"/>
        <v>0</v>
      </c>
      <c r="K30" s="36">
        <f t="shared" si="15"/>
        <v>0</v>
      </c>
      <c r="L30" s="36">
        <f t="shared" si="15"/>
        <v>0</v>
      </c>
      <c r="M30" s="35">
        <f t="shared" si="2"/>
        <v>0</v>
      </c>
      <c r="N30" s="36" t="s">
        <v>20</v>
      </c>
      <c r="P30" s="33"/>
    </row>
    <row r="31" spans="1:16" ht="16.05" customHeight="1" x14ac:dyDescent="0.2">
      <c r="A31" s="17"/>
      <c r="B31" s="18" t="s">
        <v>32</v>
      </c>
      <c r="C31" s="11" t="s">
        <v>18</v>
      </c>
      <c r="D31" s="35">
        <v>1702.6</v>
      </c>
      <c r="E31" s="35">
        <v>0</v>
      </c>
      <c r="F31" s="35">
        <v>0</v>
      </c>
      <c r="G31" s="35">
        <v>219.7</v>
      </c>
      <c r="H31" s="35">
        <v>176.1</v>
      </c>
      <c r="I31" s="35">
        <v>175.8</v>
      </c>
      <c r="J31" s="35">
        <v>0</v>
      </c>
      <c r="K31" s="35">
        <v>0</v>
      </c>
      <c r="L31" s="35">
        <v>0</v>
      </c>
      <c r="M31" s="35">
        <f t="shared" si="2"/>
        <v>571.59999999999991</v>
      </c>
      <c r="N31" s="35">
        <f>SUM(M31,D31)</f>
        <v>2274.1999999999998</v>
      </c>
      <c r="P31" s="33"/>
    </row>
    <row r="32" spans="1:16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0</v>
      </c>
      <c r="F32" s="36">
        <f t="shared" si="16"/>
        <v>0</v>
      </c>
      <c r="G32" s="36">
        <f t="shared" si="16"/>
        <v>38.435969209237228</v>
      </c>
      <c r="H32" s="36">
        <f t="shared" si="16"/>
        <v>30.80825752274318</v>
      </c>
      <c r="I32" s="36">
        <f t="shared" si="16"/>
        <v>30.755773268019599</v>
      </c>
      <c r="J32" s="36">
        <f t="shared" si="16"/>
        <v>0</v>
      </c>
      <c r="K32" s="36">
        <f t="shared" si="16"/>
        <v>0</v>
      </c>
      <c r="L32" s="36">
        <f t="shared" si="16"/>
        <v>0</v>
      </c>
      <c r="M32" s="35">
        <f t="shared" si="2"/>
        <v>100</v>
      </c>
      <c r="N32" s="36" t="s">
        <v>20</v>
      </c>
      <c r="P32" s="33"/>
    </row>
    <row r="33" spans="1:16" ht="16.05" customHeight="1" x14ac:dyDescent="0.2">
      <c r="A33" s="17"/>
      <c r="B33" s="18" t="s">
        <v>33</v>
      </c>
      <c r="C33" s="11" t="s">
        <v>18</v>
      </c>
      <c r="D33" s="35"/>
      <c r="E33" s="35"/>
      <c r="F33" s="35"/>
      <c r="G33" s="35"/>
      <c r="H33" s="35"/>
      <c r="I33" s="35"/>
      <c r="J33" s="35"/>
      <c r="K33" s="35"/>
      <c r="L33" s="35"/>
      <c r="M33" s="35">
        <f t="shared" si="2"/>
        <v>0</v>
      </c>
      <c r="N33" s="35">
        <f>SUM(M33,D33)</f>
        <v>0</v>
      </c>
      <c r="P33" s="33"/>
    </row>
    <row r="34" spans="1:16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0</v>
      </c>
      <c r="F34" s="36">
        <f t="shared" si="17"/>
        <v>0</v>
      </c>
      <c r="G34" s="36">
        <f t="shared" si="17"/>
        <v>0</v>
      </c>
      <c r="H34" s="36">
        <f t="shared" si="17"/>
        <v>0</v>
      </c>
      <c r="I34" s="36">
        <f t="shared" si="17"/>
        <v>0</v>
      </c>
      <c r="J34" s="36">
        <f t="shared" si="17"/>
        <v>0</v>
      </c>
      <c r="K34" s="36">
        <f t="shared" si="17"/>
        <v>0</v>
      </c>
      <c r="L34" s="36">
        <f t="shared" si="17"/>
        <v>0</v>
      </c>
      <c r="M34" s="35">
        <f t="shared" si="2"/>
        <v>0</v>
      </c>
      <c r="N34" s="36" t="s">
        <v>20</v>
      </c>
      <c r="P34" s="33"/>
    </row>
    <row r="35" spans="1:16" ht="16.05" customHeight="1" x14ac:dyDescent="0.2">
      <c r="A35" s="17"/>
      <c r="B35" s="18" t="s">
        <v>34</v>
      </c>
      <c r="C35" s="11" t="s">
        <v>18</v>
      </c>
      <c r="D35" s="35">
        <v>1516.3</v>
      </c>
      <c r="E35" s="35">
        <v>20.100000000000001</v>
      </c>
      <c r="F35" s="35">
        <v>89.4</v>
      </c>
      <c r="G35" s="35">
        <v>1241.5</v>
      </c>
      <c r="H35" s="35">
        <v>922.60000000000014</v>
      </c>
      <c r="I35" s="35">
        <v>1162.7</v>
      </c>
      <c r="J35" s="35">
        <v>0</v>
      </c>
      <c r="K35" s="35">
        <v>5.5</v>
      </c>
      <c r="L35" s="35">
        <v>77.2</v>
      </c>
      <c r="M35" s="35">
        <f t="shared" si="2"/>
        <v>3519</v>
      </c>
      <c r="N35" s="35">
        <f>SUM(M35,D35)</f>
        <v>5035.3</v>
      </c>
      <c r="P35" s="33"/>
    </row>
    <row r="36" spans="1:16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0.57118499573742543</v>
      </c>
      <c r="F36" s="36">
        <f t="shared" si="18"/>
        <v>2.5404944586530269</v>
      </c>
      <c r="G36" s="36">
        <f t="shared" si="18"/>
        <v>35.279909065075309</v>
      </c>
      <c r="H36" s="36">
        <f t="shared" si="18"/>
        <v>26.217675475987502</v>
      </c>
      <c r="I36" s="36">
        <f t="shared" si="18"/>
        <v>33.040636544472868</v>
      </c>
      <c r="J36" s="36">
        <f t="shared" si="18"/>
        <v>0</v>
      </c>
      <c r="K36" s="36">
        <f t="shared" si="18"/>
        <v>0.1562944018186985</v>
      </c>
      <c r="L36" s="36">
        <f t="shared" si="18"/>
        <v>2.1938050582551862</v>
      </c>
      <c r="M36" s="35">
        <f t="shared" si="2"/>
        <v>100.00000000000001</v>
      </c>
      <c r="N36" s="36" t="s">
        <v>20</v>
      </c>
      <c r="P36" s="33"/>
    </row>
    <row r="37" spans="1:16" ht="16.05" customHeight="1" x14ac:dyDescent="0.2">
      <c r="A37" s="17"/>
      <c r="B37" s="18" t="s">
        <v>35</v>
      </c>
      <c r="C37" s="11" t="s">
        <v>18</v>
      </c>
      <c r="D37" s="35">
        <v>506.59999999999997</v>
      </c>
      <c r="E37" s="35">
        <v>7.9</v>
      </c>
      <c r="F37" s="35">
        <v>0</v>
      </c>
      <c r="G37" s="35">
        <v>46.1</v>
      </c>
      <c r="H37" s="35">
        <v>72.400000000000006</v>
      </c>
      <c r="I37" s="35">
        <v>3</v>
      </c>
      <c r="J37" s="35">
        <v>0</v>
      </c>
      <c r="K37" s="35">
        <v>0</v>
      </c>
      <c r="L37" s="35">
        <v>1.9</v>
      </c>
      <c r="M37" s="35">
        <f t="shared" si="2"/>
        <v>131.30000000000001</v>
      </c>
      <c r="N37" s="35">
        <f>SUM(M37,D37)</f>
        <v>637.9</v>
      </c>
      <c r="P37" s="33"/>
    </row>
    <row r="38" spans="1:16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6.016755521706016</v>
      </c>
      <c r="F38" s="36">
        <f t="shared" si="19"/>
        <v>0</v>
      </c>
      <c r="G38" s="36">
        <f t="shared" si="19"/>
        <v>35.110434120335107</v>
      </c>
      <c r="H38" s="36">
        <f t="shared" si="19"/>
        <v>55.14089870525514</v>
      </c>
      <c r="I38" s="36">
        <f t="shared" si="19"/>
        <v>2.2848438690022848</v>
      </c>
      <c r="J38" s="36">
        <f t="shared" si="19"/>
        <v>0</v>
      </c>
      <c r="K38" s="36">
        <f t="shared" si="19"/>
        <v>0</v>
      </c>
      <c r="L38" s="36">
        <f t="shared" si="19"/>
        <v>1.4470677837014467</v>
      </c>
      <c r="M38" s="35">
        <f t="shared" si="2"/>
        <v>100</v>
      </c>
      <c r="N38" s="36" t="s">
        <v>20</v>
      </c>
      <c r="P38" s="33"/>
    </row>
    <row r="39" spans="1:16" ht="16.05" customHeight="1" x14ac:dyDescent="0.2">
      <c r="A39" s="17"/>
      <c r="B39" s="18" t="s">
        <v>36</v>
      </c>
      <c r="C39" s="11" t="s">
        <v>18</v>
      </c>
      <c r="D39" s="35">
        <v>254.1</v>
      </c>
      <c r="E39" s="35"/>
      <c r="F39" s="35"/>
      <c r="G39" s="35"/>
      <c r="H39" s="35"/>
      <c r="I39" s="35"/>
      <c r="J39" s="35"/>
      <c r="K39" s="35"/>
      <c r="L39" s="35"/>
      <c r="M39" s="35">
        <f t="shared" si="2"/>
        <v>0</v>
      </c>
      <c r="N39" s="35">
        <f>SUM(M39,D39)</f>
        <v>254.1</v>
      </c>
      <c r="P39" s="33"/>
    </row>
    <row r="40" spans="1:16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0</v>
      </c>
      <c r="F40" s="36">
        <f t="shared" si="20"/>
        <v>0</v>
      </c>
      <c r="G40" s="36">
        <f t="shared" si="20"/>
        <v>0</v>
      </c>
      <c r="H40" s="36">
        <f t="shared" si="20"/>
        <v>0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0</v>
      </c>
      <c r="N40" s="36" t="s">
        <v>20</v>
      </c>
      <c r="P40" s="33"/>
    </row>
    <row r="41" spans="1:16" ht="16.05" customHeight="1" x14ac:dyDescent="0.2">
      <c r="A41" s="17"/>
      <c r="B41" s="18" t="s">
        <v>37</v>
      </c>
      <c r="C41" s="11" t="s">
        <v>18</v>
      </c>
      <c r="D41" s="35">
        <v>2701.2</v>
      </c>
      <c r="E41" s="35">
        <v>170.39999999999998</v>
      </c>
      <c r="F41" s="35">
        <v>0</v>
      </c>
      <c r="G41" s="35">
        <v>1231.3000000000002</v>
      </c>
      <c r="H41" s="35">
        <v>719.6</v>
      </c>
      <c r="I41" s="35">
        <v>846.80000000000007</v>
      </c>
      <c r="J41" s="35">
        <v>17.3</v>
      </c>
      <c r="K41" s="35">
        <v>1.2</v>
      </c>
      <c r="L41" s="35">
        <v>0.5</v>
      </c>
      <c r="M41" s="35">
        <f t="shared" si="2"/>
        <v>2987.1000000000004</v>
      </c>
      <c r="N41" s="35">
        <f>SUM(M41,D41)</f>
        <v>5688.3</v>
      </c>
      <c r="P41" s="33"/>
    </row>
    <row r="42" spans="1:16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5.7045294767500243</v>
      </c>
      <c r="F42" s="36">
        <f t="shared" si="21"/>
        <v>0</v>
      </c>
      <c r="G42" s="36">
        <f t="shared" si="21"/>
        <v>41.220581835224806</v>
      </c>
      <c r="H42" s="36">
        <f t="shared" si="21"/>
        <v>24.090254762143886</v>
      </c>
      <c r="I42" s="36">
        <f t="shared" si="21"/>
        <v>28.348565498309398</v>
      </c>
      <c r="J42" s="36">
        <f t="shared" si="21"/>
        <v>0.57915704194703888</v>
      </c>
      <c r="K42" s="36">
        <f t="shared" si="21"/>
        <v>4.0172742794014255E-2</v>
      </c>
      <c r="L42" s="36">
        <f t="shared" si="21"/>
        <v>1.6738642830839274E-2</v>
      </c>
      <c r="M42" s="35">
        <f t="shared" si="2"/>
        <v>100.00000000000001</v>
      </c>
      <c r="N42" s="36" t="s">
        <v>20</v>
      </c>
      <c r="P42" s="33"/>
    </row>
    <row r="43" spans="1:16" ht="16.05" customHeight="1" x14ac:dyDescent="0.2">
      <c r="A43" s="17"/>
      <c r="B43" s="18" t="s">
        <v>38</v>
      </c>
      <c r="C43" s="11" t="s">
        <v>18</v>
      </c>
      <c r="D43" s="35">
        <v>754.50000000000011</v>
      </c>
      <c r="E43" s="35">
        <v>0</v>
      </c>
      <c r="F43" s="35">
        <v>0</v>
      </c>
      <c r="G43" s="35">
        <v>688.9</v>
      </c>
      <c r="H43" s="35">
        <v>97</v>
      </c>
      <c r="I43" s="35">
        <v>588.9</v>
      </c>
      <c r="J43" s="35">
        <v>13.1</v>
      </c>
      <c r="K43" s="35">
        <v>29</v>
      </c>
      <c r="L43" s="35">
        <v>0</v>
      </c>
      <c r="M43" s="35">
        <f t="shared" si="2"/>
        <v>1416.8999999999999</v>
      </c>
      <c r="N43" s="35">
        <f>SUM(M43,D43)</f>
        <v>2171.4</v>
      </c>
      <c r="P43" s="33"/>
    </row>
    <row r="44" spans="1:16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0</v>
      </c>
      <c r="F44" s="36">
        <f t="shared" si="22"/>
        <v>0</v>
      </c>
      <c r="G44" s="36">
        <f t="shared" si="22"/>
        <v>48.620227256687137</v>
      </c>
      <c r="H44" s="36">
        <f t="shared" si="22"/>
        <v>6.8459312583809728</v>
      </c>
      <c r="I44" s="36">
        <f t="shared" si="22"/>
        <v>41.562566165572733</v>
      </c>
      <c r="J44" s="36">
        <f t="shared" si="22"/>
        <v>0.9245536029359871</v>
      </c>
      <c r="K44" s="36">
        <f t="shared" si="22"/>
        <v>2.0467217164231775</v>
      </c>
      <c r="L44" s="36">
        <f t="shared" si="22"/>
        <v>0</v>
      </c>
      <c r="M44" s="35">
        <f t="shared" si="2"/>
        <v>100</v>
      </c>
      <c r="N44" s="36" t="s">
        <v>20</v>
      </c>
      <c r="P44" s="33"/>
    </row>
    <row r="45" spans="1:16" ht="16.05" customHeight="1" x14ac:dyDescent="0.2">
      <c r="A45" s="17"/>
      <c r="B45" s="18" t="s">
        <v>39</v>
      </c>
      <c r="C45" s="11" t="s">
        <v>18</v>
      </c>
      <c r="D45" s="35">
        <v>728.19999999999993</v>
      </c>
      <c r="E45" s="35">
        <v>0</v>
      </c>
      <c r="F45" s="35">
        <v>0</v>
      </c>
      <c r="G45" s="35">
        <v>142.5</v>
      </c>
      <c r="H45" s="35">
        <v>11.7</v>
      </c>
      <c r="I45" s="35">
        <v>5.6</v>
      </c>
      <c r="J45" s="35">
        <v>0</v>
      </c>
      <c r="K45" s="35">
        <v>0</v>
      </c>
      <c r="L45" s="35">
        <v>0</v>
      </c>
      <c r="M45" s="35">
        <f t="shared" si="2"/>
        <v>159.79999999999998</v>
      </c>
      <c r="N45" s="35">
        <f>SUM(M45,D45)</f>
        <v>887.99999999999989</v>
      </c>
      <c r="P45" s="33"/>
    </row>
    <row r="46" spans="1:16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89.17396745932416</v>
      </c>
      <c r="H46" s="36">
        <f t="shared" si="23"/>
        <v>7.3216520650813521</v>
      </c>
      <c r="I46" s="36">
        <f t="shared" si="23"/>
        <v>3.5043804755944934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100</v>
      </c>
      <c r="N46" s="36" t="s">
        <v>20</v>
      </c>
      <c r="P46" s="33"/>
    </row>
    <row r="47" spans="1:16" ht="16.05" customHeight="1" x14ac:dyDescent="0.2">
      <c r="A47" s="17"/>
      <c r="B47" s="18" t="s">
        <v>40</v>
      </c>
      <c r="C47" s="11" t="s">
        <v>18</v>
      </c>
      <c r="D47" s="35">
        <v>121.99999999999999</v>
      </c>
      <c r="E47" s="35">
        <v>0</v>
      </c>
      <c r="F47" s="35">
        <v>0</v>
      </c>
      <c r="G47" s="35">
        <v>15.100000000000001</v>
      </c>
      <c r="H47" s="35">
        <v>0</v>
      </c>
      <c r="I47" s="35">
        <v>0</v>
      </c>
      <c r="J47" s="35">
        <v>0</v>
      </c>
      <c r="K47" s="35">
        <v>1.9</v>
      </c>
      <c r="L47" s="35">
        <v>0</v>
      </c>
      <c r="M47" s="35">
        <f t="shared" si="2"/>
        <v>17</v>
      </c>
      <c r="N47" s="35">
        <f>SUM(M47,D47)</f>
        <v>139</v>
      </c>
      <c r="P47" s="33"/>
    </row>
    <row r="48" spans="1:16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0</v>
      </c>
      <c r="F48" s="36">
        <f t="shared" si="24"/>
        <v>0</v>
      </c>
      <c r="G48" s="36">
        <f t="shared" si="24"/>
        <v>88.82352941176471</v>
      </c>
      <c r="H48" s="36">
        <f t="shared" si="24"/>
        <v>0</v>
      </c>
      <c r="I48" s="36">
        <f t="shared" si="24"/>
        <v>0</v>
      </c>
      <c r="J48" s="36">
        <f t="shared" si="24"/>
        <v>0</v>
      </c>
      <c r="K48" s="36">
        <f t="shared" si="24"/>
        <v>11.176470588235293</v>
      </c>
      <c r="L48" s="36">
        <f t="shared" si="24"/>
        <v>0</v>
      </c>
      <c r="M48" s="35">
        <f t="shared" si="2"/>
        <v>100</v>
      </c>
      <c r="N48" s="36" t="s">
        <v>20</v>
      </c>
      <c r="P48" s="33"/>
    </row>
    <row r="49" spans="1:16" ht="16.05" customHeight="1" x14ac:dyDescent="0.2">
      <c r="A49" s="17"/>
      <c r="B49" s="18" t="s">
        <v>41</v>
      </c>
      <c r="C49" s="11" t="s">
        <v>18</v>
      </c>
      <c r="D49" s="35">
        <v>16.3</v>
      </c>
      <c r="E49" s="35">
        <v>1.2</v>
      </c>
      <c r="F49" s="35">
        <v>0</v>
      </c>
      <c r="G49" s="35">
        <v>1.1000000000000001</v>
      </c>
      <c r="H49" s="35">
        <v>53.9</v>
      </c>
      <c r="I49" s="35">
        <v>0.1</v>
      </c>
      <c r="J49" s="35">
        <v>0</v>
      </c>
      <c r="K49" s="35">
        <v>0</v>
      </c>
      <c r="L49" s="35">
        <v>0</v>
      </c>
      <c r="M49" s="35">
        <f t="shared" si="2"/>
        <v>56.3</v>
      </c>
      <c r="N49" s="35">
        <f>SUM(M49,D49)</f>
        <v>72.599999999999994</v>
      </c>
      <c r="P49" s="33"/>
    </row>
    <row r="50" spans="1:16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2.1314387211367674</v>
      </c>
      <c r="F50" s="36">
        <f t="shared" si="25"/>
        <v>0</v>
      </c>
      <c r="G50" s="36">
        <f t="shared" si="25"/>
        <v>1.9538188277087036</v>
      </c>
      <c r="H50" s="36">
        <f t="shared" si="25"/>
        <v>95.737122557726465</v>
      </c>
      <c r="I50" s="36">
        <f t="shared" si="25"/>
        <v>0.17761989342806397</v>
      </c>
      <c r="J50" s="36">
        <f t="shared" si="25"/>
        <v>0</v>
      </c>
      <c r="K50" s="36">
        <f t="shared" si="25"/>
        <v>0</v>
      </c>
      <c r="L50" s="36">
        <f t="shared" si="25"/>
        <v>0</v>
      </c>
      <c r="M50" s="35">
        <f t="shared" si="2"/>
        <v>100</v>
      </c>
      <c r="N50" s="36" t="s">
        <v>20</v>
      </c>
      <c r="P50" s="33"/>
    </row>
    <row r="51" spans="1:16" ht="16.05" customHeight="1" x14ac:dyDescent="0.2">
      <c r="A51" s="17"/>
      <c r="B51" s="18" t="s">
        <v>42</v>
      </c>
      <c r="C51" s="11" t="s">
        <v>18</v>
      </c>
      <c r="D51" s="35">
        <v>226.10000000000002</v>
      </c>
      <c r="E51" s="35">
        <v>0</v>
      </c>
      <c r="F51" s="35">
        <v>0</v>
      </c>
      <c r="G51" s="35">
        <v>6.9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f t="shared" si="2"/>
        <v>6.9</v>
      </c>
      <c r="N51" s="35">
        <f>SUM(M51,D51)</f>
        <v>233.00000000000003</v>
      </c>
      <c r="P51" s="33"/>
    </row>
    <row r="52" spans="1:16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0</v>
      </c>
      <c r="F52" s="36">
        <f t="shared" si="26"/>
        <v>0</v>
      </c>
      <c r="G52" s="36">
        <f t="shared" si="26"/>
        <v>100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</v>
      </c>
      <c r="L52" s="36">
        <f t="shared" si="26"/>
        <v>0</v>
      </c>
      <c r="M52" s="35">
        <f t="shared" si="2"/>
        <v>100</v>
      </c>
      <c r="N52" s="36" t="s">
        <v>20</v>
      </c>
      <c r="P52" s="33"/>
    </row>
    <row r="53" spans="1:16" ht="16.05" customHeight="1" x14ac:dyDescent="0.2">
      <c r="A53" s="17"/>
      <c r="B53" s="18" t="s">
        <v>43</v>
      </c>
      <c r="C53" s="11" t="s">
        <v>18</v>
      </c>
      <c r="D53" s="35">
        <v>3348.5000000000005</v>
      </c>
      <c r="E53" s="35">
        <v>0</v>
      </c>
      <c r="F53" s="35">
        <v>0</v>
      </c>
      <c r="G53" s="35">
        <v>8.6999999999999993</v>
      </c>
      <c r="H53" s="35">
        <v>0</v>
      </c>
      <c r="I53" s="35">
        <v>961.5</v>
      </c>
      <c r="J53" s="35">
        <v>0</v>
      </c>
      <c r="K53" s="35">
        <v>13.8</v>
      </c>
      <c r="L53" s="35">
        <v>0</v>
      </c>
      <c r="M53" s="35">
        <f t="shared" si="2"/>
        <v>984</v>
      </c>
      <c r="N53" s="35">
        <f>SUM(M53,D53)</f>
        <v>4332.5</v>
      </c>
      <c r="P53" s="33"/>
    </row>
    <row r="54" spans="1:16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0</v>
      </c>
      <c r="F54" s="36">
        <f t="shared" si="27"/>
        <v>0</v>
      </c>
      <c r="G54" s="36">
        <f t="shared" si="27"/>
        <v>0.88414634146341453</v>
      </c>
      <c r="H54" s="36">
        <f t="shared" si="27"/>
        <v>0</v>
      </c>
      <c r="I54" s="36">
        <f t="shared" si="27"/>
        <v>97.713414634146346</v>
      </c>
      <c r="J54" s="36">
        <f t="shared" si="27"/>
        <v>0</v>
      </c>
      <c r="K54" s="36">
        <f t="shared" si="27"/>
        <v>1.402439024390244</v>
      </c>
      <c r="L54" s="36">
        <f t="shared" si="27"/>
        <v>0</v>
      </c>
      <c r="M54" s="35">
        <f t="shared" si="2"/>
        <v>100.00000000000001</v>
      </c>
      <c r="N54" s="36" t="s">
        <v>20</v>
      </c>
      <c r="P54" s="33"/>
    </row>
    <row r="55" spans="1:16" ht="16.05" customHeight="1" x14ac:dyDescent="0.2">
      <c r="A55" s="17"/>
      <c r="B55" s="18" t="s">
        <v>44</v>
      </c>
      <c r="C55" s="11" t="s">
        <v>18</v>
      </c>
      <c r="D55" s="35">
        <v>248.60000000000002</v>
      </c>
      <c r="E55" s="35">
        <v>83</v>
      </c>
      <c r="F55" s="35">
        <v>0</v>
      </c>
      <c r="G55" s="35">
        <v>127.6</v>
      </c>
      <c r="H55" s="35">
        <v>73.7</v>
      </c>
      <c r="I55" s="35">
        <v>0.2</v>
      </c>
      <c r="J55" s="35">
        <v>0</v>
      </c>
      <c r="K55" s="35">
        <v>0</v>
      </c>
      <c r="L55" s="35">
        <v>0</v>
      </c>
      <c r="M55" s="35">
        <f t="shared" si="2"/>
        <v>284.5</v>
      </c>
      <c r="N55" s="35">
        <f>SUM(M55,D55)</f>
        <v>533.1</v>
      </c>
      <c r="P55" s="33"/>
    </row>
    <row r="56" spans="1:16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29.173989455184532</v>
      </c>
      <c r="F56" s="36">
        <f t="shared" si="28"/>
        <v>0</v>
      </c>
      <c r="G56" s="36">
        <f t="shared" si="28"/>
        <v>44.850615114235495</v>
      </c>
      <c r="H56" s="36">
        <f t="shared" si="28"/>
        <v>25.905096660808436</v>
      </c>
      <c r="I56" s="36">
        <f t="shared" si="28"/>
        <v>7.0298769771528991E-2</v>
      </c>
      <c r="J56" s="36">
        <f t="shared" si="28"/>
        <v>0</v>
      </c>
      <c r="K56" s="36">
        <f t="shared" si="28"/>
        <v>0</v>
      </c>
      <c r="L56" s="36">
        <f t="shared" si="28"/>
        <v>0</v>
      </c>
      <c r="M56" s="35">
        <f t="shared" si="2"/>
        <v>100</v>
      </c>
      <c r="N56" s="36" t="s">
        <v>20</v>
      </c>
      <c r="P56" s="33"/>
    </row>
    <row r="57" spans="1:16" ht="16.05" customHeight="1" x14ac:dyDescent="0.2">
      <c r="A57" s="17"/>
      <c r="B57" s="18" t="s">
        <v>45</v>
      </c>
      <c r="C57" s="11" t="s">
        <v>18</v>
      </c>
      <c r="D57" s="35">
        <v>537</v>
      </c>
      <c r="E57" s="35">
        <v>0</v>
      </c>
      <c r="F57" s="35">
        <v>0</v>
      </c>
      <c r="G57" s="35">
        <v>2.3000000000000003</v>
      </c>
      <c r="H57" s="35">
        <v>18.2</v>
      </c>
      <c r="I57" s="35">
        <v>0.8</v>
      </c>
      <c r="J57" s="35">
        <v>0</v>
      </c>
      <c r="K57" s="35">
        <v>0.1</v>
      </c>
      <c r="L57" s="35">
        <v>0</v>
      </c>
      <c r="M57" s="35">
        <f t="shared" si="2"/>
        <v>21.400000000000002</v>
      </c>
      <c r="N57" s="35">
        <f>SUM(M57,D57)</f>
        <v>558.4</v>
      </c>
      <c r="P57" s="33"/>
    </row>
    <row r="58" spans="1:16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10.747663551401869</v>
      </c>
      <c r="H58" s="36">
        <f t="shared" si="29"/>
        <v>85.046728971962608</v>
      </c>
      <c r="I58" s="36">
        <f t="shared" si="29"/>
        <v>3.7383177570093458</v>
      </c>
      <c r="J58" s="36">
        <f t="shared" si="29"/>
        <v>0</v>
      </c>
      <c r="K58" s="36">
        <f t="shared" si="29"/>
        <v>0.46728971962616822</v>
      </c>
      <c r="L58" s="36">
        <f t="shared" si="29"/>
        <v>0</v>
      </c>
      <c r="M58" s="35">
        <f t="shared" si="2"/>
        <v>99.999999999999986</v>
      </c>
      <c r="N58" s="36" t="s">
        <v>20</v>
      </c>
      <c r="P58" s="33"/>
    </row>
    <row r="59" spans="1:16" ht="16.05" customHeight="1" x14ac:dyDescent="0.2">
      <c r="A59" s="17"/>
      <c r="B59" s="18" t="s">
        <v>46</v>
      </c>
      <c r="C59" s="11" t="s">
        <v>18</v>
      </c>
      <c r="D59" s="35">
        <v>2702.2</v>
      </c>
      <c r="E59" s="35">
        <v>1.8</v>
      </c>
      <c r="F59" s="35">
        <v>0</v>
      </c>
      <c r="G59" s="35">
        <v>85.5</v>
      </c>
      <c r="H59" s="35">
        <v>4.9000000000000004</v>
      </c>
      <c r="I59" s="35">
        <v>13.7</v>
      </c>
      <c r="J59" s="35">
        <v>2.8</v>
      </c>
      <c r="K59" s="35">
        <v>3.8</v>
      </c>
      <c r="L59" s="35">
        <v>21.3</v>
      </c>
      <c r="M59" s="35">
        <f t="shared" si="2"/>
        <v>133.80000000000001</v>
      </c>
      <c r="N59" s="35">
        <f>SUM(M59,D59)</f>
        <v>2836</v>
      </c>
      <c r="P59" s="33"/>
    </row>
    <row r="60" spans="1:16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1.3452914798206277</v>
      </c>
      <c r="F60" s="36">
        <f t="shared" si="30"/>
        <v>0</v>
      </c>
      <c r="G60" s="36">
        <f t="shared" si="30"/>
        <v>63.901345291479814</v>
      </c>
      <c r="H60" s="36">
        <f t="shared" si="30"/>
        <v>3.6621823617339313</v>
      </c>
      <c r="I60" s="36">
        <f t="shared" si="30"/>
        <v>10.239162929745888</v>
      </c>
      <c r="J60" s="36">
        <f t="shared" si="30"/>
        <v>2.0926756352765317</v>
      </c>
      <c r="K60" s="36">
        <f t="shared" si="30"/>
        <v>2.8400597907324361</v>
      </c>
      <c r="L60" s="36">
        <f t="shared" si="30"/>
        <v>15.919282511210762</v>
      </c>
      <c r="M60" s="35">
        <f t="shared" si="2"/>
        <v>100</v>
      </c>
      <c r="N60" s="36" t="s">
        <v>20</v>
      </c>
      <c r="P60" s="33"/>
    </row>
    <row r="61" spans="1:16" ht="16.05" customHeight="1" x14ac:dyDescent="0.2">
      <c r="A61" s="17"/>
      <c r="B61" s="18" t="s">
        <v>47</v>
      </c>
      <c r="C61" s="11" t="s">
        <v>18</v>
      </c>
      <c r="D61" s="35">
        <v>2305.1999999999998</v>
      </c>
      <c r="E61" s="35">
        <v>0.4</v>
      </c>
      <c r="F61" s="35">
        <v>0</v>
      </c>
      <c r="G61" s="35">
        <v>725.2</v>
      </c>
      <c r="H61" s="35">
        <v>63.9</v>
      </c>
      <c r="I61" s="35">
        <v>257.89999999999998</v>
      </c>
      <c r="J61" s="35">
        <v>392.7</v>
      </c>
      <c r="K61" s="35">
        <v>342.8</v>
      </c>
      <c r="L61" s="35">
        <v>651.9</v>
      </c>
      <c r="M61" s="35">
        <f t="shared" si="2"/>
        <v>2434.8000000000002</v>
      </c>
      <c r="N61" s="35">
        <f>SUM(M61,D61)</f>
        <v>4740</v>
      </c>
      <c r="P61" s="33"/>
    </row>
    <row r="62" spans="1:16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1.6428454082470838E-2</v>
      </c>
      <c r="F62" s="36">
        <f t="shared" si="31"/>
        <v>0</v>
      </c>
      <c r="G62" s="36">
        <f t="shared" si="31"/>
        <v>29.784787251519631</v>
      </c>
      <c r="H62" s="36">
        <f t="shared" si="31"/>
        <v>2.6244455396747162</v>
      </c>
      <c r="I62" s="36">
        <f t="shared" si="31"/>
        <v>10.592245769673072</v>
      </c>
      <c r="J62" s="36">
        <f t="shared" si="31"/>
        <v>16.128634795465743</v>
      </c>
      <c r="K62" s="36">
        <f t="shared" si="31"/>
        <v>14.079185148677508</v>
      </c>
      <c r="L62" s="36">
        <f t="shared" si="31"/>
        <v>26.774273040906849</v>
      </c>
      <c r="M62" s="35">
        <f t="shared" si="2"/>
        <v>99.999999999999986</v>
      </c>
      <c r="N62" s="36" t="s">
        <v>20</v>
      </c>
      <c r="P62" s="33"/>
    </row>
    <row r="63" spans="1:16" ht="16.05" customHeight="1" x14ac:dyDescent="0.2">
      <c r="A63" s="17"/>
      <c r="B63" s="18" t="s">
        <v>48</v>
      </c>
      <c r="C63" s="11" t="s">
        <v>18</v>
      </c>
      <c r="D63" s="35">
        <v>31.1</v>
      </c>
      <c r="E63" s="35"/>
      <c r="F63" s="35"/>
      <c r="G63" s="35"/>
      <c r="H63" s="35"/>
      <c r="I63" s="35"/>
      <c r="J63" s="35"/>
      <c r="K63" s="35"/>
      <c r="L63" s="35"/>
      <c r="M63" s="35">
        <f t="shared" si="2"/>
        <v>0</v>
      </c>
      <c r="N63" s="35">
        <f>SUM(M63,D63)</f>
        <v>31.1</v>
      </c>
      <c r="P63" s="33"/>
    </row>
    <row r="64" spans="1:16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0</v>
      </c>
      <c r="H64" s="36">
        <f t="shared" si="32"/>
        <v>0</v>
      </c>
      <c r="I64" s="36">
        <f t="shared" si="32"/>
        <v>0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0</v>
      </c>
      <c r="N64" s="36" t="s">
        <v>20</v>
      </c>
      <c r="P64" s="33"/>
    </row>
    <row r="65" spans="1:16" ht="16.05" customHeight="1" x14ac:dyDescent="0.2">
      <c r="A65" s="17"/>
      <c r="B65" s="18" t="s">
        <v>49</v>
      </c>
      <c r="C65" s="11" t="s">
        <v>18</v>
      </c>
      <c r="D65" s="35"/>
      <c r="E65" s="35"/>
      <c r="F65" s="35"/>
      <c r="G65" s="35"/>
      <c r="H65" s="35"/>
      <c r="I65" s="35"/>
      <c r="J65" s="35"/>
      <c r="K65" s="35"/>
      <c r="L65" s="35"/>
      <c r="M65" s="35">
        <f t="shared" si="2"/>
        <v>0</v>
      </c>
      <c r="N65" s="35">
        <f>SUM(M65,D65)</f>
        <v>0</v>
      </c>
      <c r="P65" s="33"/>
    </row>
    <row r="66" spans="1:16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0</v>
      </c>
      <c r="J66" s="36">
        <f t="shared" si="33"/>
        <v>0</v>
      </c>
      <c r="K66" s="36">
        <f t="shared" si="33"/>
        <v>0</v>
      </c>
      <c r="L66" s="36">
        <f t="shared" si="33"/>
        <v>0</v>
      </c>
      <c r="M66" s="35">
        <f t="shared" si="2"/>
        <v>0</v>
      </c>
      <c r="N66" s="36" t="s">
        <v>20</v>
      </c>
      <c r="P66" s="33"/>
    </row>
    <row r="67" spans="1:16" ht="16.05" customHeight="1" x14ac:dyDescent="0.2">
      <c r="A67" s="17"/>
      <c r="B67" s="18" t="s">
        <v>50</v>
      </c>
      <c r="C67" s="11" t="s">
        <v>18</v>
      </c>
      <c r="D67" s="35">
        <v>40.6</v>
      </c>
      <c r="E67" s="35">
        <v>0</v>
      </c>
      <c r="F67" s="35">
        <v>0</v>
      </c>
      <c r="G67" s="35">
        <v>0.8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f t="shared" si="2"/>
        <v>0.8</v>
      </c>
      <c r="N67" s="35">
        <f>SUM(M67,D67)</f>
        <v>41.4</v>
      </c>
      <c r="P67" s="33"/>
    </row>
    <row r="68" spans="1:16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100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100</v>
      </c>
      <c r="N68" s="36" t="s">
        <v>20</v>
      </c>
      <c r="P68" s="33"/>
    </row>
    <row r="69" spans="1:16" ht="16.05" customHeight="1" x14ac:dyDescent="0.2">
      <c r="A69" s="17"/>
      <c r="B69" s="18" t="s">
        <v>51</v>
      </c>
      <c r="C69" s="11" t="s">
        <v>18</v>
      </c>
      <c r="D69" s="37">
        <v>1.5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f t="shared" si="2"/>
        <v>0</v>
      </c>
      <c r="N69" s="35">
        <f>SUM(M69,D69)</f>
        <v>1.5</v>
      </c>
      <c r="P69" s="33"/>
    </row>
    <row r="70" spans="1:16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0</v>
      </c>
      <c r="F70" s="36">
        <f t="shared" si="35"/>
        <v>0</v>
      </c>
      <c r="G70" s="36">
        <f t="shared" si="35"/>
        <v>0</v>
      </c>
      <c r="H70" s="36">
        <f t="shared" si="35"/>
        <v>0</v>
      </c>
      <c r="I70" s="36">
        <f t="shared" si="35"/>
        <v>0</v>
      </c>
      <c r="J70" s="36">
        <f t="shared" si="35"/>
        <v>0</v>
      </c>
      <c r="K70" s="36">
        <f t="shared" si="35"/>
        <v>0</v>
      </c>
      <c r="L70" s="36">
        <f t="shared" si="35"/>
        <v>0</v>
      </c>
      <c r="M70" s="35">
        <f t="shared" si="2"/>
        <v>0</v>
      </c>
      <c r="N70" s="36" t="s">
        <v>20</v>
      </c>
      <c r="P70" s="33"/>
    </row>
    <row r="71" spans="1:16" ht="16.05" customHeight="1" x14ac:dyDescent="0.2">
      <c r="A71" s="17"/>
      <c r="B71" s="18" t="s">
        <v>52</v>
      </c>
      <c r="C71" s="11" t="s">
        <v>18</v>
      </c>
      <c r="D71" s="35">
        <v>216.70000000000002</v>
      </c>
      <c r="E71" s="35">
        <v>0</v>
      </c>
      <c r="F71" s="35">
        <v>0</v>
      </c>
      <c r="G71" s="35">
        <v>0</v>
      </c>
      <c r="H71" s="35">
        <v>0</v>
      </c>
      <c r="I71" s="35">
        <v>2.9</v>
      </c>
      <c r="J71" s="35">
        <v>0</v>
      </c>
      <c r="K71" s="35">
        <v>0.6</v>
      </c>
      <c r="L71" s="35">
        <v>0.2</v>
      </c>
      <c r="M71" s="35">
        <f t="shared" si="2"/>
        <v>3.7</v>
      </c>
      <c r="N71" s="35">
        <f>SUM(M71,D71)</f>
        <v>220.4</v>
      </c>
      <c r="P71" s="33"/>
    </row>
    <row r="72" spans="1:16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0</v>
      </c>
      <c r="F72" s="36">
        <f t="shared" si="36"/>
        <v>0</v>
      </c>
      <c r="G72" s="36">
        <f t="shared" si="36"/>
        <v>0</v>
      </c>
      <c r="H72" s="36">
        <f t="shared" si="36"/>
        <v>0</v>
      </c>
      <c r="I72" s="36">
        <f t="shared" si="36"/>
        <v>78.378378378378372</v>
      </c>
      <c r="J72" s="36">
        <f t="shared" si="36"/>
        <v>0</v>
      </c>
      <c r="K72" s="36">
        <f t="shared" si="36"/>
        <v>16.216216216216214</v>
      </c>
      <c r="L72" s="36">
        <f t="shared" si="36"/>
        <v>5.4054054054054053</v>
      </c>
      <c r="M72" s="35">
        <f t="shared" si="2"/>
        <v>99.999999999999986</v>
      </c>
      <c r="N72" s="36" t="s">
        <v>20</v>
      </c>
      <c r="P72" s="33"/>
    </row>
    <row r="73" spans="1:16" ht="16.05" customHeight="1" x14ac:dyDescent="0.2">
      <c r="A73" s="17"/>
      <c r="B73" s="18" t="s">
        <v>53</v>
      </c>
      <c r="C73" s="11" t="s">
        <v>18</v>
      </c>
      <c r="D73" s="35">
        <v>350.90000000000003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0.2</v>
      </c>
      <c r="L73" s="35">
        <v>0</v>
      </c>
      <c r="M73" s="35">
        <f t="shared" si="2"/>
        <v>0.2</v>
      </c>
      <c r="N73" s="35">
        <f>SUM(M73,D73)</f>
        <v>351.1</v>
      </c>
      <c r="P73" s="33"/>
    </row>
    <row r="74" spans="1:16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100</v>
      </c>
      <c r="L74" s="36">
        <f t="shared" si="37"/>
        <v>0</v>
      </c>
      <c r="M74" s="35">
        <f t="shared" si="2"/>
        <v>100</v>
      </c>
      <c r="N74" s="36" t="s">
        <v>20</v>
      </c>
      <c r="P74" s="33"/>
    </row>
    <row r="75" spans="1:16" ht="16.05" customHeight="1" x14ac:dyDescent="0.2">
      <c r="A75" s="17"/>
      <c r="B75" s="18" t="s">
        <v>54</v>
      </c>
      <c r="C75" s="11" t="s">
        <v>18</v>
      </c>
      <c r="D75" s="35">
        <v>31.8</v>
      </c>
      <c r="E75" s="35"/>
      <c r="F75" s="35"/>
      <c r="G75" s="35"/>
      <c r="H75" s="35"/>
      <c r="I75" s="35"/>
      <c r="J75" s="35"/>
      <c r="K75" s="35"/>
      <c r="L75" s="35"/>
      <c r="M75" s="35">
        <f t="shared" si="2"/>
        <v>0</v>
      </c>
      <c r="N75" s="35">
        <f>SUM(M75,D75)</f>
        <v>31.8</v>
      </c>
      <c r="P75" s="33"/>
    </row>
    <row r="76" spans="1:16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  <c r="P76" s="33"/>
    </row>
    <row r="77" spans="1:16" ht="16.05" customHeight="1" x14ac:dyDescent="0.2">
      <c r="A77" s="17"/>
      <c r="B77" s="18" t="s">
        <v>55</v>
      </c>
      <c r="C77" s="11" t="s">
        <v>18</v>
      </c>
      <c r="D77" s="35">
        <v>1.5</v>
      </c>
      <c r="E77" s="35"/>
      <c r="F77" s="35"/>
      <c r="G77" s="35"/>
      <c r="H77" s="35"/>
      <c r="I77" s="35"/>
      <c r="J77" s="35"/>
      <c r="K77" s="35"/>
      <c r="L77" s="35"/>
      <c r="M77" s="35">
        <f t="shared" si="2"/>
        <v>0</v>
      </c>
      <c r="N77" s="35">
        <f>SUM(M77,D77)</f>
        <v>1.5</v>
      </c>
      <c r="P77" s="33"/>
    </row>
    <row r="78" spans="1:16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0</v>
      </c>
      <c r="F78" s="36">
        <f t="shared" si="39"/>
        <v>0</v>
      </c>
      <c r="G78" s="36">
        <f t="shared" si="39"/>
        <v>0</v>
      </c>
      <c r="H78" s="36">
        <f t="shared" si="39"/>
        <v>0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0</v>
      </c>
      <c r="N78" s="36" t="s">
        <v>20</v>
      </c>
      <c r="P78" s="33"/>
    </row>
    <row r="79" spans="1:16" ht="15.75" customHeight="1" x14ac:dyDescent="0.2">
      <c r="A79" s="17"/>
      <c r="B79" s="18" t="s">
        <v>56</v>
      </c>
      <c r="C79" s="11" t="s">
        <v>18</v>
      </c>
      <c r="D79" s="35">
        <v>554.1</v>
      </c>
      <c r="E79" s="35">
        <v>6</v>
      </c>
      <c r="F79" s="35">
        <v>0</v>
      </c>
      <c r="G79" s="35">
        <v>37.5</v>
      </c>
      <c r="H79" s="35">
        <v>3.9000000000000004</v>
      </c>
      <c r="I79" s="35">
        <v>18.700000000000003</v>
      </c>
      <c r="J79" s="35">
        <v>1.3</v>
      </c>
      <c r="K79" s="35">
        <v>10.5</v>
      </c>
      <c r="L79" s="35">
        <v>0.3</v>
      </c>
      <c r="M79" s="35">
        <f t="shared" si="2"/>
        <v>78.199999999999989</v>
      </c>
      <c r="N79" s="35">
        <f>SUM(M79,D79)</f>
        <v>632.29999999999995</v>
      </c>
      <c r="P79" s="33"/>
    </row>
    <row r="80" spans="1:16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7.6726342710997448</v>
      </c>
      <c r="F80" s="36">
        <f t="shared" si="40"/>
        <v>0</v>
      </c>
      <c r="G80" s="36">
        <f t="shared" si="40"/>
        <v>47.953964194373405</v>
      </c>
      <c r="H80" s="36">
        <f t="shared" si="40"/>
        <v>4.9872122762148345</v>
      </c>
      <c r="I80" s="36">
        <f t="shared" si="40"/>
        <v>23.913043478260875</v>
      </c>
      <c r="J80" s="36">
        <f t="shared" si="40"/>
        <v>1.6624040920716114</v>
      </c>
      <c r="K80" s="36">
        <f t="shared" si="40"/>
        <v>13.427109974424553</v>
      </c>
      <c r="L80" s="36">
        <f t="shared" si="40"/>
        <v>0.38363171355498726</v>
      </c>
      <c r="M80" s="35">
        <f t="shared" si="2"/>
        <v>100.00000000000001</v>
      </c>
      <c r="N80" s="36" t="s">
        <v>20</v>
      </c>
      <c r="P80" s="33"/>
    </row>
    <row r="81" spans="1:16" ht="15.75" customHeight="1" x14ac:dyDescent="0.2">
      <c r="A81" s="9" t="s">
        <v>57</v>
      </c>
      <c r="B81" s="10"/>
      <c r="C81" s="11" t="s">
        <v>18</v>
      </c>
      <c r="D81" s="35">
        <f>SUMIF($C$83:$C$102,"出荷量",D83:D102)</f>
        <v>0</v>
      </c>
      <c r="E81" s="35">
        <f t="shared" ref="E81:M81" si="41">SUMIF($C$83:$C$102,"出荷量",E83:E102)</f>
        <v>0</v>
      </c>
      <c r="F81" s="35">
        <f t="shared" si="41"/>
        <v>0</v>
      </c>
      <c r="G81" s="35">
        <f t="shared" si="41"/>
        <v>0</v>
      </c>
      <c r="H81" s="35">
        <f t="shared" si="41"/>
        <v>0</v>
      </c>
      <c r="I81" s="35">
        <f t="shared" si="41"/>
        <v>0</v>
      </c>
      <c r="J81" s="35">
        <f t="shared" si="41"/>
        <v>0</v>
      </c>
      <c r="K81" s="35">
        <f t="shared" si="41"/>
        <v>0</v>
      </c>
      <c r="L81" s="35">
        <f t="shared" si="41"/>
        <v>0</v>
      </c>
      <c r="M81" s="35">
        <f t="shared" si="41"/>
        <v>0</v>
      </c>
      <c r="N81" s="35">
        <f>SUM(M81,D81)</f>
        <v>0</v>
      </c>
      <c r="P81" s="33"/>
    </row>
    <row r="82" spans="1:16" ht="15.75" customHeight="1" x14ac:dyDescent="0.2">
      <c r="A82" s="13"/>
      <c r="B82" s="14"/>
      <c r="C82" s="15" t="s">
        <v>19</v>
      </c>
      <c r="D82" s="36" t="s">
        <v>20</v>
      </c>
      <c r="E82" s="36">
        <f t="shared" ref="E82:L82" si="42">IF($M81=0,0,E81/$M81%)</f>
        <v>0</v>
      </c>
      <c r="F82" s="36">
        <f t="shared" si="42"/>
        <v>0</v>
      </c>
      <c r="G82" s="36">
        <f t="shared" si="42"/>
        <v>0</v>
      </c>
      <c r="H82" s="36">
        <f t="shared" si="42"/>
        <v>0</v>
      </c>
      <c r="I82" s="36">
        <f t="shared" si="42"/>
        <v>0</v>
      </c>
      <c r="J82" s="36">
        <f t="shared" si="42"/>
        <v>0</v>
      </c>
      <c r="K82" s="36">
        <f t="shared" si="42"/>
        <v>0</v>
      </c>
      <c r="L82" s="36">
        <f t="shared" si="42"/>
        <v>0</v>
      </c>
      <c r="M82" s="35">
        <f>SUM(E82:L82)</f>
        <v>0</v>
      </c>
      <c r="N82" s="36" t="s">
        <v>20</v>
      </c>
      <c r="P82" s="33"/>
    </row>
    <row r="83" spans="1:16" ht="16.05" customHeight="1" x14ac:dyDescent="0.2">
      <c r="A83" s="17"/>
      <c r="B83" s="18" t="s">
        <v>60</v>
      </c>
      <c r="C83" s="11" t="s">
        <v>18</v>
      </c>
      <c r="D83" s="35"/>
      <c r="E83" s="35"/>
      <c r="F83" s="35"/>
      <c r="G83" s="35"/>
      <c r="H83" s="35"/>
      <c r="I83" s="35"/>
      <c r="J83" s="35"/>
      <c r="K83" s="35"/>
      <c r="L83" s="35"/>
      <c r="M83" s="35">
        <f t="shared" si="2"/>
        <v>0</v>
      </c>
      <c r="N83" s="35">
        <f>SUM(M83,D83)</f>
        <v>0</v>
      </c>
      <c r="P83" s="33"/>
    </row>
    <row r="84" spans="1:16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0</v>
      </c>
      <c r="J84" s="36">
        <f t="shared" si="43"/>
        <v>0</v>
      </c>
      <c r="K84" s="36">
        <f t="shared" si="43"/>
        <v>0</v>
      </c>
      <c r="L84" s="36">
        <f t="shared" si="43"/>
        <v>0</v>
      </c>
      <c r="M84" s="35">
        <f t="shared" si="2"/>
        <v>0</v>
      </c>
      <c r="N84" s="36" t="s">
        <v>20</v>
      </c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35"/>
      <c r="E85" s="35"/>
      <c r="F85" s="35"/>
      <c r="G85" s="35"/>
      <c r="H85" s="35"/>
      <c r="I85" s="35"/>
      <c r="J85" s="35"/>
      <c r="K85" s="35"/>
      <c r="L85" s="35"/>
      <c r="M85" s="35">
        <f t="shared" si="2"/>
        <v>0</v>
      </c>
      <c r="N85" s="35">
        <f>SUM(M85,D85)</f>
        <v>0</v>
      </c>
      <c r="P85" s="33"/>
    </row>
    <row r="86" spans="1:16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35"/>
      <c r="E87" s="35"/>
      <c r="F87" s="35"/>
      <c r="G87" s="35"/>
      <c r="H87" s="35"/>
      <c r="I87" s="35"/>
      <c r="J87" s="35"/>
      <c r="K87" s="35"/>
      <c r="L87" s="35"/>
      <c r="M87" s="35">
        <f t="shared" si="2"/>
        <v>0</v>
      </c>
      <c r="N87" s="35">
        <f>SUM(M87,D87)</f>
        <v>0</v>
      </c>
      <c r="P87" s="33"/>
    </row>
    <row r="88" spans="1:16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0</v>
      </c>
      <c r="N88" s="36" t="s">
        <v>20</v>
      </c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35"/>
      <c r="E89" s="35">
        <v>0</v>
      </c>
      <c r="F89" s="35">
        <v>0</v>
      </c>
      <c r="G89" s="35">
        <v>0</v>
      </c>
      <c r="H89" s="35">
        <v>0</v>
      </c>
      <c r="I89" s="35"/>
      <c r="J89" s="35">
        <v>0</v>
      </c>
      <c r="K89" s="35"/>
      <c r="L89" s="35">
        <v>0</v>
      </c>
      <c r="M89" s="35">
        <f t="shared" si="2"/>
        <v>0</v>
      </c>
      <c r="N89" s="35">
        <f>SUM(M89,D89)</f>
        <v>0</v>
      </c>
      <c r="P89" s="33"/>
    </row>
    <row r="90" spans="1:16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0</v>
      </c>
      <c r="H90" s="36">
        <f t="shared" si="46"/>
        <v>0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5">
        <f t="shared" si="2"/>
        <v>0</v>
      </c>
      <c r="N90" s="36" t="s">
        <v>20</v>
      </c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35"/>
      <c r="E91" s="35"/>
      <c r="F91" s="35"/>
      <c r="G91" s="35"/>
      <c r="H91" s="35"/>
      <c r="I91" s="35"/>
      <c r="J91" s="35"/>
      <c r="K91" s="35"/>
      <c r="L91" s="35"/>
      <c r="M91" s="35">
        <f t="shared" si="2"/>
        <v>0</v>
      </c>
      <c r="N91" s="35">
        <f>SUM(M91,D91)</f>
        <v>0</v>
      </c>
      <c r="P91" s="33"/>
    </row>
    <row r="92" spans="1:16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0</v>
      </c>
      <c r="H92" s="36">
        <f t="shared" si="47"/>
        <v>0</v>
      </c>
      <c r="I92" s="36">
        <f t="shared" si="47"/>
        <v>0</v>
      </c>
      <c r="J92" s="36">
        <f t="shared" si="47"/>
        <v>0</v>
      </c>
      <c r="K92" s="36">
        <f t="shared" si="47"/>
        <v>0</v>
      </c>
      <c r="L92" s="36">
        <f t="shared" si="47"/>
        <v>0</v>
      </c>
      <c r="M92" s="35">
        <f t="shared" si="2"/>
        <v>0</v>
      </c>
      <c r="N92" s="36" t="s">
        <v>20</v>
      </c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35"/>
      <c r="E93" s="35"/>
      <c r="F93" s="35"/>
      <c r="G93" s="35"/>
      <c r="H93" s="35"/>
      <c r="I93" s="35"/>
      <c r="J93" s="35"/>
      <c r="K93" s="35"/>
      <c r="L93" s="35"/>
      <c r="M93" s="35">
        <f t="shared" si="2"/>
        <v>0</v>
      </c>
      <c r="N93" s="35">
        <f>SUM(M93,D93)</f>
        <v>0</v>
      </c>
      <c r="P93" s="33"/>
    </row>
    <row r="94" spans="1:16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35"/>
      <c r="E95" s="35"/>
      <c r="F95" s="35"/>
      <c r="G95" s="35"/>
      <c r="H95" s="35"/>
      <c r="I95" s="35"/>
      <c r="J95" s="35"/>
      <c r="K95" s="35"/>
      <c r="L95" s="35"/>
      <c r="M95" s="35">
        <f t="shared" si="2"/>
        <v>0</v>
      </c>
      <c r="N95" s="35">
        <f>SUM(M95,D95)</f>
        <v>0</v>
      </c>
      <c r="P95" s="33"/>
    </row>
    <row r="96" spans="1:16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0</v>
      </c>
      <c r="H96" s="36">
        <f t="shared" si="49"/>
        <v>0</v>
      </c>
      <c r="I96" s="36">
        <f t="shared" si="49"/>
        <v>0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0</v>
      </c>
      <c r="N96" s="36" t="s">
        <v>20</v>
      </c>
      <c r="P96" s="33"/>
    </row>
    <row r="97" spans="1:16" ht="16.05" customHeight="1" x14ac:dyDescent="0.2">
      <c r="A97" s="17"/>
      <c r="B97" s="18" t="s">
        <v>67</v>
      </c>
      <c r="C97" s="11" t="s">
        <v>18</v>
      </c>
      <c r="D97" s="35"/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0</v>
      </c>
      <c r="P97" s="33"/>
    </row>
    <row r="98" spans="1:16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  <c r="P98" s="33"/>
    </row>
    <row r="99" spans="1:16" ht="16.05" customHeight="1" x14ac:dyDescent="0.2">
      <c r="A99" s="17"/>
      <c r="B99" s="18" t="s">
        <v>68</v>
      </c>
      <c r="C99" s="11" t="s">
        <v>18</v>
      </c>
      <c r="D99" s="35"/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0</v>
      </c>
      <c r="P99" s="33"/>
    </row>
    <row r="100" spans="1:16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  <c r="P100" s="33"/>
    </row>
    <row r="101" spans="1:16" ht="16.05" customHeight="1" x14ac:dyDescent="0.2">
      <c r="A101" s="17"/>
      <c r="B101" s="18" t="s">
        <v>69</v>
      </c>
      <c r="C101" s="11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  <c r="P101" s="33"/>
    </row>
    <row r="102" spans="1:16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  <c r="P102" s="33"/>
    </row>
    <row r="103" spans="1:16" ht="15.75" hidden="1" customHeight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  <c r="P103" s="33"/>
    </row>
    <row r="104" spans="1:16" ht="15.75" hidden="1" customHeight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  <c r="P104" s="33"/>
    </row>
    <row r="105" spans="1:16" ht="15.75" hidden="1" customHeight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  <c r="P105" s="33"/>
    </row>
    <row r="106" spans="1:16" ht="15.75" hidden="1" customHeight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  <c r="P106" s="33"/>
    </row>
    <row r="107" spans="1:16" ht="16.05" customHeight="1" x14ac:dyDescent="0.2">
      <c r="A107" s="9" t="s">
        <v>70</v>
      </c>
      <c r="B107" s="10"/>
      <c r="C107" s="11" t="s">
        <v>18</v>
      </c>
      <c r="D107" s="35">
        <v>51136.899999999994</v>
      </c>
      <c r="E107" s="35"/>
      <c r="F107" s="35"/>
      <c r="G107" s="35"/>
      <c r="H107" s="35"/>
      <c r="I107" s="35"/>
      <c r="J107" s="35"/>
      <c r="K107" s="35"/>
      <c r="L107" s="35"/>
      <c r="M107" s="35">
        <f t="shared" si="53"/>
        <v>0</v>
      </c>
      <c r="N107" s="35">
        <f>SUM(M107,D107)</f>
        <v>51136.899999999994</v>
      </c>
      <c r="P107" s="33"/>
    </row>
    <row r="108" spans="1:16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0</v>
      </c>
      <c r="G108" s="36">
        <f t="shared" si="54"/>
        <v>0</v>
      </c>
      <c r="H108" s="36">
        <f t="shared" si="54"/>
        <v>0</v>
      </c>
      <c r="I108" s="36">
        <f t="shared" si="54"/>
        <v>0</v>
      </c>
      <c r="J108" s="36">
        <f t="shared" si="54"/>
        <v>0</v>
      </c>
      <c r="K108" s="36">
        <f t="shared" si="54"/>
        <v>0</v>
      </c>
      <c r="L108" s="36">
        <f t="shared" si="54"/>
        <v>0</v>
      </c>
      <c r="M108" s="35">
        <f t="shared" si="53"/>
        <v>0</v>
      </c>
      <c r="N108" s="36" t="s">
        <v>20</v>
      </c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3713.5</v>
      </c>
      <c r="E109" s="35">
        <f t="shared" ref="E109:L109" si="55">SUM(E111,E113,E115,E117,E119,E121,E123,E125,E127)</f>
        <v>168.2</v>
      </c>
      <c r="F109" s="35">
        <f t="shared" si="55"/>
        <v>6.3</v>
      </c>
      <c r="G109" s="35">
        <f t="shared" si="55"/>
        <v>7364.8</v>
      </c>
      <c r="H109" s="35">
        <f t="shared" si="55"/>
        <v>350.2</v>
      </c>
      <c r="I109" s="35">
        <f t="shared" si="55"/>
        <v>2399.1</v>
      </c>
      <c r="J109" s="35">
        <f t="shared" si="55"/>
        <v>128.4</v>
      </c>
      <c r="K109" s="35">
        <f t="shared" si="55"/>
        <v>0</v>
      </c>
      <c r="L109" s="35">
        <f t="shared" si="55"/>
        <v>638.20000000000005</v>
      </c>
      <c r="M109" s="35">
        <f t="shared" si="2"/>
        <v>11055.2</v>
      </c>
      <c r="N109" s="35">
        <f>SUM(M109,D109)</f>
        <v>14768.7</v>
      </c>
      <c r="P109" s="33"/>
    </row>
    <row r="110" spans="1:16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1.5214559664230405</v>
      </c>
      <c r="F110" s="36">
        <f t="shared" si="56"/>
        <v>5.6986757363050866E-2</v>
      </c>
      <c r="G110" s="36">
        <f t="shared" si="56"/>
        <v>66.618423909110646</v>
      </c>
      <c r="H110" s="36">
        <f t="shared" si="56"/>
        <v>3.167740068022288</v>
      </c>
      <c r="I110" s="36">
        <f t="shared" si="56"/>
        <v>21.701099934872275</v>
      </c>
      <c r="J110" s="36">
        <f t="shared" si="56"/>
        <v>1.1614443881612273</v>
      </c>
      <c r="K110" s="36">
        <f t="shared" si="56"/>
        <v>0</v>
      </c>
      <c r="L110" s="36">
        <f t="shared" si="56"/>
        <v>5.772848976047471</v>
      </c>
      <c r="M110" s="35">
        <f t="shared" si="2"/>
        <v>100</v>
      </c>
      <c r="N110" s="36" t="s">
        <v>20</v>
      </c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35"/>
      <c r="E111" s="35"/>
      <c r="F111" s="35"/>
      <c r="G111" s="35"/>
      <c r="H111" s="35"/>
      <c r="I111" s="35"/>
      <c r="J111" s="35"/>
      <c r="K111" s="35"/>
      <c r="L111" s="35"/>
      <c r="M111" s="35">
        <f t="shared" ref="M111:M136" si="57">SUM(E111:L111)</f>
        <v>0</v>
      </c>
      <c r="N111" s="35">
        <f>SUM(M111,D111)</f>
        <v>0</v>
      </c>
      <c r="P111" s="33"/>
    </row>
    <row r="112" spans="1:16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8">IF($M111=0,0,E111/$M111%)</f>
        <v>0</v>
      </c>
      <c r="F112" s="36">
        <f t="shared" si="58"/>
        <v>0</v>
      </c>
      <c r="G112" s="36">
        <f t="shared" si="58"/>
        <v>0</v>
      </c>
      <c r="H112" s="36">
        <f t="shared" si="58"/>
        <v>0</v>
      </c>
      <c r="I112" s="36">
        <f t="shared" si="58"/>
        <v>0</v>
      </c>
      <c r="J112" s="36">
        <f t="shared" si="58"/>
        <v>0</v>
      </c>
      <c r="K112" s="36">
        <f t="shared" si="58"/>
        <v>0</v>
      </c>
      <c r="L112" s="36">
        <f t="shared" si="58"/>
        <v>0</v>
      </c>
      <c r="M112" s="35">
        <f t="shared" si="57"/>
        <v>0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>
        <v>3713.5</v>
      </c>
      <c r="E113" s="35">
        <v>168.2</v>
      </c>
      <c r="F113" s="35">
        <v>6.3</v>
      </c>
      <c r="G113" s="35">
        <v>7364.8</v>
      </c>
      <c r="H113" s="35">
        <v>350.2</v>
      </c>
      <c r="I113" s="35">
        <v>2399.1</v>
      </c>
      <c r="J113" s="35">
        <v>128.4</v>
      </c>
      <c r="K113" s="35">
        <v>0</v>
      </c>
      <c r="L113" s="35">
        <v>638.20000000000005</v>
      </c>
      <c r="M113" s="35">
        <f t="shared" si="57"/>
        <v>11055.2</v>
      </c>
      <c r="N113" s="35">
        <f>SUM(M113,D113)</f>
        <v>14768.7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1.5214559664230405</v>
      </c>
      <c r="F114" s="36">
        <f t="shared" si="59"/>
        <v>5.6986757363050866E-2</v>
      </c>
      <c r="G114" s="36">
        <f t="shared" si="59"/>
        <v>66.618423909110646</v>
      </c>
      <c r="H114" s="36">
        <f t="shared" si="59"/>
        <v>3.167740068022288</v>
      </c>
      <c r="I114" s="36">
        <f t="shared" si="59"/>
        <v>21.701099934872275</v>
      </c>
      <c r="J114" s="36">
        <f t="shared" si="59"/>
        <v>1.1614443881612273</v>
      </c>
      <c r="K114" s="36">
        <f t="shared" si="59"/>
        <v>0</v>
      </c>
      <c r="L114" s="36">
        <f t="shared" si="59"/>
        <v>5.772848976047471</v>
      </c>
      <c r="M114" s="35">
        <f t="shared" si="57"/>
        <v>100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>
        <f t="shared" si="57"/>
        <v>0</v>
      </c>
      <c r="N115" s="35">
        <f>SUM(M115,D115)</f>
        <v>0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0">IF($M115=0,0,E115/$M115%)</f>
        <v>0</v>
      </c>
      <c r="F116" s="36">
        <f t="shared" si="60"/>
        <v>0</v>
      </c>
      <c r="G116" s="36">
        <f t="shared" si="60"/>
        <v>0</v>
      </c>
      <c r="H116" s="36">
        <f t="shared" si="60"/>
        <v>0</v>
      </c>
      <c r="I116" s="36">
        <f t="shared" si="60"/>
        <v>0</v>
      </c>
      <c r="J116" s="36">
        <f t="shared" si="60"/>
        <v>0</v>
      </c>
      <c r="K116" s="36">
        <f t="shared" si="60"/>
        <v>0</v>
      </c>
      <c r="L116" s="36">
        <f t="shared" si="60"/>
        <v>0</v>
      </c>
      <c r="M116" s="35">
        <f t="shared" si="57"/>
        <v>0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>
        <f t="shared" si="57"/>
        <v>0</v>
      </c>
      <c r="N117" s="35">
        <f>SUM(M117,D117)</f>
        <v>0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1">IF($M117=0,0,E117/$M117%)</f>
        <v>0</v>
      </c>
      <c r="F118" s="36">
        <f t="shared" si="61"/>
        <v>0</v>
      </c>
      <c r="G118" s="36">
        <f t="shared" si="61"/>
        <v>0</v>
      </c>
      <c r="H118" s="36">
        <f t="shared" si="61"/>
        <v>0</v>
      </c>
      <c r="I118" s="36">
        <f t="shared" si="61"/>
        <v>0</v>
      </c>
      <c r="J118" s="36">
        <f t="shared" si="61"/>
        <v>0</v>
      </c>
      <c r="K118" s="36">
        <f t="shared" si="61"/>
        <v>0</v>
      </c>
      <c r="L118" s="36">
        <f t="shared" si="61"/>
        <v>0</v>
      </c>
      <c r="M118" s="35">
        <f t="shared" si="57"/>
        <v>0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/>
      <c r="E119" s="35"/>
      <c r="F119" s="35"/>
      <c r="G119" s="35"/>
      <c r="H119" s="35"/>
      <c r="I119" s="35"/>
      <c r="J119" s="35"/>
      <c r="K119" s="35"/>
      <c r="L119" s="35"/>
      <c r="M119" s="35">
        <f t="shared" si="57"/>
        <v>0</v>
      </c>
      <c r="N119" s="35">
        <f>SUM(M119,D119)</f>
        <v>0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2">IF($M119=0,0,E119/$M119%)</f>
        <v>0</v>
      </c>
      <c r="F120" s="36">
        <f t="shared" si="62"/>
        <v>0</v>
      </c>
      <c r="G120" s="36">
        <f t="shared" si="62"/>
        <v>0</v>
      </c>
      <c r="H120" s="36">
        <f t="shared" si="62"/>
        <v>0</v>
      </c>
      <c r="I120" s="36">
        <f t="shared" si="62"/>
        <v>0</v>
      </c>
      <c r="J120" s="36">
        <f t="shared" si="62"/>
        <v>0</v>
      </c>
      <c r="K120" s="36">
        <f t="shared" si="62"/>
        <v>0</v>
      </c>
      <c r="L120" s="36">
        <f t="shared" si="62"/>
        <v>0</v>
      </c>
      <c r="M120" s="35">
        <f t="shared" si="57"/>
        <v>0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>
        <f t="shared" si="57"/>
        <v>0</v>
      </c>
      <c r="N121" s="35">
        <f>SUM(M121,D121)</f>
        <v>0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3">IF($M121=0,0,E121/$M121%)</f>
        <v>0</v>
      </c>
      <c r="F122" s="36">
        <f t="shared" si="63"/>
        <v>0</v>
      </c>
      <c r="G122" s="36">
        <f t="shared" si="63"/>
        <v>0</v>
      </c>
      <c r="H122" s="36">
        <f t="shared" si="63"/>
        <v>0</v>
      </c>
      <c r="I122" s="36">
        <f t="shared" si="63"/>
        <v>0</v>
      </c>
      <c r="J122" s="36">
        <f t="shared" si="63"/>
        <v>0</v>
      </c>
      <c r="K122" s="36">
        <f t="shared" si="63"/>
        <v>0</v>
      </c>
      <c r="L122" s="36">
        <f t="shared" si="63"/>
        <v>0</v>
      </c>
      <c r="M122" s="35">
        <f t="shared" si="57"/>
        <v>0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>
        <f t="shared" si="57"/>
        <v>0</v>
      </c>
      <c r="N123" s="35">
        <f>SUM(M123,D123)</f>
        <v>0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4">IF($M123=0,0,E123/$M123%)</f>
        <v>0</v>
      </c>
      <c r="F124" s="36">
        <f t="shared" si="64"/>
        <v>0</v>
      </c>
      <c r="G124" s="36">
        <f t="shared" si="64"/>
        <v>0</v>
      </c>
      <c r="H124" s="36">
        <f t="shared" si="64"/>
        <v>0</v>
      </c>
      <c r="I124" s="36">
        <f t="shared" si="64"/>
        <v>0</v>
      </c>
      <c r="J124" s="36">
        <f t="shared" si="64"/>
        <v>0</v>
      </c>
      <c r="K124" s="36">
        <f t="shared" si="64"/>
        <v>0</v>
      </c>
      <c r="L124" s="36">
        <f t="shared" si="64"/>
        <v>0</v>
      </c>
      <c r="M124" s="35">
        <f t="shared" si="57"/>
        <v>0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/>
      <c r="E125" s="35"/>
      <c r="F125" s="35"/>
      <c r="G125" s="35"/>
      <c r="H125" s="35"/>
      <c r="I125" s="35"/>
      <c r="J125" s="35"/>
      <c r="K125" s="35"/>
      <c r="L125" s="35"/>
      <c r="M125" s="35">
        <f t="shared" si="57"/>
        <v>0</v>
      </c>
      <c r="N125" s="35">
        <f>SUM(M125,D125)</f>
        <v>0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5">IF($M125=0,0,E125/$M125%)</f>
        <v>0</v>
      </c>
      <c r="F126" s="36">
        <f t="shared" si="65"/>
        <v>0</v>
      </c>
      <c r="G126" s="36">
        <f t="shared" si="65"/>
        <v>0</v>
      </c>
      <c r="H126" s="36">
        <f t="shared" si="65"/>
        <v>0</v>
      </c>
      <c r="I126" s="36">
        <f t="shared" si="65"/>
        <v>0</v>
      </c>
      <c r="J126" s="36">
        <f t="shared" si="65"/>
        <v>0</v>
      </c>
      <c r="K126" s="36">
        <f t="shared" si="65"/>
        <v>0</v>
      </c>
      <c r="L126" s="36">
        <f t="shared" si="65"/>
        <v>0</v>
      </c>
      <c r="M126" s="35">
        <f t="shared" si="57"/>
        <v>0</v>
      </c>
      <c r="N126" s="36" t="s">
        <v>20</v>
      </c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35"/>
      <c r="E127" s="35"/>
      <c r="F127" s="35"/>
      <c r="G127" s="35"/>
      <c r="H127" s="35"/>
      <c r="I127" s="35"/>
      <c r="J127" s="35"/>
      <c r="K127" s="35"/>
      <c r="L127" s="35"/>
      <c r="M127" s="35">
        <f t="shared" si="57"/>
        <v>0</v>
      </c>
      <c r="N127" s="35">
        <f>SUM(M127,D127)</f>
        <v>0</v>
      </c>
      <c r="P127" s="33"/>
    </row>
    <row r="128" spans="1:16" ht="15.75" customHeight="1" x14ac:dyDescent="0.2">
      <c r="A128" s="13"/>
      <c r="B128" s="19"/>
      <c r="C128" s="15" t="s">
        <v>19</v>
      </c>
      <c r="D128" s="36" t="s">
        <v>20</v>
      </c>
      <c r="E128" s="36">
        <f t="shared" ref="E128:L128" si="66">IF($M127=0,0,E127/$M127%)</f>
        <v>0</v>
      </c>
      <c r="F128" s="36">
        <f t="shared" si="66"/>
        <v>0</v>
      </c>
      <c r="G128" s="36">
        <f t="shared" si="66"/>
        <v>0</v>
      </c>
      <c r="H128" s="36">
        <f t="shared" si="66"/>
        <v>0</v>
      </c>
      <c r="I128" s="36">
        <f t="shared" si="66"/>
        <v>0</v>
      </c>
      <c r="J128" s="36">
        <f t="shared" si="66"/>
        <v>0</v>
      </c>
      <c r="K128" s="36">
        <f t="shared" si="66"/>
        <v>0</v>
      </c>
      <c r="L128" s="36">
        <f t="shared" si="66"/>
        <v>0</v>
      </c>
      <c r="M128" s="35">
        <f t="shared" si="57"/>
        <v>0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>
        <f t="shared" si="57"/>
        <v>0</v>
      </c>
      <c r="N129" s="35">
        <f>SUM(M129,D129)</f>
        <v>0</v>
      </c>
      <c r="P129" s="33"/>
    </row>
    <row r="130" spans="1:16" ht="15.75" customHeight="1" x14ac:dyDescent="0.2">
      <c r="A130" s="21"/>
      <c r="B130" s="14"/>
      <c r="C130" s="15" t="s">
        <v>19</v>
      </c>
      <c r="D130" s="36" t="s">
        <v>20</v>
      </c>
      <c r="E130" s="36">
        <f t="shared" ref="E130:L130" si="67">IF($M129=0,0,E129/$M129%)</f>
        <v>0</v>
      </c>
      <c r="F130" s="36">
        <f t="shared" si="67"/>
        <v>0</v>
      </c>
      <c r="G130" s="36">
        <f t="shared" si="67"/>
        <v>0</v>
      </c>
      <c r="H130" s="36">
        <f t="shared" si="67"/>
        <v>0</v>
      </c>
      <c r="I130" s="36">
        <f t="shared" si="67"/>
        <v>0</v>
      </c>
      <c r="J130" s="36">
        <f t="shared" si="67"/>
        <v>0</v>
      </c>
      <c r="K130" s="36">
        <f t="shared" si="67"/>
        <v>0</v>
      </c>
      <c r="L130" s="36">
        <f t="shared" si="67"/>
        <v>0</v>
      </c>
      <c r="M130" s="35">
        <f t="shared" si="57"/>
        <v>0</v>
      </c>
      <c r="N130" s="36" t="s">
        <v>20</v>
      </c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>
        <f t="shared" si="57"/>
        <v>0</v>
      </c>
      <c r="N131" s="35">
        <f>SUM(M131,D131)</f>
        <v>0</v>
      </c>
      <c r="P131" s="33"/>
    </row>
    <row r="132" spans="1:16" ht="15.75" customHeight="1" x14ac:dyDescent="0.2">
      <c r="A132" s="21"/>
      <c r="B132" s="14"/>
      <c r="C132" s="15" t="s">
        <v>19</v>
      </c>
      <c r="D132" s="35"/>
      <c r="E132" s="36"/>
      <c r="F132" s="36"/>
      <c r="G132" s="36"/>
      <c r="H132" s="36"/>
      <c r="I132" s="36"/>
      <c r="J132" s="36"/>
      <c r="K132" s="36"/>
      <c r="L132" s="36"/>
      <c r="M132" s="35">
        <f t="shared" si="57"/>
        <v>0</v>
      </c>
      <c r="N132" s="35">
        <f>SUM(M132,D132)</f>
        <v>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8">SUM(D129,D109,D107,D81,D17,D7)</f>
        <v>113269.99999999999</v>
      </c>
      <c r="E133" s="35">
        <f t="shared" si="68"/>
        <v>7701.9999999999991</v>
      </c>
      <c r="F133" s="35">
        <f t="shared" si="68"/>
        <v>2570.9000000000005</v>
      </c>
      <c r="G133" s="35">
        <f t="shared" si="68"/>
        <v>82885.500000000015</v>
      </c>
      <c r="H133" s="35">
        <f t="shared" si="68"/>
        <v>9954.4000000000015</v>
      </c>
      <c r="I133" s="35">
        <f t="shared" si="68"/>
        <v>32073</v>
      </c>
      <c r="J133" s="35">
        <f t="shared" si="68"/>
        <v>7696.1000000000013</v>
      </c>
      <c r="K133" s="35">
        <f t="shared" si="68"/>
        <v>3245.3</v>
      </c>
      <c r="L133" s="35">
        <f t="shared" si="68"/>
        <v>41874.300000000003</v>
      </c>
      <c r="M133" s="35">
        <f t="shared" si="57"/>
        <v>188001.5</v>
      </c>
      <c r="N133" s="35">
        <f>SUM(M133,D133)</f>
        <v>301271.5</v>
      </c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69">IF($M133=0,0,E133/$M133%)</f>
        <v>4.0967758235971514</v>
      </c>
      <c r="F134" s="36">
        <f t="shared" si="69"/>
        <v>1.3674890891827993</v>
      </c>
      <c r="G134" s="36">
        <f t="shared" si="69"/>
        <v>44.087680151488158</v>
      </c>
      <c r="H134" s="36">
        <f t="shared" si="69"/>
        <v>5.2948513708667226</v>
      </c>
      <c r="I134" s="36">
        <f t="shared" si="69"/>
        <v>17.059970266194682</v>
      </c>
      <c r="J134" s="36">
        <f t="shared" si="69"/>
        <v>4.0936375507642229</v>
      </c>
      <c r="K134" s="36">
        <f t="shared" si="69"/>
        <v>1.7262096313061333</v>
      </c>
      <c r="L134" s="36">
        <f t="shared" si="69"/>
        <v>22.273386116600133</v>
      </c>
      <c r="M134" s="35">
        <f t="shared" si="57"/>
        <v>100.00000000000001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>
        <v>2109.9</v>
      </c>
      <c r="E135" s="35">
        <v>0</v>
      </c>
      <c r="F135" s="35">
        <v>0</v>
      </c>
      <c r="G135" s="35">
        <v>168.7</v>
      </c>
      <c r="H135" s="35">
        <v>133.4</v>
      </c>
      <c r="I135" s="35">
        <v>1267</v>
      </c>
      <c r="J135" s="35">
        <v>0</v>
      </c>
      <c r="K135" s="35">
        <v>0</v>
      </c>
      <c r="L135" s="35">
        <v>0</v>
      </c>
      <c r="M135" s="35">
        <f t="shared" si="57"/>
        <v>1569.1</v>
      </c>
      <c r="N135" s="35">
        <f>SUM(M135,D135)</f>
        <v>3679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0</v>
      </c>
      <c r="F136" s="36">
        <f t="shared" si="70"/>
        <v>0</v>
      </c>
      <c r="G136" s="36">
        <f t="shared" si="70"/>
        <v>10.751386144923842</v>
      </c>
      <c r="H136" s="36">
        <f t="shared" si="70"/>
        <v>8.5016888662290491</v>
      </c>
      <c r="I136" s="36">
        <f t="shared" si="70"/>
        <v>80.746924988847113</v>
      </c>
      <c r="J136" s="36">
        <f t="shared" si="70"/>
        <v>0</v>
      </c>
      <c r="K136" s="36">
        <f t="shared" si="70"/>
        <v>0</v>
      </c>
      <c r="L136" s="36">
        <f t="shared" si="70"/>
        <v>0</v>
      </c>
      <c r="M136" s="35">
        <f t="shared" si="57"/>
        <v>100</v>
      </c>
      <c r="N136" s="36" t="s">
        <v>20</v>
      </c>
      <c r="P136" s="33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207" orientation="portrait" useFirstPageNumber="1" r:id="rId1"/>
  <headerFooter alignWithMargins="0"/>
  <rowBreaks count="1" manualBreakCount="1">
    <brk id="96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FF0000"/>
  </sheetPr>
  <dimension ref="A2:P140"/>
  <sheetViews>
    <sheetView showGridLines="0" showZeros="0" view="pageBreakPreview" zoomScale="80" zoomScaleNormal="55" zoomScaleSheetLayoutView="8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P7" sqref="P7"/>
    </sheetView>
  </sheetViews>
  <sheetFormatPr defaultRowHeight="16.05" customHeight="1" x14ac:dyDescent="0.2"/>
  <cols>
    <col min="1" max="1" width="7.44140625" style="2" customWidth="1"/>
    <col min="2" max="2" width="13.88671875" style="2" customWidth="1"/>
    <col min="3" max="3" width="13.44140625" style="1" bestFit="1" customWidth="1"/>
    <col min="4" max="4" width="14.6640625" style="1" customWidth="1"/>
    <col min="5" max="6" width="12.33203125" style="1" customWidth="1"/>
    <col min="7" max="7" width="14.6640625" style="1" customWidth="1"/>
    <col min="8" max="12" width="12.33203125" style="1" customWidth="1"/>
    <col min="13" max="13" width="14.6640625" style="1" customWidth="1"/>
    <col min="14" max="14" width="17.6640625" style="1" customWidth="1"/>
    <col min="15" max="256" width="9" style="1"/>
    <col min="257" max="257" width="7.44140625" style="1" customWidth="1"/>
    <col min="258" max="258" width="13.88671875" style="1" customWidth="1"/>
    <col min="259" max="259" width="13.44140625" style="1" bestFit="1" customWidth="1"/>
    <col min="260" max="260" width="14.6640625" style="1" customWidth="1"/>
    <col min="261" max="262" width="12.33203125" style="1" customWidth="1"/>
    <col min="263" max="263" width="14.6640625" style="1" customWidth="1"/>
    <col min="264" max="268" width="12.33203125" style="1" customWidth="1"/>
    <col min="269" max="269" width="14.6640625" style="1" customWidth="1"/>
    <col min="270" max="270" width="17.6640625" style="1" customWidth="1"/>
    <col min="271" max="512" width="9" style="1"/>
    <col min="513" max="513" width="7.44140625" style="1" customWidth="1"/>
    <col min="514" max="514" width="13.88671875" style="1" customWidth="1"/>
    <col min="515" max="515" width="13.44140625" style="1" bestFit="1" customWidth="1"/>
    <col min="516" max="516" width="14.6640625" style="1" customWidth="1"/>
    <col min="517" max="518" width="12.33203125" style="1" customWidth="1"/>
    <col min="519" max="519" width="14.6640625" style="1" customWidth="1"/>
    <col min="520" max="524" width="12.33203125" style="1" customWidth="1"/>
    <col min="525" max="525" width="14.6640625" style="1" customWidth="1"/>
    <col min="526" max="526" width="17.6640625" style="1" customWidth="1"/>
    <col min="527" max="768" width="9" style="1"/>
    <col min="769" max="769" width="7.44140625" style="1" customWidth="1"/>
    <col min="770" max="770" width="13.88671875" style="1" customWidth="1"/>
    <col min="771" max="771" width="13.44140625" style="1" bestFit="1" customWidth="1"/>
    <col min="772" max="772" width="14.6640625" style="1" customWidth="1"/>
    <col min="773" max="774" width="12.33203125" style="1" customWidth="1"/>
    <col min="775" max="775" width="14.6640625" style="1" customWidth="1"/>
    <col min="776" max="780" width="12.33203125" style="1" customWidth="1"/>
    <col min="781" max="781" width="14.6640625" style="1" customWidth="1"/>
    <col min="782" max="782" width="17.6640625" style="1" customWidth="1"/>
    <col min="783" max="1024" width="9" style="1"/>
    <col min="1025" max="1025" width="7.44140625" style="1" customWidth="1"/>
    <col min="1026" max="1026" width="13.88671875" style="1" customWidth="1"/>
    <col min="1027" max="1027" width="13.44140625" style="1" bestFit="1" customWidth="1"/>
    <col min="1028" max="1028" width="14.6640625" style="1" customWidth="1"/>
    <col min="1029" max="1030" width="12.33203125" style="1" customWidth="1"/>
    <col min="1031" max="1031" width="14.6640625" style="1" customWidth="1"/>
    <col min="1032" max="1036" width="12.33203125" style="1" customWidth="1"/>
    <col min="1037" max="1037" width="14.6640625" style="1" customWidth="1"/>
    <col min="1038" max="1038" width="17.6640625" style="1" customWidth="1"/>
    <col min="1039" max="1280" width="9" style="1"/>
    <col min="1281" max="1281" width="7.44140625" style="1" customWidth="1"/>
    <col min="1282" max="1282" width="13.88671875" style="1" customWidth="1"/>
    <col min="1283" max="1283" width="13.44140625" style="1" bestFit="1" customWidth="1"/>
    <col min="1284" max="1284" width="14.6640625" style="1" customWidth="1"/>
    <col min="1285" max="1286" width="12.33203125" style="1" customWidth="1"/>
    <col min="1287" max="1287" width="14.6640625" style="1" customWidth="1"/>
    <col min="1288" max="1292" width="12.33203125" style="1" customWidth="1"/>
    <col min="1293" max="1293" width="14.6640625" style="1" customWidth="1"/>
    <col min="1294" max="1294" width="17.6640625" style="1" customWidth="1"/>
    <col min="1295" max="1536" width="9" style="1"/>
    <col min="1537" max="1537" width="7.44140625" style="1" customWidth="1"/>
    <col min="1538" max="1538" width="13.88671875" style="1" customWidth="1"/>
    <col min="1539" max="1539" width="13.44140625" style="1" bestFit="1" customWidth="1"/>
    <col min="1540" max="1540" width="14.6640625" style="1" customWidth="1"/>
    <col min="1541" max="1542" width="12.33203125" style="1" customWidth="1"/>
    <col min="1543" max="1543" width="14.6640625" style="1" customWidth="1"/>
    <col min="1544" max="1548" width="12.33203125" style="1" customWidth="1"/>
    <col min="1549" max="1549" width="14.6640625" style="1" customWidth="1"/>
    <col min="1550" max="1550" width="17.6640625" style="1" customWidth="1"/>
    <col min="1551" max="1792" width="9" style="1"/>
    <col min="1793" max="1793" width="7.44140625" style="1" customWidth="1"/>
    <col min="1794" max="1794" width="13.88671875" style="1" customWidth="1"/>
    <col min="1795" max="1795" width="13.44140625" style="1" bestFit="1" customWidth="1"/>
    <col min="1796" max="1796" width="14.6640625" style="1" customWidth="1"/>
    <col min="1797" max="1798" width="12.33203125" style="1" customWidth="1"/>
    <col min="1799" max="1799" width="14.6640625" style="1" customWidth="1"/>
    <col min="1800" max="1804" width="12.33203125" style="1" customWidth="1"/>
    <col min="1805" max="1805" width="14.6640625" style="1" customWidth="1"/>
    <col min="1806" max="1806" width="17.6640625" style="1" customWidth="1"/>
    <col min="1807" max="2048" width="9" style="1"/>
    <col min="2049" max="2049" width="7.44140625" style="1" customWidth="1"/>
    <col min="2050" max="2050" width="13.88671875" style="1" customWidth="1"/>
    <col min="2051" max="2051" width="13.44140625" style="1" bestFit="1" customWidth="1"/>
    <col min="2052" max="2052" width="14.6640625" style="1" customWidth="1"/>
    <col min="2053" max="2054" width="12.33203125" style="1" customWidth="1"/>
    <col min="2055" max="2055" width="14.6640625" style="1" customWidth="1"/>
    <col min="2056" max="2060" width="12.33203125" style="1" customWidth="1"/>
    <col min="2061" max="2061" width="14.6640625" style="1" customWidth="1"/>
    <col min="2062" max="2062" width="17.6640625" style="1" customWidth="1"/>
    <col min="2063" max="2304" width="9" style="1"/>
    <col min="2305" max="2305" width="7.44140625" style="1" customWidth="1"/>
    <col min="2306" max="2306" width="13.88671875" style="1" customWidth="1"/>
    <col min="2307" max="2307" width="13.44140625" style="1" bestFit="1" customWidth="1"/>
    <col min="2308" max="2308" width="14.6640625" style="1" customWidth="1"/>
    <col min="2309" max="2310" width="12.33203125" style="1" customWidth="1"/>
    <col min="2311" max="2311" width="14.6640625" style="1" customWidth="1"/>
    <col min="2312" max="2316" width="12.33203125" style="1" customWidth="1"/>
    <col min="2317" max="2317" width="14.6640625" style="1" customWidth="1"/>
    <col min="2318" max="2318" width="17.6640625" style="1" customWidth="1"/>
    <col min="2319" max="2560" width="9" style="1"/>
    <col min="2561" max="2561" width="7.44140625" style="1" customWidth="1"/>
    <col min="2562" max="2562" width="13.88671875" style="1" customWidth="1"/>
    <col min="2563" max="2563" width="13.44140625" style="1" bestFit="1" customWidth="1"/>
    <col min="2564" max="2564" width="14.6640625" style="1" customWidth="1"/>
    <col min="2565" max="2566" width="12.33203125" style="1" customWidth="1"/>
    <col min="2567" max="2567" width="14.6640625" style="1" customWidth="1"/>
    <col min="2568" max="2572" width="12.33203125" style="1" customWidth="1"/>
    <col min="2573" max="2573" width="14.6640625" style="1" customWidth="1"/>
    <col min="2574" max="2574" width="17.6640625" style="1" customWidth="1"/>
    <col min="2575" max="2816" width="9" style="1"/>
    <col min="2817" max="2817" width="7.44140625" style="1" customWidth="1"/>
    <col min="2818" max="2818" width="13.88671875" style="1" customWidth="1"/>
    <col min="2819" max="2819" width="13.44140625" style="1" bestFit="1" customWidth="1"/>
    <col min="2820" max="2820" width="14.6640625" style="1" customWidth="1"/>
    <col min="2821" max="2822" width="12.33203125" style="1" customWidth="1"/>
    <col min="2823" max="2823" width="14.6640625" style="1" customWidth="1"/>
    <col min="2824" max="2828" width="12.33203125" style="1" customWidth="1"/>
    <col min="2829" max="2829" width="14.6640625" style="1" customWidth="1"/>
    <col min="2830" max="2830" width="17.6640625" style="1" customWidth="1"/>
    <col min="2831" max="3072" width="9" style="1"/>
    <col min="3073" max="3073" width="7.44140625" style="1" customWidth="1"/>
    <col min="3074" max="3074" width="13.88671875" style="1" customWidth="1"/>
    <col min="3075" max="3075" width="13.44140625" style="1" bestFit="1" customWidth="1"/>
    <col min="3076" max="3076" width="14.6640625" style="1" customWidth="1"/>
    <col min="3077" max="3078" width="12.33203125" style="1" customWidth="1"/>
    <col min="3079" max="3079" width="14.6640625" style="1" customWidth="1"/>
    <col min="3080" max="3084" width="12.33203125" style="1" customWidth="1"/>
    <col min="3085" max="3085" width="14.6640625" style="1" customWidth="1"/>
    <col min="3086" max="3086" width="17.6640625" style="1" customWidth="1"/>
    <col min="3087" max="3328" width="9" style="1"/>
    <col min="3329" max="3329" width="7.44140625" style="1" customWidth="1"/>
    <col min="3330" max="3330" width="13.88671875" style="1" customWidth="1"/>
    <col min="3331" max="3331" width="13.44140625" style="1" bestFit="1" customWidth="1"/>
    <col min="3332" max="3332" width="14.6640625" style="1" customWidth="1"/>
    <col min="3333" max="3334" width="12.33203125" style="1" customWidth="1"/>
    <col min="3335" max="3335" width="14.6640625" style="1" customWidth="1"/>
    <col min="3336" max="3340" width="12.33203125" style="1" customWidth="1"/>
    <col min="3341" max="3341" width="14.6640625" style="1" customWidth="1"/>
    <col min="3342" max="3342" width="17.6640625" style="1" customWidth="1"/>
    <col min="3343" max="3584" width="9" style="1"/>
    <col min="3585" max="3585" width="7.44140625" style="1" customWidth="1"/>
    <col min="3586" max="3586" width="13.88671875" style="1" customWidth="1"/>
    <col min="3587" max="3587" width="13.44140625" style="1" bestFit="1" customWidth="1"/>
    <col min="3588" max="3588" width="14.6640625" style="1" customWidth="1"/>
    <col min="3589" max="3590" width="12.33203125" style="1" customWidth="1"/>
    <col min="3591" max="3591" width="14.6640625" style="1" customWidth="1"/>
    <col min="3592" max="3596" width="12.33203125" style="1" customWidth="1"/>
    <col min="3597" max="3597" width="14.6640625" style="1" customWidth="1"/>
    <col min="3598" max="3598" width="17.6640625" style="1" customWidth="1"/>
    <col min="3599" max="3840" width="9" style="1"/>
    <col min="3841" max="3841" width="7.44140625" style="1" customWidth="1"/>
    <col min="3842" max="3842" width="13.88671875" style="1" customWidth="1"/>
    <col min="3843" max="3843" width="13.44140625" style="1" bestFit="1" customWidth="1"/>
    <col min="3844" max="3844" width="14.6640625" style="1" customWidth="1"/>
    <col min="3845" max="3846" width="12.33203125" style="1" customWidth="1"/>
    <col min="3847" max="3847" width="14.6640625" style="1" customWidth="1"/>
    <col min="3848" max="3852" width="12.33203125" style="1" customWidth="1"/>
    <col min="3853" max="3853" width="14.6640625" style="1" customWidth="1"/>
    <col min="3854" max="3854" width="17.6640625" style="1" customWidth="1"/>
    <col min="3855" max="4096" width="9" style="1"/>
    <col min="4097" max="4097" width="7.44140625" style="1" customWidth="1"/>
    <col min="4098" max="4098" width="13.88671875" style="1" customWidth="1"/>
    <col min="4099" max="4099" width="13.44140625" style="1" bestFit="1" customWidth="1"/>
    <col min="4100" max="4100" width="14.6640625" style="1" customWidth="1"/>
    <col min="4101" max="4102" width="12.33203125" style="1" customWidth="1"/>
    <col min="4103" max="4103" width="14.6640625" style="1" customWidth="1"/>
    <col min="4104" max="4108" width="12.33203125" style="1" customWidth="1"/>
    <col min="4109" max="4109" width="14.6640625" style="1" customWidth="1"/>
    <col min="4110" max="4110" width="17.6640625" style="1" customWidth="1"/>
    <col min="4111" max="4352" width="9" style="1"/>
    <col min="4353" max="4353" width="7.44140625" style="1" customWidth="1"/>
    <col min="4354" max="4354" width="13.88671875" style="1" customWidth="1"/>
    <col min="4355" max="4355" width="13.44140625" style="1" bestFit="1" customWidth="1"/>
    <col min="4356" max="4356" width="14.6640625" style="1" customWidth="1"/>
    <col min="4357" max="4358" width="12.33203125" style="1" customWidth="1"/>
    <col min="4359" max="4359" width="14.6640625" style="1" customWidth="1"/>
    <col min="4360" max="4364" width="12.33203125" style="1" customWidth="1"/>
    <col min="4365" max="4365" width="14.6640625" style="1" customWidth="1"/>
    <col min="4366" max="4366" width="17.6640625" style="1" customWidth="1"/>
    <col min="4367" max="4608" width="9" style="1"/>
    <col min="4609" max="4609" width="7.44140625" style="1" customWidth="1"/>
    <col min="4610" max="4610" width="13.88671875" style="1" customWidth="1"/>
    <col min="4611" max="4611" width="13.44140625" style="1" bestFit="1" customWidth="1"/>
    <col min="4612" max="4612" width="14.6640625" style="1" customWidth="1"/>
    <col min="4613" max="4614" width="12.33203125" style="1" customWidth="1"/>
    <col min="4615" max="4615" width="14.6640625" style="1" customWidth="1"/>
    <col min="4616" max="4620" width="12.33203125" style="1" customWidth="1"/>
    <col min="4621" max="4621" width="14.6640625" style="1" customWidth="1"/>
    <col min="4622" max="4622" width="17.6640625" style="1" customWidth="1"/>
    <col min="4623" max="4864" width="9" style="1"/>
    <col min="4865" max="4865" width="7.44140625" style="1" customWidth="1"/>
    <col min="4866" max="4866" width="13.88671875" style="1" customWidth="1"/>
    <col min="4867" max="4867" width="13.44140625" style="1" bestFit="1" customWidth="1"/>
    <col min="4868" max="4868" width="14.6640625" style="1" customWidth="1"/>
    <col min="4869" max="4870" width="12.33203125" style="1" customWidth="1"/>
    <col min="4871" max="4871" width="14.6640625" style="1" customWidth="1"/>
    <col min="4872" max="4876" width="12.33203125" style="1" customWidth="1"/>
    <col min="4877" max="4877" width="14.6640625" style="1" customWidth="1"/>
    <col min="4878" max="4878" width="17.6640625" style="1" customWidth="1"/>
    <col min="4879" max="5120" width="9" style="1"/>
    <col min="5121" max="5121" width="7.44140625" style="1" customWidth="1"/>
    <col min="5122" max="5122" width="13.88671875" style="1" customWidth="1"/>
    <col min="5123" max="5123" width="13.44140625" style="1" bestFit="1" customWidth="1"/>
    <col min="5124" max="5124" width="14.6640625" style="1" customWidth="1"/>
    <col min="5125" max="5126" width="12.33203125" style="1" customWidth="1"/>
    <col min="5127" max="5127" width="14.6640625" style="1" customWidth="1"/>
    <col min="5128" max="5132" width="12.33203125" style="1" customWidth="1"/>
    <col min="5133" max="5133" width="14.6640625" style="1" customWidth="1"/>
    <col min="5134" max="5134" width="17.6640625" style="1" customWidth="1"/>
    <col min="5135" max="5376" width="9" style="1"/>
    <col min="5377" max="5377" width="7.44140625" style="1" customWidth="1"/>
    <col min="5378" max="5378" width="13.88671875" style="1" customWidth="1"/>
    <col min="5379" max="5379" width="13.44140625" style="1" bestFit="1" customWidth="1"/>
    <col min="5380" max="5380" width="14.6640625" style="1" customWidth="1"/>
    <col min="5381" max="5382" width="12.33203125" style="1" customWidth="1"/>
    <col min="5383" max="5383" width="14.6640625" style="1" customWidth="1"/>
    <col min="5384" max="5388" width="12.33203125" style="1" customWidth="1"/>
    <col min="5389" max="5389" width="14.6640625" style="1" customWidth="1"/>
    <col min="5390" max="5390" width="17.6640625" style="1" customWidth="1"/>
    <col min="5391" max="5632" width="9" style="1"/>
    <col min="5633" max="5633" width="7.44140625" style="1" customWidth="1"/>
    <col min="5634" max="5634" width="13.88671875" style="1" customWidth="1"/>
    <col min="5635" max="5635" width="13.44140625" style="1" bestFit="1" customWidth="1"/>
    <col min="5636" max="5636" width="14.6640625" style="1" customWidth="1"/>
    <col min="5637" max="5638" width="12.33203125" style="1" customWidth="1"/>
    <col min="5639" max="5639" width="14.6640625" style="1" customWidth="1"/>
    <col min="5640" max="5644" width="12.33203125" style="1" customWidth="1"/>
    <col min="5645" max="5645" width="14.6640625" style="1" customWidth="1"/>
    <col min="5646" max="5646" width="17.6640625" style="1" customWidth="1"/>
    <col min="5647" max="5888" width="9" style="1"/>
    <col min="5889" max="5889" width="7.44140625" style="1" customWidth="1"/>
    <col min="5890" max="5890" width="13.88671875" style="1" customWidth="1"/>
    <col min="5891" max="5891" width="13.44140625" style="1" bestFit="1" customWidth="1"/>
    <col min="5892" max="5892" width="14.6640625" style="1" customWidth="1"/>
    <col min="5893" max="5894" width="12.33203125" style="1" customWidth="1"/>
    <col min="5895" max="5895" width="14.6640625" style="1" customWidth="1"/>
    <col min="5896" max="5900" width="12.33203125" style="1" customWidth="1"/>
    <col min="5901" max="5901" width="14.6640625" style="1" customWidth="1"/>
    <col min="5902" max="5902" width="17.6640625" style="1" customWidth="1"/>
    <col min="5903" max="6144" width="9" style="1"/>
    <col min="6145" max="6145" width="7.44140625" style="1" customWidth="1"/>
    <col min="6146" max="6146" width="13.88671875" style="1" customWidth="1"/>
    <col min="6147" max="6147" width="13.44140625" style="1" bestFit="1" customWidth="1"/>
    <col min="6148" max="6148" width="14.6640625" style="1" customWidth="1"/>
    <col min="6149" max="6150" width="12.33203125" style="1" customWidth="1"/>
    <col min="6151" max="6151" width="14.6640625" style="1" customWidth="1"/>
    <col min="6152" max="6156" width="12.33203125" style="1" customWidth="1"/>
    <col min="6157" max="6157" width="14.6640625" style="1" customWidth="1"/>
    <col min="6158" max="6158" width="17.6640625" style="1" customWidth="1"/>
    <col min="6159" max="6400" width="9" style="1"/>
    <col min="6401" max="6401" width="7.44140625" style="1" customWidth="1"/>
    <col min="6402" max="6402" width="13.88671875" style="1" customWidth="1"/>
    <col min="6403" max="6403" width="13.44140625" style="1" bestFit="1" customWidth="1"/>
    <col min="6404" max="6404" width="14.6640625" style="1" customWidth="1"/>
    <col min="6405" max="6406" width="12.33203125" style="1" customWidth="1"/>
    <col min="6407" max="6407" width="14.6640625" style="1" customWidth="1"/>
    <col min="6408" max="6412" width="12.33203125" style="1" customWidth="1"/>
    <col min="6413" max="6413" width="14.6640625" style="1" customWidth="1"/>
    <col min="6414" max="6414" width="17.6640625" style="1" customWidth="1"/>
    <col min="6415" max="6656" width="9" style="1"/>
    <col min="6657" max="6657" width="7.44140625" style="1" customWidth="1"/>
    <col min="6658" max="6658" width="13.88671875" style="1" customWidth="1"/>
    <col min="6659" max="6659" width="13.44140625" style="1" bestFit="1" customWidth="1"/>
    <col min="6660" max="6660" width="14.6640625" style="1" customWidth="1"/>
    <col min="6661" max="6662" width="12.33203125" style="1" customWidth="1"/>
    <col min="6663" max="6663" width="14.6640625" style="1" customWidth="1"/>
    <col min="6664" max="6668" width="12.33203125" style="1" customWidth="1"/>
    <col min="6669" max="6669" width="14.6640625" style="1" customWidth="1"/>
    <col min="6670" max="6670" width="17.6640625" style="1" customWidth="1"/>
    <col min="6671" max="6912" width="9" style="1"/>
    <col min="6913" max="6913" width="7.44140625" style="1" customWidth="1"/>
    <col min="6914" max="6914" width="13.88671875" style="1" customWidth="1"/>
    <col min="6915" max="6915" width="13.44140625" style="1" bestFit="1" customWidth="1"/>
    <col min="6916" max="6916" width="14.6640625" style="1" customWidth="1"/>
    <col min="6917" max="6918" width="12.33203125" style="1" customWidth="1"/>
    <col min="6919" max="6919" width="14.6640625" style="1" customWidth="1"/>
    <col min="6920" max="6924" width="12.33203125" style="1" customWidth="1"/>
    <col min="6925" max="6925" width="14.6640625" style="1" customWidth="1"/>
    <col min="6926" max="6926" width="17.6640625" style="1" customWidth="1"/>
    <col min="6927" max="7168" width="9" style="1"/>
    <col min="7169" max="7169" width="7.44140625" style="1" customWidth="1"/>
    <col min="7170" max="7170" width="13.88671875" style="1" customWidth="1"/>
    <col min="7171" max="7171" width="13.44140625" style="1" bestFit="1" customWidth="1"/>
    <col min="7172" max="7172" width="14.6640625" style="1" customWidth="1"/>
    <col min="7173" max="7174" width="12.33203125" style="1" customWidth="1"/>
    <col min="7175" max="7175" width="14.6640625" style="1" customWidth="1"/>
    <col min="7176" max="7180" width="12.33203125" style="1" customWidth="1"/>
    <col min="7181" max="7181" width="14.6640625" style="1" customWidth="1"/>
    <col min="7182" max="7182" width="17.6640625" style="1" customWidth="1"/>
    <col min="7183" max="7424" width="9" style="1"/>
    <col min="7425" max="7425" width="7.44140625" style="1" customWidth="1"/>
    <col min="7426" max="7426" width="13.88671875" style="1" customWidth="1"/>
    <col min="7427" max="7427" width="13.44140625" style="1" bestFit="1" customWidth="1"/>
    <col min="7428" max="7428" width="14.6640625" style="1" customWidth="1"/>
    <col min="7429" max="7430" width="12.33203125" style="1" customWidth="1"/>
    <col min="7431" max="7431" width="14.6640625" style="1" customWidth="1"/>
    <col min="7432" max="7436" width="12.33203125" style="1" customWidth="1"/>
    <col min="7437" max="7437" width="14.6640625" style="1" customWidth="1"/>
    <col min="7438" max="7438" width="17.6640625" style="1" customWidth="1"/>
    <col min="7439" max="7680" width="9" style="1"/>
    <col min="7681" max="7681" width="7.44140625" style="1" customWidth="1"/>
    <col min="7682" max="7682" width="13.88671875" style="1" customWidth="1"/>
    <col min="7683" max="7683" width="13.44140625" style="1" bestFit="1" customWidth="1"/>
    <col min="7684" max="7684" width="14.6640625" style="1" customWidth="1"/>
    <col min="7685" max="7686" width="12.33203125" style="1" customWidth="1"/>
    <col min="7687" max="7687" width="14.6640625" style="1" customWidth="1"/>
    <col min="7688" max="7692" width="12.33203125" style="1" customWidth="1"/>
    <col min="7693" max="7693" width="14.6640625" style="1" customWidth="1"/>
    <col min="7694" max="7694" width="17.6640625" style="1" customWidth="1"/>
    <col min="7695" max="7936" width="9" style="1"/>
    <col min="7937" max="7937" width="7.44140625" style="1" customWidth="1"/>
    <col min="7938" max="7938" width="13.88671875" style="1" customWidth="1"/>
    <col min="7939" max="7939" width="13.44140625" style="1" bestFit="1" customWidth="1"/>
    <col min="7940" max="7940" width="14.6640625" style="1" customWidth="1"/>
    <col min="7941" max="7942" width="12.33203125" style="1" customWidth="1"/>
    <col min="7943" max="7943" width="14.6640625" style="1" customWidth="1"/>
    <col min="7944" max="7948" width="12.33203125" style="1" customWidth="1"/>
    <col min="7949" max="7949" width="14.6640625" style="1" customWidth="1"/>
    <col min="7950" max="7950" width="17.6640625" style="1" customWidth="1"/>
    <col min="7951" max="8192" width="9" style="1"/>
    <col min="8193" max="8193" width="7.44140625" style="1" customWidth="1"/>
    <col min="8194" max="8194" width="13.88671875" style="1" customWidth="1"/>
    <col min="8195" max="8195" width="13.44140625" style="1" bestFit="1" customWidth="1"/>
    <col min="8196" max="8196" width="14.6640625" style="1" customWidth="1"/>
    <col min="8197" max="8198" width="12.33203125" style="1" customWidth="1"/>
    <col min="8199" max="8199" width="14.6640625" style="1" customWidth="1"/>
    <col min="8200" max="8204" width="12.33203125" style="1" customWidth="1"/>
    <col min="8205" max="8205" width="14.6640625" style="1" customWidth="1"/>
    <col min="8206" max="8206" width="17.6640625" style="1" customWidth="1"/>
    <col min="8207" max="8448" width="9" style="1"/>
    <col min="8449" max="8449" width="7.44140625" style="1" customWidth="1"/>
    <col min="8450" max="8450" width="13.88671875" style="1" customWidth="1"/>
    <col min="8451" max="8451" width="13.44140625" style="1" bestFit="1" customWidth="1"/>
    <col min="8452" max="8452" width="14.6640625" style="1" customWidth="1"/>
    <col min="8453" max="8454" width="12.33203125" style="1" customWidth="1"/>
    <col min="8455" max="8455" width="14.6640625" style="1" customWidth="1"/>
    <col min="8456" max="8460" width="12.33203125" style="1" customWidth="1"/>
    <col min="8461" max="8461" width="14.6640625" style="1" customWidth="1"/>
    <col min="8462" max="8462" width="17.6640625" style="1" customWidth="1"/>
    <col min="8463" max="8704" width="9" style="1"/>
    <col min="8705" max="8705" width="7.44140625" style="1" customWidth="1"/>
    <col min="8706" max="8706" width="13.88671875" style="1" customWidth="1"/>
    <col min="8707" max="8707" width="13.44140625" style="1" bestFit="1" customWidth="1"/>
    <col min="8708" max="8708" width="14.6640625" style="1" customWidth="1"/>
    <col min="8709" max="8710" width="12.33203125" style="1" customWidth="1"/>
    <col min="8711" max="8711" width="14.6640625" style="1" customWidth="1"/>
    <col min="8712" max="8716" width="12.33203125" style="1" customWidth="1"/>
    <col min="8717" max="8717" width="14.6640625" style="1" customWidth="1"/>
    <col min="8718" max="8718" width="17.6640625" style="1" customWidth="1"/>
    <col min="8719" max="8960" width="9" style="1"/>
    <col min="8961" max="8961" width="7.44140625" style="1" customWidth="1"/>
    <col min="8962" max="8962" width="13.88671875" style="1" customWidth="1"/>
    <col min="8963" max="8963" width="13.44140625" style="1" bestFit="1" customWidth="1"/>
    <col min="8964" max="8964" width="14.6640625" style="1" customWidth="1"/>
    <col min="8965" max="8966" width="12.33203125" style="1" customWidth="1"/>
    <col min="8967" max="8967" width="14.6640625" style="1" customWidth="1"/>
    <col min="8968" max="8972" width="12.33203125" style="1" customWidth="1"/>
    <col min="8973" max="8973" width="14.6640625" style="1" customWidth="1"/>
    <col min="8974" max="8974" width="17.6640625" style="1" customWidth="1"/>
    <col min="8975" max="9216" width="9" style="1"/>
    <col min="9217" max="9217" width="7.44140625" style="1" customWidth="1"/>
    <col min="9218" max="9218" width="13.88671875" style="1" customWidth="1"/>
    <col min="9219" max="9219" width="13.44140625" style="1" bestFit="1" customWidth="1"/>
    <col min="9220" max="9220" width="14.6640625" style="1" customWidth="1"/>
    <col min="9221" max="9222" width="12.33203125" style="1" customWidth="1"/>
    <col min="9223" max="9223" width="14.6640625" style="1" customWidth="1"/>
    <col min="9224" max="9228" width="12.33203125" style="1" customWidth="1"/>
    <col min="9229" max="9229" width="14.6640625" style="1" customWidth="1"/>
    <col min="9230" max="9230" width="17.6640625" style="1" customWidth="1"/>
    <col min="9231" max="9472" width="9" style="1"/>
    <col min="9473" max="9473" width="7.44140625" style="1" customWidth="1"/>
    <col min="9474" max="9474" width="13.88671875" style="1" customWidth="1"/>
    <col min="9475" max="9475" width="13.44140625" style="1" bestFit="1" customWidth="1"/>
    <col min="9476" max="9476" width="14.6640625" style="1" customWidth="1"/>
    <col min="9477" max="9478" width="12.33203125" style="1" customWidth="1"/>
    <col min="9479" max="9479" width="14.6640625" style="1" customWidth="1"/>
    <col min="9480" max="9484" width="12.33203125" style="1" customWidth="1"/>
    <col min="9485" max="9485" width="14.6640625" style="1" customWidth="1"/>
    <col min="9486" max="9486" width="17.6640625" style="1" customWidth="1"/>
    <col min="9487" max="9728" width="9" style="1"/>
    <col min="9729" max="9729" width="7.44140625" style="1" customWidth="1"/>
    <col min="9730" max="9730" width="13.88671875" style="1" customWidth="1"/>
    <col min="9731" max="9731" width="13.44140625" style="1" bestFit="1" customWidth="1"/>
    <col min="9732" max="9732" width="14.6640625" style="1" customWidth="1"/>
    <col min="9733" max="9734" width="12.33203125" style="1" customWidth="1"/>
    <col min="9735" max="9735" width="14.6640625" style="1" customWidth="1"/>
    <col min="9736" max="9740" width="12.33203125" style="1" customWidth="1"/>
    <col min="9741" max="9741" width="14.6640625" style="1" customWidth="1"/>
    <col min="9742" max="9742" width="17.6640625" style="1" customWidth="1"/>
    <col min="9743" max="9984" width="9" style="1"/>
    <col min="9985" max="9985" width="7.44140625" style="1" customWidth="1"/>
    <col min="9986" max="9986" width="13.88671875" style="1" customWidth="1"/>
    <col min="9987" max="9987" width="13.44140625" style="1" bestFit="1" customWidth="1"/>
    <col min="9988" max="9988" width="14.6640625" style="1" customWidth="1"/>
    <col min="9989" max="9990" width="12.33203125" style="1" customWidth="1"/>
    <col min="9991" max="9991" width="14.6640625" style="1" customWidth="1"/>
    <col min="9992" max="9996" width="12.33203125" style="1" customWidth="1"/>
    <col min="9997" max="9997" width="14.6640625" style="1" customWidth="1"/>
    <col min="9998" max="9998" width="17.6640625" style="1" customWidth="1"/>
    <col min="9999" max="10240" width="9" style="1"/>
    <col min="10241" max="10241" width="7.44140625" style="1" customWidth="1"/>
    <col min="10242" max="10242" width="13.88671875" style="1" customWidth="1"/>
    <col min="10243" max="10243" width="13.44140625" style="1" bestFit="1" customWidth="1"/>
    <col min="10244" max="10244" width="14.6640625" style="1" customWidth="1"/>
    <col min="10245" max="10246" width="12.33203125" style="1" customWidth="1"/>
    <col min="10247" max="10247" width="14.6640625" style="1" customWidth="1"/>
    <col min="10248" max="10252" width="12.33203125" style="1" customWidth="1"/>
    <col min="10253" max="10253" width="14.6640625" style="1" customWidth="1"/>
    <col min="10254" max="10254" width="17.6640625" style="1" customWidth="1"/>
    <col min="10255" max="10496" width="9" style="1"/>
    <col min="10497" max="10497" width="7.44140625" style="1" customWidth="1"/>
    <col min="10498" max="10498" width="13.88671875" style="1" customWidth="1"/>
    <col min="10499" max="10499" width="13.44140625" style="1" bestFit="1" customWidth="1"/>
    <col min="10500" max="10500" width="14.6640625" style="1" customWidth="1"/>
    <col min="10501" max="10502" width="12.33203125" style="1" customWidth="1"/>
    <col min="10503" max="10503" width="14.6640625" style="1" customWidth="1"/>
    <col min="10504" max="10508" width="12.33203125" style="1" customWidth="1"/>
    <col min="10509" max="10509" width="14.6640625" style="1" customWidth="1"/>
    <col min="10510" max="10510" width="17.6640625" style="1" customWidth="1"/>
    <col min="10511" max="10752" width="9" style="1"/>
    <col min="10753" max="10753" width="7.44140625" style="1" customWidth="1"/>
    <col min="10754" max="10754" width="13.88671875" style="1" customWidth="1"/>
    <col min="10755" max="10755" width="13.44140625" style="1" bestFit="1" customWidth="1"/>
    <col min="10756" max="10756" width="14.6640625" style="1" customWidth="1"/>
    <col min="10757" max="10758" width="12.33203125" style="1" customWidth="1"/>
    <col min="10759" max="10759" width="14.6640625" style="1" customWidth="1"/>
    <col min="10760" max="10764" width="12.33203125" style="1" customWidth="1"/>
    <col min="10765" max="10765" width="14.6640625" style="1" customWidth="1"/>
    <col min="10766" max="10766" width="17.6640625" style="1" customWidth="1"/>
    <col min="10767" max="11008" width="9" style="1"/>
    <col min="11009" max="11009" width="7.44140625" style="1" customWidth="1"/>
    <col min="11010" max="11010" width="13.88671875" style="1" customWidth="1"/>
    <col min="11011" max="11011" width="13.44140625" style="1" bestFit="1" customWidth="1"/>
    <col min="11012" max="11012" width="14.6640625" style="1" customWidth="1"/>
    <col min="11013" max="11014" width="12.33203125" style="1" customWidth="1"/>
    <col min="11015" max="11015" width="14.6640625" style="1" customWidth="1"/>
    <col min="11016" max="11020" width="12.33203125" style="1" customWidth="1"/>
    <col min="11021" max="11021" width="14.6640625" style="1" customWidth="1"/>
    <col min="11022" max="11022" width="17.6640625" style="1" customWidth="1"/>
    <col min="11023" max="11264" width="9" style="1"/>
    <col min="11265" max="11265" width="7.44140625" style="1" customWidth="1"/>
    <col min="11266" max="11266" width="13.88671875" style="1" customWidth="1"/>
    <col min="11267" max="11267" width="13.44140625" style="1" bestFit="1" customWidth="1"/>
    <col min="11268" max="11268" width="14.6640625" style="1" customWidth="1"/>
    <col min="11269" max="11270" width="12.33203125" style="1" customWidth="1"/>
    <col min="11271" max="11271" width="14.6640625" style="1" customWidth="1"/>
    <col min="11272" max="11276" width="12.33203125" style="1" customWidth="1"/>
    <col min="11277" max="11277" width="14.6640625" style="1" customWidth="1"/>
    <col min="11278" max="11278" width="17.6640625" style="1" customWidth="1"/>
    <col min="11279" max="11520" width="9" style="1"/>
    <col min="11521" max="11521" width="7.44140625" style="1" customWidth="1"/>
    <col min="11522" max="11522" width="13.88671875" style="1" customWidth="1"/>
    <col min="11523" max="11523" width="13.44140625" style="1" bestFit="1" customWidth="1"/>
    <col min="11524" max="11524" width="14.6640625" style="1" customWidth="1"/>
    <col min="11525" max="11526" width="12.33203125" style="1" customWidth="1"/>
    <col min="11527" max="11527" width="14.6640625" style="1" customWidth="1"/>
    <col min="11528" max="11532" width="12.33203125" style="1" customWidth="1"/>
    <col min="11533" max="11533" width="14.6640625" style="1" customWidth="1"/>
    <col min="11534" max="11534" width="17.6640625" style="1" customWidth="1"/>
    <col min="11535" max="11776" width="9" style="1"/>
    <col min="11777" max="11777" width="7.44140625" style="1" customWidth="1"/>
    <col min="11778" max="11778" width="13.88671875" style="1" customWidth="1"/>
    <col min="11779" max="11779" width="13.44140625" style="1" bestFit="1" customWidth="1"/>
    <col min="11780" max="11780" width="14.6640625" style="1" customWidth="1"/>
    <col min="11781" max="11782" width="12.33203125" style="1" customWidth="1"/>
    <col min="11783" max="11783" width="14.6640625" style="1" customWidth="1"/>
    <col min="11784" max="11788" width="12.33203125" style="1" customWidth="1"/>
    <col min="11789" max="11789" width="14.6640625" style="1" customWidth="1"/>
    <col min="11790" max="11790" width="17.6640625" style="1" customWidth="1"/>
    <col min="11791" max="12032" width="9" style="1"/>
    <col min="12033" max="12033" width="7.44140625" style="1" customWidth="1"/>
    <col min="12034" max="12034" width="13.88671875" style="1" customWidth="1"/>
    <col min="12035" max="12035" width="13.44140625" style="1" bestFit="1" customWidth="1"/>
    <col min="12036" max="12036" width="14.6640625" style="1" customWidth="1"/>
    <col min="12037" max="12038" width="12.33203125" style="1" customWidth="1"/>
    <col min="12039" max="12039" width="14.6640625" style="1" customWidth="1"/>
    <col min="12040" max="12044" width="12.33203125" style="1" customWidth="1"/>
    <col min="12045" max="12045" width="14.6640625" style="1" customWidth="1"/>
    <col min="12046" max="12046" width="17.6640625" style="1" customWidth="1"/>
    <col min="12047" max="12288" width="9" style="1"/>
    <col min="12289" max="12289" width="7.44140625" style="1" customWidth="1"/>
    <col min="12290" max="12290" width="13.88671875" style="1" customWidth="1"/>
    <col min="12291" max="12291" width="13.44140625" style="1" bestFit="1" customWidth="1"/>
    <col min="12292" max="12292" width="14.6640625" style="1" customWidth="1"/>
    <col min="12293" max="12294" width="12.33203125" style="1" customWidth="1"/>
    <col min="12295" max="12295" width="14.6640625" style="1" customWidth="1"/>
    <col min="12296" max="12300" width="12.33203125" style="1" customWidth="1"/>
    <col min="12301" max="12301" width="14.6640625" style="1" customWidth="1"/>
    <col min="12302" max="12302" width="17.6640625" style="1" customWidth="1"/>
    <col min="12303" max="12544" width="9" style="1"/>
    <col min="12545" max="12545" width="7.44140625" style="1" customWidth="1"/>
    <col min="12546" max="12546" width="13.88671875" style="1" customWidth="1"/>
    <col min="12547" max="12547" width="13.44140625" style="1" bestFit="1" customWidth="1"/>
    <col min="12548" max="12548" width="14.6640625" style="1" customWidth="1"/>
    <col min="12549" max="12550" width="12.33203125" style="1" customWidth="1"/>
    <col min="12551" max="12551" width="14.6640625" style="1" customWidth="1"/>
    <col min="12552" max="12556" width="12.33203125" style="1" customWidth="1"/>
    <col min="12557" max="12557" width="14.6640625" style="1" customWidth="1"/>
    <col min="12558" max="12558" width="17.6640625" style="1" customWidth="1"/>
    <col min="12559" max="12800" width="9" style="1"/>
    <col min="12801" max="12801" width="7.44140625" style="1" customWidth="1"/>
    <col min="12802" max="12802" width="13.88671875" style="1" customWidth="1"/>
    <col min="12803" max="12803" width="13.44140625" style="1" bestFit="1" customWidth="1"/>
    <col min="12804" max="12804" width="14.6640625" style="1" customWidth="1"/>
    <col min="12805" max="12806" width="12.33203125" style="1" customWidth="1"/>
    <col min="12807" max="12807" width="14.6640625" style="1" customWidth="1"/>
    <col min="12808" max="12812" width="12.33203125" style="1" customWidth="1"/>
    <col min="12813" max="12813" width="14.6640625" style="1" customWidth="1"/>
    <col min="12814" max="12814" width="17.6640625" style="1" customWidth="1"/>
    <col min="12815" max="13056" width="9" style="1"/>
    <col min="13057" max="13057" width="7.44140625" style="1" customWidth="1"/>
    <col min="13058" max="13058" width="13.88671875" style="1" customWidth="1"/>
    <col min="13059" max="13059" width="13.44140625" style="1" bestFit="1" customWidth="1"/>
    <col min="13060" max="13060" width="14.6640625" style="1" customWidth="1"/>
    <col min="13061" max="13062" width="12.33203125" style="1" customWidth="1"/>
    <col min="13063" max="13063" width="14.6640625" style="1" customWidth="1"/>
    <col min="13064" max="13068" width="12.33203125" style="1" customWidth="1"/>
    <col min="13069" max="13069" width="14.6640625" style="1" customWidth="1"/>
    <col min="13070" max="13070" width="17.6640625" style="1" customWidth="1"/>
    <col min="13071" max="13312" width="9" style="1"/>
    <col min="13313" max="13313" width="7.44140625" style="1" customWidth="1"/>
    <col min="13314" max="13314" width="13.88671875" style="1" customWidth="1"/>
    <col min="13315" max="13315" width="13.44140625" style="1" bestFit="1" customWidth="1"/>
    <col min="13316" max="13316" width="14.6640625" style="1" customWidth="1"/>
    <col min="13317" max="13318" width="12.33203125" style="1" customWidth="1"/>
    <col min="13319" max="13319" width="14.6640625" style="1" customWidth="1"/>
    <col min="13320" max="13324" width="12.33203125" style="1" customWidth="1"/>
    <col min="13325" max="13325" width="14.6640625" style="1" customWidth="1"/>
    <col min="13326" max="13326" width="17.6640625" style="1" customWidth="1"/>
    <col min="13327" max="13568" width="9" style="1"/>
    <col min="13569" max="13569" width="7.44140625" style="1" customWidth="1"/>
    <col min="13570" max="13570" width="13.88671875" style="1" customWidth="1"/>
    <col min="13571" max="13571" width="13.44140625" style="1" bestFit="1" customWidth="1"/>
    <col min="13572" max="13572" width="14.6640625" style="1" customWidth="1"/>
    <col min="13573" max="13574" width="12.33203125" style="1" customWidth="1"/>
    <col min="13575" max="13575" width="14.6640625" style="1" customWidth="1"/>
    <col min="13576" max="13580" width="12.33203125" style="1" customWidth="1"/>
    <col min="13581" max="13581" width="14.6640625" style="1" customWidth="1"/>
    <col min="13582" max="13582" width="17.6640625" style="1" customWidth="1"/>
    <col min="13583" max="13824" width="9" style="1"/>
    <col min="13825" max="13825" width="7.44140625" style="1" customWidth="1"/>
    <col min="13826" max="13826" width="13.88671875" style="1" customWidth="1"/>
    <col min="13827" max="13827" width="13.44140625" style="1" bestFit="1" customWidth="1"/>
    <col min="13828" max="13828" width="14.6640625" style="1" customWidth="1"/>
    <col min="13829" max="13830" width="12.33203125" style="1" customWidth="1"/>
    <col min="13831" max="13831" width="14.6640625" style="1" customWidth="1"/>
    <col min="13832" max="13836" width="12.33203125" style="1" customWidth="1"/>
    <col min="13837" max="13837" width="14.6640625" style="1" customWidth="1"/>
    <col min="13838" max="13838" width="17.6640625" style="1" customWidth="1"/>
    <col min="13839" max="14080" width="9" style="1"/>
    <col min="14081" max="14081" width="7.44140625" style="1" customWidth="1"/>
    <col min="14082" max="14082" width="13.88671875" style="1" customWidth="1"/>
    <col min="14083" max="14083" width="13.44140625" style="1" bestFit="1" customWidth="1"/>
    <col min="14084" max="14084" width="14.6640625" style="1" customWidth="1"/>
    <col min="14085" max="14086" width="12.33203125" style="1" customWidth="1"/>
    <col min="14087" max="14087" width="14.6640625" style="1" customWidth="1"/>
    <col min="14088" max="14092" width="12.33203125" style="1" customWidth="1"/>
    <col min="14093" max="14093" width="14.6640625" style="1" customWidth="1"/>
    <col min="14094" max="14094" width="17.6640625" style="1" customWidth="1"/>
    <col min="14095" max="14336" width="9" style="1"/>
    <col min="14337" max="14337" width="7.44140625" style="1" customWidth="1"/>
    <col min="14338" max="14338" width="13.88671875" style="1" customWidth="1"/>
    <col min="14339" max="14339" width="13.44140625" style="1" bestFit="1" customWidth="1"/>
    <col min="14340" max="14340" width="14.6640625" style="1" customWidth="1"/>
    <col min="14341" max="14342" width="12.33203125" style="1" customWidth="1"/>
    <col min="14343" max="14343" width="14.6640625" style="1" customWidth="1"/>
    <col min="14344" max="14348" width="12.33203125" style="1" customWidth="1"/>
    <col min="14349" max="14349" width="14.6640625" style="1" customWidth="1"/>
    <col min="14350" max="14350" width="17.6640625" style="1" customWidth="1"/>
    <col min="14351" max="14592" width="9" style="1"/>
    <col min="14593" max="14593" width="7.44140625" style="1" customWidth="1"/>
    <col min="14594" max="14594" width="13.88671875" style="1" customWidth="1"/>
    <col min="14595" max="14595" width="13.44140625" style="1" bestFit="1" customWidth="1"/>
    <col min="14596" max="14596" width="14.6640625" style="1" customWidth="1"/>
    <col min="14597" max="14598" width="12.33203125" style="1" customWidth="1"/>
    <col min="14599" max="14599" width="14.6640625" style="1" customWidth="1"/>
    <col min="14600" max="14604" width="12.33203125" style="1" customWidth="1"/>
    <col min="14605" max="14605" width="14.6640625" style="1" customWidth="1"/>
    <col min="14606" max="14606" width="17.6640625" style="1" customWidth="1"/>
    <col min="14607" max="14848" width="9" style="1"/>
    <col min="14849" max="14849" width="7.44140625" style="1" customWidth="1"/>
    <col min="14850" max="14850" width="13.88671875" style="1" customWidth="1"/>
    <col min="14851" max="14851" width="13.44140625" style="1" bestFit="1" customWidth="1"/>
    <col min="14852" max="14852" width="14.6640625" style="1" customWidth="1"/>
    <col min="14853" max="14854" width="12.33203125" style="1" customWidth="1"/>
    <col min="14855" max="14855" width="14.6640625" style="1" customWidth="1"/>
    <col min="14856" max="14860" width="12.33203125" style="1" customWidth="1"/>
    <col min="14861" max="14861" width="14.6640625" style="1" customWidth="1"/>
    <col min="14862" max="14862" width="17.6640625" style="1" customWidth="1"/>
    <col min="14863" max="15104" width="9" style="1"/>
    <col min="15105" max="15105" width="7.44140625" style="1" customWidth="1"/>
    <col min="15106" max="15106" width="13.88671875" style="1" customWidth="1"/>
    <col min="15107" max="15107" width="13.44140625" style="1" bestFit="1" customWidth="1"/>
    <col min="15108" max="15108" width="14.6640625" style="1" customWidth="1"/>
    <col min="15109" max="15110" width="12.33203125" style="1" customWidth="1"/>
    <col min="15111" max="15111" width="14.6640625" style="1" customWidth="1"/>
    <col min="15112" max="15116" width="12.33203125" style="1" customWidth="1"/>
    <col min="15117" max="15117" width="14.6640625" style="1" customWidth="1"/>
    <col min="15118" max="15118" width="17.6640625" style="1" customWidth="1"/>
    <col min="15119" max="15360" width="9" style="1"/>
    <col min="15361" max="15361" width="7.44140625" style="1" customWidth="1"/>
    <col min="15362" max="15362" width="13.88671875" style="1" customWidth="1"/>
    <col min="15363" max="15363" width="13.44140625" style="1" bestFit="1" customWidth="1"/>
    <col min="15364" max="15364" width="14.6640625" style="1" customWidth="1"/>
    <col min="15365" max="15366" width="12.33203125" style="1" customWidth="1"/>
    <col min="15367" max="15367" width="14.6640625" style="1" customWidth="1"/>
    <col min="15368" max="15372" width="12.33203125" style="1" customWidth="1"/>
    <col min="15373" max="15373" width="14.6640625" style="1" customWidth="1"/>
    <col min="15374" max="15374" width="17.6640625" style="1" customWidth="1"/>
    <col min="15375" max="15616" width="9" style="1"/>
    <col min="15617" max="15617" width="7.44140625" style="1" customWidth="1"/>
    <col min="15618" max="15618" width="13.88671875" style="1" customWidth="1"/>
    <col min="15619" max="15619" width="13.44140625" style="1" bestFit="1" customWidth="1"/>
    <col min="15620" max="15620" width="14.6640625" style="1" customWidth="1"/>
    <col min="15621" max="15622" width="12.33203125" style="1" customWidth="1"/>
    <col min="15623" max="15623" width="14.6640625" style="1" customWidth="1"/>
    <col min="15624" max="15628" width="12.33203125" style="1" customWidth="1"/>
    <col min="15629" max="15629" width="14.6640625" style="1" customWidth="1"/>
    <col min="15630" max="15630" width="17.6640625" style="1" customWidth="1"/>
    <col min="15631" max="15872" width="9" style="1"/>
    <col min="15873" max="15873" width="7.44140625" style="1" customWidth="1"/>
    <col min="15874" max="15874" width="13.88671875" style="1" customWidth="1"/>
    <col min="15875" max="15875" width="13.44140625" style="1" bestFit="1" customWidth="1"/>
    <col min="15876" max="15876" width="14.6640625" style="1" customWidth="1"/>
    <col min="15877" max="15878" width="12.33203125" style="1" customWidth="1"/>
    <col min="15879" max="15879" width="14.6640625" style="1" customWidth="1"/>
    <col min="15880" max="15884" width="12.33203125" style="1" customWidth="1"/>
    <col min="15885" max="15885" width="14.6640625" style="1" customWidth="1"/>
    <col min="15886" max="15886" width="17.6640625" style="1" customWidth="1"/>
    <col min="15887" max="16128" width="9" style="1"/>
    <col min="16129" max="16129" width="7.44140625" style="1" customWidth="1"/>
    <col min="16130" max="16130" width="13.88671875" style="1" customWidth="1"/>
    <col min="16131" max="16131" width="13.44140625" style="1" bestFit="1" customWidth="1"/>
    <col min="16132" max="16132" width="14.6640625" style="1" customWidth="1"/>
    <col min="16133" max="16134" width="12.33203125" style="1" customWidth="1"/>
    <col min="16135" max="16135" width="14.6640625" style="1" customWidth="1"/>
    <col min="16136" max="16140" width="12.33203125" style="1" customWidth="1"/>
    <col min="16141" max="16141" width="14.6640625" style="1" customWidth="1"/>
    <col min="16142" max="16142" width="17.6640625" style="1" customWidth="1"/>
    <col min="16143" max="16384" width="9" style="1"/>
  </cols>
  <sheetData>
    <row r="2" spans="1:14" ht="16.05" customHeight="1" x14ac:dyDescent="0.2">
      <c r="A2" s="1" t="s">
        <v>0</v>
      </c>
    </row>
    <row r="4" spans="1:14" ht="16.05" customHeight="1" x14ac:dyDescent="0.2">
      <c r="A4" s="3" t="s">
        <v>1</v>
      </c>
      <c r="B4" s="4" t="s">
        <v>91</v>
      </c>
    </row>
    <row r="5" spans="1:14" ht="16.05" customHeight="1" x14ac:dyDescent="0.2">
      <c r="N5" s="5" t="s">
        <v>3</v>
      </c>
    </row>
    <row r="6" spans="1:14" ht="16.05" customHeight="1" x14ac:dyDescent="0.2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</row>
    <row r="7" spans="1:14" ht="16.05" customHeight="1" x14ac:dyDescent="0.2">
      <c r="A7" s="9" t="s">
        <v>17</v>
      </c>
      <c r="B7" s="10"/>
      <c r="C7" s="11" t="s">
        <v>18</v>
      </c>
      <c r="D7" s="35">
        <f>SUM(D9,D11,D13,D15)</f>
        <v>0</v>
      </c>
      <c r="E7" s="35">
        <f t="shared" ref="E7:L7" si="0">SUM(E9,E11,E13,E15)</f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>SUM(E7:L7)</f>
        <v>0</v>
      </c>
      <c r="N7" s="35">
        <f>SUM(M7,D7)</f>
        <v>0</v>
      </c>
    </row>
    <row r="8" spans="1:14" ht="16.05" customHeight="1" x14ac:dyDescent="0.2">
      <c r="A8" s="13"/>
      <c r="B8" s="14"/>
      <c r="C8" s="15" t="s">
        <v>19</v>
      </c>
      <c r="D8" s="36" t="s">
        <v>20</v>
      </c>
      <c r="E8" s="36">
        <f>IF($M7=0,0,E7/$M7%)</f>
        <v>0</v>
      </c>
      <c r="F8" s="36">
        <f t="shared" ref="F8:L8" si="1">IF($M7=0,0,F7/$M7%)</f>
        <v>0</v>
      </c>
      <c r="G8" s="36">
        <f t="shared" si="1"/>
        <v>0</v>
      </c>
      <c r="H8" s="36">
        <f t="shared" si="1"/>
        <v>0</v>
      </c>
      <c r="I8" s="36">
        <f t="shared" si="1"/>
        <v>0</v>
      </c>
      <c r="J8" s="36">
        <f t="shared" si="1"/>
        <v>0</v>
      </c>
      <c r="K8" s="36">
        <f t="shared" si="1"/>
        <v>0</v>
      </c>
      <c r="L8" s="36">
        <f t="shared" si="1"/>
        <v>0</v>
      </c>
      <c r="M8" s="35">
        <f t="shared" ref="M8:M110" si="2">SUM(E8:L8)</f>
        <v>0</v>
      </c>
      <c r="N8" s="36" t="s">
        <v>20</v>
      </c>
    </row>
    <row r="9" spans="1:14" ht="16.05" customHeight="1" x14ac:dyDescent="0.2">
      <c r="A9" s="17"/>
      <c r="B9" s="18" t="s">
        <v>21</v>
      </c>
      <c r="C9" s="11" t="s">
        <v>18</v>
      </c>
      <c r="D9" s="35">
        <v>0</v>
      </c>
      <c r="E9" s="35"/>
      <c r="F9" s="35"/>
      <c r="G9" s="35"/>
      <c r="H9" s="35"/>
      <c r="I9" s="35"/>
      <c r="J9" s="35"/>
      <c r="K9" s="35"/>
      <c r="L9" s="35"/>
      <c r="M9" s="35">
        <f>SUM(E9:L9)</f>
        <v>0</v>
      </c>
      <c r="N9" s="35">
        <f>SUM(M9,D9)</f>
        <v>0</v>
      </c>
    </row>
    <row r="10" spans="1:14" ht="16.05" customHeight="1" x14ac:dyDescent="0.2">
      <c r="A10" s="13"/>
      <c r="B10" s="19"/>
      <c r="C10" s="15" t="s">
        <v>19</v>
      </c>
      <c r="D10" s="36" t="s">
        <v>20</v>
      </c>
      <c r="E10" s="36">
        <f t="shared" ref="E10:L10" si="3">IF($M9=0,0,E9/$M9%)</f>
        <v>0</v>
      </c>
      <c r="F10" s="36">
        <f t="shared" si="3"/>
        <v>0</v>
      </c>
      <c r="G10" s="36">
        <f t="shared" si="3"/>
        <v>0</v>
      </c>
      <c r="H10" s="36">
        <f t="shared" si="3"/>
        <v>0</v>
      </c>
      <c r="I10" s="36">
        <f t="shared" si="3"/>
        <v>0</v>
      </c>
      <c r="J10" s="36">
        <f t="shared" si="3"/>
        <v>0</v>
      </c>
      <c r="K10" s="36">
        <f t="shared" si="3"/>
        <v>0</v>
      </c>
      <c r="L10" s="36">
        <f t="shared" si="3"/>
        <v>0</v>
      </c>
      <c r="M10" s="35">
        <f>SUM(E10:L10)</f>
        <v>0</v>
      </c>
      <c r="N10" s="36" t="s">
        <v>20</v>
      </c>
    </row>
    <row r="11" spans="1:14" ht="16.05" customHeight="1" x14ac:dyDescent="0.2">
      <c r="A11" s="17"/>
      <c r="B11" s="18" t="s">
        <v>22</v>
      </c>
      <c r="C11" s="11" t="s">
        <v>18</v>
      </c>
      <c r="D11" s="35">
        <v>0</v>
      </c>
      <c r="E11" s="35"/>
      <c r="F11" s="35"/>
      <c r="G11" s="35"/>
      <c r="H11" s="35"/>
      <c r="I11" s="35"/>
      <c r="J11" s="35"/>
      <c r="K11" s="35"/>
      <c r="L11" s="35"/>
      <c r="M11" s="35">
        <f t="shared" ref="M11:M16" si="4">SUM(E11:L11)</f>
        <v>0</v>
      </c>
      <c r="N11" s="35">
        <f>SUM(M11,D11)</f>
        <v>0</v>
      </c>
    </row>
    <row r="12" spans="1:14" ht="16.05" customHeight="1" x14ac:dyDescent="0.2">
      <c r="A12" s="13"/>
      <c r="B12" s="19"/>
      <c r="C12" s="15" t="s">
        <v>19</v>
      </c>
      <c r="D12" s="36" t="s">
        <v>20</v>
      </c>
      <c r="E12" s="36">
        <f t="shared" ref="E12:L12" si="5">IF($M11=0,0,E11/$M11%)</f>
        <v>0</v>
      </c>
      <c r="F12" s="36">
        <f t="shared" si="5"/>
        <v>0</v>
      </c>
      <c r="G12" s="36">
        <f t="shared" si="5"/>
        <v>0</v>
      </c>
      <c r="H12" s="36">
        <f t="shared" si="5"/>
        <v>0</v>
      </c>
      <c r="I12" s="36">
        <f t="shared" si="5"/>
        <v>0</v>
      </c>
      <c r="J12" s="36">
        <f t="shared" si="5"/>
        <v>0</v>
      </c>
      <c r="K12" s="36">
        <f t="shared" si="5"/>
        <v>0</v>
      </c>
      <c r="L12" s="36">
        <f t="shared" si="5"/>
        <v>0</v>
      </c>
      <c r="M12" s="35">
        <f t="shared" si="4"/>
        <v>0</v>
      </c>
      <c r="N12" s="36" t="s">
        <v>20</v>
      </c>
    </row>
    <row r="13" spans="1:14" ht="16.05" customHeight="1" x14ac:dyDescent="0.2">
      <c r="A13" s="17"/>
      <c r="B13" s="18" t="s">
        <v>23</v>
      </c>
      <c r="C13" s="11" t="s">
        <v>18</v>
      </c>
      <c r="D13" s="35">
        <v>0</v>
      </c>
      <c r="E13" s="35"/>
      <c r="F13" s="35"/>
      <c r="G13" s="35"/>
      <c r="H13" s="35"/>
      <c r="I13" s="35"/>
      <c r="J13" s="35"/>
      <c r="K13" s="35"/>
      <c r="L13" s="35"/>
      <c r="M13" s="35">
        <f t="shared" si="4"/>
        <v>0</v>
      </c>
      <c r="N13" s="35">
        <f>SUM(M13,D13)</f>
        <v>0</v>
      </c>
    </row>
    <row r="14" spans="1:14" ht="16.05" customHeight="1" x14ac:dyDescent="0.2">
      <c r="A14" s="13"/>
      <c r="B14" s="19"/>
      <c r="C14" s="15" t="s">
        <v>19</v>
      </c>
      <c r="D14" s="36" t="s">
        <v>20</v>
      </c>
      <c r="E14" s="36">
        <f t="shared" ref="E14:L14" si="6">IF($M13=0,0,E13/$M13%)</f>
        <v>0</v>
      </c>
      <c r="F14" s="36">
        <f t="shared" si="6"/>
        <v>0</v>
      </c>
      <c r="G14" s="36">
        <f t="shared" si="6"/>
        <v>0</v>
      </c>
      <c r="H14" s="36">
        <f t="shared" si="6"/>
        <v>0</v>
      </c>
      <c r="I14" s="36">
        <f t="shared" si="6"/>
        <v>0</v>
      </c>
      <c r="J14" s="36">
        <f t="shared" si="6"/>
        <v>0</v>
      </c>
      <c r="K14" s="36">
        <f t="shared" si="6"/>
        <v>0</v>
      </c>
      <c r="L14" s="36">
        <f t="shared" si="6"/>
        <v>0</v>
      </c>
      <c r="M14" s="35">
        <f t="shared" si="4"/>
        <v>0</v>
      </c>
      <c r="N14" s="36" t="s">
        <v>20</v>
      </c>
    </row>
    <row r="15" spans="1:14" ht="16.05" customHeight="1" x14ac:dyDescent="0.2">
      <c r="A15" s="17"/>
      <c r="B15" s="18" t="s">
        <v>24</v>
      </c>
      <c r="C15" s="11" t="s">
        <v>18</v>
      </c>
      <c r="D15" s="35">
        <v>0</v>
      </c>
      <c r="E15" s="35"/>
      <c r="F15" s="35"/>
      <c r="G15" s="35"/>
      <c r="H15" s="35"/>
      <c r="I15" s="35"/>
      <c r="J15" s="35"/>
      <c r="K15" s="35"/>
      <c r="L15" s="35"/>
      <c r="M15" s="35">
        <f t="shared" si="4"/>
        <v>0</v>
      </c>
      <c r="N15" s="35">
        <f>SUM(M15,D15)</f>
        <v>0</v>
      </c>
    </row>
    <row r="16" spans="1:14" ht="16.05" customHeight="1" x14ac:dyDescent="0.2">
      <c r="A16" s="13"/>
      <c r="B16" s="19"/>
      <c r="C16" s="15" t="s">
        <v>19</v>
      </c>
      <c r="D16" s="36" t="s">
        <v>20</v>
      </c>
      <c r="E16" s="36">
        <f t="shared" ref="E16:L16" si="7">IF($M15=0,0,E15/$M15%)</f>
        <v>0</v>
      </c>
      <c r="F16" s="36">
        <f t="shared" si="7"/>
        <v>0</v>
      </c>
      <c r="G16" s="36">
        <f t="shared" si="7"/>
        <v>0</v>
      </c>
      <c r="H16" s="36">
        <f t="shared" si="7"/>
        <v>0</v>
      </c>
      <c r="I16" s="36">
        <f t="shared" si="7"/>
        <v>0</v>
      </c>
      <c r="J16" s="36">
        <f t="shared" si="7"/>
        <v>0</v>
      </c>
      <c r="K16" s="36">
        <f t="shared" si="7"/>
        <v>0</v>
      </c>
      <c r="L16" s="36">
        <f t="shared" si="7"/>
        <v>0</v>
      </c>
      <c r="M16" s="35">
        <f t="shared" si="4"/>
        <v>0</v>
      </c>
      <c r="N16" s="36" t="s">
        <v>20</v>
      </c>
    </row>
    <row r="17" spans="1:16" ht="16.05" customHeight="1" x14ac:dyDescent="0.2">
      <c r="A17" s="9" t="s">
        <v>25</v>
      </c>
      <c r="B17" s="10"/>
      <c r="C17" s="20" t="s">
        <v>111</v>
      </c>
      <c r="D17" s="35">
        <f>SUMIF($C$19:$C$80,"出荷量",D19:D80)</f>
        <v>160.10000000000002</v>
      </c>
      <c r="E17" s="35">
        <f t="shared" ref="E17:M17" si="8">SUMIF($C$19:$C$80,"出荷量",E19:E80)</f>
        <v>0</v>
      </c>
      <c r="F17" s="35">
        <f t="shared" si="8"/>
        <v>0</v>
      </c>
      <c r="G17" s="35">
        <f t="shared" si="8"/>
        <v>0</v>
      </c>
      <c r="H17" s="35">
        <f t="shared" si="8"/>
        <v>0</v>
      </c>
      <c r="I17" s="35">
        <f t="shared" si="8"/>
        <v>0</v>
      </c>
      <c r="J17" s="35">
        <f t="shared" si="8"/>
        <v>0</v>
      </c>
      <c r="K17" s="35">
        <f t="shared" si="8"/>
        <v>0</v>
      </c>
      <c r="L17" s="35">
        <f t="shared" si="8"/>
        <v>0</v>
      </c>
      <c r="M17" s="35">
        <f t="shared" si="8"/>
        <v>0</v>
      </c>
      <c r="N17" s="35">
        <f>SUM(M17,D17)</f>
        <v>160.10000000000002</v>
      </c>
    </row>
    <row r="18" spans="1:16" ht="16.05" customHeight="1" x14ac:dyDescent="0.2">
      <c r="A18" s="13"/>
      <c r="B18" s="14"/>
      <c r="C18" s="15" t="s">
        <v>19</v>
      </c>
      <c r="D18" s="36" t="s">
        <v>20</v>
      </c>
      <c r="E18" s="36">
        <f t="shared" ref="E18:L18" si="9">IF($M17=0,0,E17/$M17%)</f>
        <v>0</v>
      </c>
      <c r="F18" s="36">
        <f t="shared" si="9"/>
        <v>0</v>
      </c>
      <c r="G18" s="36">
        <f t="shared" si="9"/>
        <v>0</v>
      </c>
      <c r="H18" s="36">
        <f t="shared" si="9"/>
        <v>0</v>
      </c>
      <c r="I18" s="36">
        <f t="shared" si="9"/>
        <v>0</v>
      </c>
      <c r="J18" s="36">
        <f t="shared" si="9"/>
        <v>0</v>
      </c>
      <c r="K18" s="36">
        <f t="shared" si="9"/>
        <v>0</v>
      </c>
      <c r="L18" s="36">
        <f t="shared" si="9"/>
        <v>0</v>
      </c>
      <c r="M18" s="35">
        <f>SUM(E18:L18)</f>
        <v>0</v>
      </c>
      <c r="N18" s="36" t="s">
        <v>20</v>
      </c>
    </row>
    <row r="19" spans="1:16" ht="16.05" customHeight="1" x14ac:dyDescent="0.2">
      <c r="A19" s="17"/>
      <c r="B19" s="18" t="s">
        <v>26</v>
      </c>
      <c r="C19" s="11" t="s">
        <v>18</v>
      </c>
      <c r="D19" s="35">
        <v>1.4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f t="shared" si="2"/>
        <v>0</v>
      </c>
      <c r="N19" s="35">
        <f>SUM(M19,D19)</f>
        <v>1.4</v>
      </c>
      <c r="P19" s="33"/>
    </row>
    <row r="20" spans="1:16" ht="16.05" customHeight="1" x14ac:dyDescent="0.2">
      <c r="A20" s="13"/>
      <c r="B20" s="19"/>
      <c r="C20" s="15" t="s">
        <v>19</v>
      </c>
      <c r="D20" s="36" t="s">
        <v>20</v>
      </c>
      <c r="E20" s="36">
        <f t="shared" ref="E20:L20" si="10">IF($M19=0,0,E19/$M19%)</f>
        <v>0</v>
      </c>
      <c r="F20" s="36">
        <f t="shared" si="10"/>
        <v>0</v>
      </c>
      <c r="G20" s="36">
        <f t="shared" si="10"/>
        <v>0</v>
      </c>
      <c r="H20" s="36">
        <f t="shared" si="10"/>
        <v>0</v>
      </c>
      <c r="I20" s="36">
        <f t="shared" si="10"/>
        <v>0</v>
      </c>
      <c r="J20" s="36">
        <f t="shared" si="10"/>
        <v>0</v>
      </c>
      <c r="K20" s="36">
        <f t="shared" si="10"/>
        <v>0</v>
      </c>
      <c r="L20" s="36">
        <f t="shared" si="10"/>
        <v>0</v>
      </c>
      <c r="M20" s="35">
        <f t="shared" si="2"/>
        <v>0</v>
      </c>
      <c r="N20" s="36" t="s">
        <v>20</v>
      </c>
      <c r="P20" s="33"/>
    </row>
    <row r="21" spans="1:16" ht="16.05" customHeight="1" x14ac:dyDescent="0.2">
      <c r="A21" s="17"/>
      <c r="B21" s="18" t="s">
        <v>27</v>
      </c>
      <c r="C21" s="11" t="s">
        <v>18</v>
      </c>
      <c r="D21" s="35">
        <v>0</v>
      </c>
      <c r="E21" s="35"/>
      <c r="F21" s="35"/>
      <c r="G21" s="35"/>
      <c r="H21" s="35"/>
      <c r="I21" s="35"/>
      <c r="J21" s="35"/>
      <c r="K21" s="35"/>
      <c r="L21" s="35"/>
      <c r="M21" s="35">
        <f t="shared" si="2"/>
        <v>0</v>
      </c>
      <c r="N21" s="35">
        <f>SUM(M21,D21)</f>
        <v>0</v>
      </c>
      <c r="P21" s="33"/>
    </row>
    <row r="22" spans="1:16" ht="16.05" customHeight="1" x14ac:dyDescent="0.2">
      <c r="A22" s="13"/>
      <c r="B22" s="19"/>
      <c r="C22" s="15" t="s">
        <v>19</v>
      </c>
      <c r="D22" s="36" t="s">
        <v>20</v>
      </c>
      <c r="E22" s="36">
        <f t="shared" ref="E22:L22" si="11">IF($M21=0,0,E21/$M21%)</f>
        <v>0</v>
      </c>
      <c r="F22" s="36">
        <f t="shared" si="11"/>
        <v>0</v>
      </c>
      <c r="G22" s="36">
        <f t="shared" si="11"/>
        <v>0</v>
      </c>
      <c r="H22" s="36">
        <f t="shared" si="11"/>
        <v>0</v>
      </c>
      <c r="I22" s="36">
        <f t="shared" si="11"/>
        <v>0</v>
      </c>
      <c r="J22" s="36">
        <f t="shared" si="11"/>
        <v>0</v>
      </c>
      <c r="K22" s="36">
        <f t="shared" si="11"/>
        <v>0</v>
      </c>
      <c r="L22" s="36">
        <f t="shared" si="11"/>
        <v>0</v>
      </c>
      <c r="M22" s="35">
        <f t="shared" si="2"/>
        <v>0</v>
      </c>
      <c r="N22" s="36" t="s">
        <v>20</v>
      </c>
      <c r="P22" s="33"/>
    </row>
    <row r="23" spans="1:16" ht="16.05" customHeight="1" x14ac:dyDescent="0.2">
      <c r="A23" s="17"/>
      <c r="B23" s="18" t="s">
        <v>28</v>
      </c>
      <c r="C23" s="11" t="s">
        <v>18</v>
      </c>
      <c r="D23" s="35">
        <v>0</v>
      </c>
      <c r="E23" s="35"/>
      <c r="F23" s="35"/>
      <c r="G23" s="35"/>
      <c r="H23" s="35"/>
      <c r="I23" s="35"/>
      <c r="J23" s="35"/>
      <c r="K23" s="35"/>
      <c r="L23" s="35"/>
      <c r="M23" s="35">
        <f t="shared" si="2"/>
        <v>0</v>
      </c>
      <c r="N23" s="35">
        <f>SUM(M23,D23)</f>
        <v>0</v>
      </c>
      <c r="P23" s="33"/>
    </row>
    <row r="24" spans="1:16" ht="16.05" customHeight="1" x14ac:dyDescent="0.2">
      <c r="A24" s="13"/>
      <c r="B24" s="19"/>
      <c r="C24" s="15" t="s">
        <v>19</v>
      </c>
      <c r="D24" s="36" t="s">
        <v>20</v>
      </c>
      <c r="E24" s="36">
        <f t="shared" ref="E24:L24" si="12">IF($M23=0,0,E23/$M23%)</f>
        <v>0</v>
      </c>
      <c r="F24" s="36">
        <f t="shared" si="12"/>
        <v>0</v>
      </c>
      <c r="G24" s="36">
        <f t="shared" si="12"/>
        <v>0</v>
      </c>
      <c r="H24" s="36">
        <f t="shared" si="12"/>
        <v>0</v>
      </c>
      <c r="I24" s="36">
        <f t="shared" si="12"/>
        <v>0</v>
      </c>
      <c r="J24" s="36">
        <f t="shared" si="12"/>
        <v>0</v>
      </c>
      <c r="K24" s="36">
        <f t="shared" si="12"/>
        <v>0</v>
      </c>
      <c r="L24" s="36">
        <f t="shared" si="12"/>
        <v>0</v>
      </c>
      <c r="M24" s="35">
        <f t="shared" si="2"/>
        <v>0</v>
      </c>
      <c r="N24" s="36" t="s">
        <v>20</v>
      </c>
      <c r="P24" s="33"/>
    </row>
    <row r="25" spans="1:16" ht="16.05" customHeight="1" x14ac:dyDescent="0.2">
      <c r="A25" s="17"/>
      <c r="B25" s="18" t="s">
        <v>29</v>
      </c>
      <c r="C25" s="11" t="s">
        <v>18</v>
      </c>
      <c r="D25" s="35">
        <v>76.800000000000011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f t="shared" si="2"/>
        <v>0</v>
      </c>
      <c r="N25" s="35">
        <f>SUM(M25,D25)</f>
        <v>76.800000000000011</v>
      </c>
      <c r="P25" s="33"/>
    </row>
    <row r="26" spans="1:16" ht="16.05" customHeight="1" x14ac:dyDescent="0.2">
      <c r="A26" s="13"/>
      <c r="B26" s="19"/>
      <c r="C26" s="15" t="s">
        <v>19</v>
      </c>
      <c r="D26" s="36" t="s">
        <v>20</v>
      </c>
      <c r="E26" s="36">
        <f t="shared" ref="E26:L26" si="13">IF($M25=0,0,E25/$M25%)</f>
        <v>0</v>
      </c>
      <c r="F26" s="36">
        <f t="shared" si="13"/>
        <v>0</v>
      </c>
      <c r="G26" s="36">
        <f t="shared" si="13"/>
        <v>0</v>
      </c>
      <c r="H26" s="36">
        <f t="shared" si="13"/>
        <v>0</v>
      </c>
      <c r="I26" s="36">
        <f t="shared" si="13"/>
        <v>0</v>
      </c>
      <c r="J26" s="36">
        <f t="shared" si="13"/>
        <v>0</v>
      </c>
      <c r="K26" s="36">
        <f t="shared" si="13"/>
        <v>0</v>
      </c>
      <c r="L26" s="36">
        <f t="shared" si="13"/>
        <v>0</v>
      </c>
      <c r="M26" s="35">
        <f t="shared" si="2"/>
        <v>0</v>
      </c>
      <c r="N26" s="36" t="s">
        <v>20</v>
      </c>
      <c r="P26" s="33"/>
    </row>
    <row r="27" spans="1:16" ht="16.05" customHeight="1" x14ac:dyDescent="0.2">
      <c r="A27" s="17"/>
      <c r="B27" s="18" t="s">
        <v>30</v>
      </c>
      <c r="C27" s="11" t="s">
        <v>18</v>
      </c>
      <c r="D27" s="35">
        <v>0</v>
      </c>
      <c r="E27" s="35"/>
      <c r="F27" s="35"/>
      <c r="G27" s="35"/>
      <c r="H27" s="35"/>
      <c r="I27" s="35"/>
      <c r="J27" s="35"/>
      <c r="K27" s="35"/>
      <c r="L27" s="35"/>
      <c r="M27" s="35">
        <f t="shared" si="2"/>
        <v>0</v>
      </c>
      <c r="N27" s="35">
        <f>SUM(M27,D27)</f>
        <v>0</v>
      </c>
      <c r="P27" s="33"/>
    </row>
    <row r="28" spans="1:16" ht="16.05" customHeight="1" x14ac:dyDescent="0.2">
      <c r="A28" s="13"/>
      <c r="B28" s="19"/>
      <c r="C28" s="15" t="s">
        <v>19</v>
      </c>
      <c r="D28" s="36" t="s">
        <v>20</v>
      </c>
      <c r="E28" s="36">
        <f t="shared" ref="E28:L28" si="14">IF($M27=0,0,E27/$M27%)</f>
        <v>0</v>
      </c>
      <c r="F28" s="36">
        <f t="shared" si="14"/>
        <v>0</v>
      </c>
      <c r="G28" s="36">
        <f t="shared" si="14"/>
        <v>0</v>
      </c>
      <c r="H28" s="36">
        <f t="shared" si="14"/>
        <v>0</v>
      </c>
      <c r="I28" s="36">
        <f t="shared" si="14"/>
        <v>0</v>
      </c>
      <c r="J28" s="36">
        <f t="shared" si="14"/>
        <v>0</v>
      </c>
      <c r="K28" s="36">
        <f t="shared" si="14"/>
        <v>0</v>
      </c>
      <c r="L28" s="36">
        <f t="shared" si="14"/>
        <v>0</v>
      </c>
      <c r="M28" s="35">
        <f t="shared" si="2"/>
        <v>0</v>
      </c>
      <c r="N28" s="36" t="s">
        <v>20</v>
      </c>
      <c r="P28" s="33"/>
    </row>
    <row r="29" spans="1:16" ht="16.05" customHeight="1" x14ac:dyDescent="0.2">
      <c r="A29" s="17"/>
      <c r="B29" s="18" t="s">
        <v>31</v>
      </c>
      <c r="C29" s="11" t="s">
        <v>18</v>
      </c>
      <c r="D29" s="35">
        <v>0</v>
      </c>
      <c r="E29" s="35"/>
      <c r="F29" s="35"/>
      <c r="G29" s="35"/>
      <c r="H29" s="35"/>
      <c r="I29" s="35"/>
      <c r="J29" s="35"/>
      <c r="K29" s="35"/>
      <c r="L29" s="35"/>
      <c r="M29" s="35">
        <f t="shared" si="2"/>
        <v>0</v>
      </c>
      <c r="N29" s="35">
        <f>SUM(M29,D29)</f>
        <v>0</v>
      </c>
      <c r="P29" s="33"/>
    </row>
    <row r="30" spans="1:16" ht="16.05" customHeight="1" x14ac:dyDescent="0.2">
      <c r="A30" s="13"/>
      <c r="B30" s="19"/>
      <c r="C30" s="15" t="s">
        <v>19</v>
      </c>
      <c r="D30" s="36" t="s">
        <v>20</v>
      </c>
      <c r="E30" s="36">
        <f t="shared" ref="E30:L30" si="15">IF($M29=0,0,E29/$M29%)</f>
        <v>0</v>
      </c>
      <c r="F30" s="36">
        <f t="shared" si="15"/>
        <v>0</v>
      </c>
      <c r="G30" s="36">
        <f t="shared" si="15"/>
        <v>0</v>
      </c>
      <c r="H30" s="36">
        <f t="shared" si="15"/>
        <v>0</v>
      </c>
      <c r="I30" s="36">
        <f t="shared" si="15"/>
        <v>0</v>
      </c>
      <c r="J30" s="36">
        <f t="shared" si="15"/>
        <v>0</v>
      </c>
      <c r="K30" s="36">
        <f t="shared" si="15"/>
        <v>0</v>
      </c>
      <c r="L30" s="36">
        <f t="shared" si="15"/>
        <v>0</v>
      </c>
      <c r="M30" s="35">
        <f t="shared" si="2"/>
        <v>0</v>
      </c>
      <c r="N30" s="36" t="s">
        <v>20</v>
      </c>
      <c r="P30" s="33"/>
    </row>
    <row r="31" spans="1:16" ht="16.05" customHeight="1" x14ac:dyDescent="0.2">
      <c r="A31" s="17"/>
      <c r="B31" s="18" t="s">
        <v>32</v>
      </c>
      <c r="C31" s="11" t="s">
        <v>18</v>
      </c>
      <c r="D31" s="35">
        <v>0</v>
      </c>
      <c r="E31" s="35"/>
      <c r="F31" s="35"/>
      <c r="G31" s="35"/>
      <c r="H31" s="35"/>
      <c r="I31" s="35"/>
      <c r="J31" s="35"/>
      <c r="K31" s="35"/>
      <c r="L31" s="35"/>
      <c r="M31" s="35">
        <f t="shared" si="2"/>
        <v>0</v>
      </c>
      <c r="N31" s="35">
        <f>SUM(M31,D31)</f>
        <v>0</v>
      </c>
      <c r="P31" s="33"/>
    </row>
    <row r="32" spans="1:16" ht="16.05" customHeight="1" x14ac:dyDescent="0.2">
      <c r="A32" s="13"/>
      <c r="B32" s="19"/>
      <c r="C32" s="15" t="s">
        <v>19</v>
      </c>
      <c r="D32" s="36" t="s">
        <v>20</v>
      </c>
      <c r="E32" s="36">
        <f t="shared" ref="E32:L32" si="16">IF($M31=0,0,E31/$M31%)</f>
        <v>0</v>
      </c>
      <c r="F32" s="36">
        <f t="shared" si="16"/>
        <v>0</v>
      </c>
      <c r="G32" s="36">
        <f t="shared" si="16"/>
        <v>0</v>
      </c>
      <c r="H32" s="36">
        <f t="shared" si="16"/>
        <v>0</v>
      </c>
      <c r="I32" s="36">
        <f t="shared" si="16"/>
        <v>0</v>
      </c>
      <c r="J32" s="36">
        <f t="shared" si="16"/>
        <v>0</v>
      </c>
      <c r="K32" s="36">
        <f t="shared" si="16"/>
        <v>0</v>
      </c>
      <c r="L32" s="36">
        <f t="shared" si="16"/>
        <v>0</v>
      </c>
      <c r="M32" s="35">
        <f t="shared" si="2"/>
        <v>0</v>
      </c>
      <c r="N32" s="36" t="s">
        <v>20</v>
      </c>
      <c r="P32" s="33"/>
    </row>
    <row r="33" spans="1:16" ht="16.05" customHeight="1" x14ac:dyDescent="0.2">
      <c r="A33" s="17"/>
      <c r="B33" s="18" t="s">
        <v>33</v>
      </c>
      <c r="C33" s="11" t="s">
        <v>18</v>
      </c>
      <c r="D33" s="35">
        <v>0</v>
      </c>
      <c r="E33" s="35"/>
      <c r="F33" s="35"/>
      <c r="G33" s="35"/>
      <c r="H33" s="35"/>
      <c r="I33" s="35"/>
      <c r="J33" s="35"/>
      <c r="K33" s="35"/>
      <c r="L33" s="35"/>
      <c r="M33" s="35">
        <f t="shared" si="2"/>
        <v>0</v>
      </c>
      <c r="N33" s="35">
        <f>SUM(M33,D33)</f>
        <v>0</v>
      </c>
      <c r="P33" s="33"/>
    </row>
    <row r="34" spans="1:16" ht="16.05" customHeight="1" x14ac:dyDescent="0.2">
      <c r="A34" s="13"/>
      <c r="B34" s="19"/>
      <c r="C34" s="15" t="s">
        <v>19</v>
      </c>
      <c r="D34" s="36" t="s">
        <v>20</v>
      </c>
      <c r="E34" s="36">
        <f t="shared" ref="E34:L34" si="17">IF($M33=0,0,E33/$M33%)</f>
        <v>0</v>
      </c>
      <c r="F34" s="36">
        <f t="shared" si="17"/>
        <v>0</v>
      </c>
      <c r="G34" s="36">
        <f t="shared" si="17"/>
        <v>0</v>
      </c>
      <c r="H34" s="36">
        <f t="shared" si="17"/>
        <v>0</v>
      </c>
      <c r="I34" s="36">
        <f t="shared" si="17"/>
        <v>0</v>
      </c>
      <c r="J34" s="36">
        <f t="shared" si="17"/>
        <v>0</v>
      </c>
      <c r="K34" s="36">
        <f t="shared" si="17"/>
        <v>0</v>
      </c>
      <c r="L34" s="36">
        <f t="shared" si="17"/>
        <v>0</v>
      </c>
      <c r="M34" s="35">
        <f t="shared" si="2"/>
        <v>0</v>
      </c>
      <c r="N34" s="36" t="s">
        <v>20</v>
      </c>
      <c r="P34" s="33"/>
    </row>
    <row r="35" spans="1:16" ht="16.05" customHeight="1" x14ac:dyDescent="0.2">
      <c r="A35" s="17"/>
      <c r="B35" s="18" t="s">
        <v>34</v>
      </c>
      <c r="C35" s="11" t="s">
        <v>18</v>
      </c>
      <c r="D35" s="35">
        <v>6.2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f t="shared" si="2"/>
        <v>0</v>
      </c>
      <c r="N35" s="35">
        <f>SUM(M35,D35)</f>
        <v>6.2</v>
      </c>
      <c r="P35" s="33"/>
    </row>
    <row r="36" spans="1:16" ht="16.05" customHeight="1" x14ac:dyDescent="0.2">
      <c r="A36" s="13"/>
      <c r="B36" s="19"/>
      <c r="C36" s="15" t="s">
        <v>19</v>
      </c>
      <c r="D36" s="36" t="s">
        <v>20</v>
      </c>
      <c r="E36" s="36">
        <f t="shared" ref="E36:L36" si="18">IF($M35=0,0,E35/$M35%)</f>
        <v>0</v>
      </c>
      <c r="F36" s="36">
        <f t="shared" si="18"/>
        <v>0</v>
      </c>
      <c r="G36" s="36">
        <f t="shared" si="18"/>
        <v>0</v>
      </c>
      <c r="H36" s="36">
        <f t="shared" si="18"/>
        <v>0</v>
      </c>
      <c r="I36" s="36">
        <f t="shared" si="18"/>
        <v>0</v>
      </c>
      <c r="J36" s="36">
        <f t="shared" si="18"/>
        <v>0</v>
      </c>
      <c r="K36" s="36">
        <f t="shared" si="18"/>
        <v>0</v>
      </c>
      <c r="L36" s="36">
        <f t="shared" si="18"/>
        <v>0</v>
      </c>
      <c r="M36" s="35">
        <f t="shared" si="2"/>
        <v>0</v>
      </c>
      <c r="N36" s="36" t="s">
        <v>20</v>
      </c>
      <c r="P36" s="33"/>
    </row>
    <row r="37" spans="1:16" ht="16.05" customHeight="1" x14ac:dyDescent="0.2">
      <c r="A37" s="17"/>
      <c r="B37" s="18" t="s">
        <v>35</v>
      </c>
      <c r="C37" s="11" t="s">
        <v>18</v>
      </c>
      <c r="D37" s="35">
        <v>0</v>
      </c>
      <c r="E37" s="35"/>
      <c r="F37" s="35"/>
      <c r="G37" s="35"/>
      <c r="H37" s="35"/>
      <c r="I37" s="35"/>
      <c r="J37" s="35"/>
      <c r="K37" s="35"/>
      <c r="L37" s="35"/>
      <c r="M37" s="35">
        <f t="shared" si="2"/>
        <v>0</v>
      </c>
      <c r="N37" s="35">
        <f>SUM(M37,D37)</f>
        <v>0</v>
      </c>
      <c r="P37" s="33"/>
    </row>
    <row r="38" spans="1:16" ht="16.05" customHeight="1" x14ac:dyDescent="0.2">
      <c r="A38" s="13"/>
      <c r="B38" s="19"/>
      <c r="C38" s="15" t="s">
        <v>19</v>
      </c>
      <c r="D38" s="36" t="s">
        <v>20</v>
      </c>
      <c r="E38" s="36">
        <f t="shared" ref="E38:L38" si="19">IF($M37=0,0,E37/$M37%)</f>
        <v>0</v>
      </c>
      <c r="F38" s="36">
        <f t="shared" si="19"/>
        <v>0</v>
      </c>
      <c r="G38" s="36">
        <f t="shared" si="19"/>
        <v>0</v>
      </c>
      <c r="H38" s="36">
        <f t="shared" si="19"/>
        <v>0</v>
      </c>
      <c r="I38" s="36">
        <f t="shared" si="19"/>
        <v>0</v>
      </c>
      <c r="J38" s="36">
        <f t="shared" si="19"/>
        <v>0</v>
      </c>
      <c r="K38" s="36">
        <f t="shared" si="19"/>
        <v>0</v>
      </c>
      <c r="L38" s="36">
        <f t="shared" si="19"/>
        <v>0</v>
      </c>
      <c r="M38" s="35">
        <f t="shared" si="2"/>
        <v>0</v>
      </c>
      <c r="N38" s="36" t="s">
        <v>20</v>
      </c>
      <c r="P38" s="33"/>
    </row>
    <row r="39" spans="1:16" ht="16.05" customHeight="1" x14ac:dyDescent="0.2">
      <c r="A39" s="17"/>
      <c r="B39" s="18" t="s">
        <v>36</v>
      </c>
      <c r="C39" s="11" t="s">
        <v>18</v>
      </c>
      <c r="D39" s="35">
        <v>0</v>
      </c>
      <c r="E39" s="35"/>
      <c r="F39" s="35"/>
      <c r="G39" s="35"/>
      <c r="H39" s="35"/>
      <c r="I39" s="35"/>
      <c r="J39" s="35"/>
      <c r="K39" s="35"/>
      <c r="L39" s="35"/>
      <c r="M39" s="35">
        <f t="shared" si="2"/>
        <v>0</v>
      </c>
      <c r="N39" s="35">
        <f>SUM(M39,D39)</f>
        <v>0</v>
      </c>
      <c r="P39" s="33"/>
    </row>
    <row r="40" spans="1:16" ht="16.05" customHeight="1" x14ac:dyDescent="0.2">
      <c r="A40" s="13"/>
      <c r="B40" s="19"/>
      <c r="C40" s="15" t="s">
        <v>19</v>
      </c>
      <c r="D40" s="36" t="s">
        <v>20</v>
      </c>
      <c r="E40" s="36">
        <f t="shared" ref="E40:L40" si="20">IF($M39=0,0,E39/$M39%)</f>
        <v>0</v>
      </c>
      <c r="F40" s="36">
        <f t="shared" si="20"/>
        <v>0</v>
      </c>
      <c r="G40" s="36">
        <f t="shared" si="20"/>
        <v>0</v>
      </c>
      <c r="H40" s="36">
        <f t="shared" si="20"/>
        <v>0</v>
      </c>
      <c r="I40" s="36">
        <f t="shared" si="20"/>
        <v>0</v>
      </c>
      <c r="J40" s="36">
        <f t="shared" si="20"/>
        <v>0</v>
      </c>
      <c r="K40" s="36">
        <f t="shared" si="20"/>
        <v>0</v>
      </c>
      <c r="L40" s="36">
        <f t="shared" si="20"/>
        <v>0</v>
      </c>
      <c r="M40" s="35">
        <f t="shared" si="2"/>
        <v>0</v>
      </c>
      <c r="N40" s="36" t="s">
        <v>20</v>
      </c>
      <c r="P40" s="33"/>
    </row>
    <row r="41" spans="1:16" ht="16.05" customHeight="1" x14ac:dyDescent="0.2">
      <c r="A41" s="17"/>
      <c r="B41" s="18" t="s">
        <v>37</v>
      </c>
      <c r="C41" s="11" t="s">
        <v>18</v>
      </c>
      <c r="D41" s="35">
        <v>0</v>
      </c>
      <c r="E41" s="35"/>
      <c r="F41" s="35"/>
      <c r="G41" s="35"/>
      <c r="H41" s="35"/>
      <c r="I41" s="35"/>
      <c r="J41" s="35"/>
      <c r="K41" s="35"/>
      <c r="L41" s="35"/>
      <c r="M41" s="35">
        <f t="shared" si="2"/>
        <v>0</v>
      </c>
      <c r="N41" s="35">
        <f>SUM(M41,D41)</f>
        <v>0</v>
      </c>
      <c r="P41" s="33"/>
    </row>
    <row r="42" spans="1:16" ht="16.05" customHeight="1" x14ac:dyDescent="0.2">
      <c r="A42" s="13"/>
      <c r="B42" s="19"/>
      <c r="C42" s="15" t="s">
        <v>19</v>
      </c>
      <c r="D42" s="36" t="s">
        <v>20</v>
      </c>
      <c r="E42" s="36">
        <f t="shared" ref="E42:L42" si="21">IF($M41=0,0,E41/$M41%)</f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5">
        <f t="shared" si="2"/>
        <v>0</v>
      </c>
      <c r="N42" s="36" t="s">
        <v>20</v>
      </c>
      <c r="P42" s="33"/>
    </row>
    <row r="43" spans="1:16" ht="16.05" customHeight="1" x14ac:dyDescent="0.2">
      <c r="A43" s="17"/>
      <c r="B43" s="18" t="s">
        <v>38</v>
      </c>
      <c r="C43" s="11" t="s">
        <v>18</v>
      </c>
      <c r="D43" s="35"/>
      <c r="E43" s="35"/>
      <c r="F43" s="35"/>
      <c r="G43" s="35"/>
      <c r="H43" s="35"/>
      <c r="I43" s="35"/>
      <c r="J43" s="35"/>
      <c r="K43" s="35">
        <v>0</v>
      </c>
      <c r="L43" s="35">
        <v>0</v>
      </c>
      <c r="M43" s="35">
        <f t="shared" si="2"/>
        <v>0</v>
      </c>
      <c r="N43" s="35">
        <f>SUM(M43,D43)</f>
        <v>0</v>
      </c>
      <c r="P43" s="33"/>
    </row>
    <row r="44" spans="1:16" ht="16.05" customHeight="1" x14ac:dyDescent="0.2">
      <c r="A44" s="13"/>
      <c r="B44" s="19"/>
      <c r="C44" s="15" t="s">
        <v>19</v>
      </c>
      <c r="D44" s="36" t="s">
        <v>20</v>
      </c>
      <c r="E44" s="36">
        <f t="shared" ref="E44:L44" si="22">IF($M43=0,0,E43/$M43%)</f>
        <v>0</v>
      </c>
      <c r="F44" s="36">
        <f t="shared" si="22"/>
        <v>0</v>
      </c>
      <c r="G44" s="36">
        <f t="shared" si="22"/>
        <v>0</v>
      </c>
      <c r="H44" s="36">
        <f t="shared" si="22"/>
        <v>0</v>
      </c>
      <c r="I44" s="36">
        <f t="shared" si="22"/>
        <v>0</v>
      </c>
      <c r="J44" s="36">
        <f t="shared" si="22"/>
        <v>0</v>
      </c>
      <c r="K44" s="36">
        <f t="shared" si="22"/>
        <v>0</v>
      </c>
      <c r="L44" s="36">
        <f t="shared" si="22"/>
        <v>0</v>
      </c>
      <c r="M44" s="35">
        <f t="shared" si="2"/>
        <v>0</v>
      </c>
      <c r="N44" s="36" t="s">
        <v>20</v>
      </c>
      <c r="P44" s="33"/>
    </row>
    <row r="45" spans="1:16" ht="16.05" customHeight="1" x14ac:dyDescent="0.2">
      <c r="A45" s="17"/>
      <c r="B45" s="18" t="s">
        <v>39</v>
      </c>
      <c r="C45" s="11" t="s">
        <v>18</v>
      </c>
      <c r="D45" s="35">
        <v>0.5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f t="shared" si="2"/>
        <v>0</v>
      </c>
      <c r="N45" s="35">
        <f>SUM(M45,D45)</f>
        <v>0.5</v>
      </c>
      <c r="P45" s="33"/>
    </row>
    <row r="46" spans="1:16" ht="16.05" customHeight="1" x14ac:dyDescent="0.2">
      <c r="A46" s="13"/>
      <c r="B46" s="19"/>
      <c r="C46" s="15" t="s">
        <v>19</v>
      </c>
      <c r="D46" s="36" t="s">
        <v>20</v>
      </c>
      <c r="E46" s="36">
        <f t="shared" ref="E46:L46" si="23">IF($M45=0,0,E45/$M45%)</f>
        <v>0</v>
      </c>
      <c r="F46" s="36">
        <f t="shared" si="23"/>
        <v>0</v>
      </c>
      <c r="G46" s="36">
        <f t="shared" si="23"/>
        <v>0</v>
      </c>
      <c r="H46" s="36">
        <f t="shared" si="23"/>
        <v>0</v>
      </c>
      <c r="I46" s="36">
        <f t="shared" si="23"/>
        <v>0</v>
      </c>
      <c r="J46" s="36">
        <f t="shared" si="23"/>
        <v>0</v>
      </c>
      <c r="K46" s="36">
        <f t="shared" si="23"/>
        <v>0</v>
      </c>
      <c r="L46" s="36">
        <f t="shared" si="23"/>
        <v>0</v>
      </c>
      <c r="M46" s="35">
        <f t="shared" si="2"/>
        <v>0</v>
      </c>
      <c r="N46" s="36" t="s">
        <v>20</v>
      </c>
      <c r="P46" s="33"/>
    </row>
    <row r="47" spans="1:16" ht="16.05" customHeight="1" x14ac:dyDescent="0.2">
      <c r="A47" s="17"/>
      <c r="B47" s="18" t="s">
        <v>40</v>
      </c>
      <c r="C47" s="11" t="s">
        <v>18</v>
      </c>
      <c r="D47" s="35">
        <v>0.2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/>
      <c r="M47" s="35">
        <f t="shared" si="2"/>
        <v>0</v>
      </c>
      <c r="N47" s="35">
        <f>SUM(M47,D47)</f>
        <v>0.2</v>
      </c>
      <c r="P47" s="33"/>
    </row>
    <row r="48" spans="1:16" ht="16.05" customHeight="1" x14ac:dyDescent="0.2">
      <c r="A48" s="13"/>
      <c r="B48" s="19"/>
      <c r="C48" s="15" t="s">
        <v>19</v>
      </c>
      <c r="D48" s="36" t="s">
        <v>20</v>
      </c>
      <c r="E48" s="36">
        <f t="shared" ref="E48:L48" si="24">IF($M47=0,0,E47/$M47%)</f>
        <v>0</v>
      </c>
      <c r="F48" s="36">
        <f t="shared" si="24"/>
        <v>0</v>
      </c>
      <c r="G48" s="36">
        <f t="shared" si="24"/>
        <v>0</v>
      </c>
      <c r="H48" s="36">
        <f t="shared" si="24"/>
        <v>0</v>
      </c>
      <c r="I48" s="36">
        <f t="shared" si="24"/>
        <v>0</v>
      </c>
      <c r="J48" s="36">
        <f t="shared" si="24"/>
        <v>0</v>
      </c>
      <c r="K48" s="36">
        <f t="shared" si="24"/>
        <v>0</v>
      </c>
      <c r="L48" s="36">
        <f t="shared" si="24"/>
        <v>0</v>
      </c>
      <c r="M48" s="35">
        <f t="shared" si="2"/>
        <v>0</v>
      </c>
      <c r="N48" s="36" t="s">
        <v>20</v>
      </c>
      <c r="P48" s="33"/>
    </row>
    <row r="49" spans="1:16" ht="16.05" customHeight="1" x14ac:dyDescent="0.2">
      <c r="A49" s="17"/>
      <c r="B49" s="18" t="s">
        <v>41</v>
      </c>
      <c r="C49" s="11" t="s">
        <v>18</v>
      </c>
      <c r="D49" s="35">
        <v>0</v>
      </c>
      <c r="E49" s="35"/>
      <c r="F49" s="35"/>
      <c r="G49" s="35"/>
      <c r="H49" s="35"/>
      <c r="I49" s="35"/>
      <c r="J49" s="35"/>
      <c r="K49" s="35"/>
      <c r="L49" s="35"/>
      <c r="M49" s="35">
        <f t="shared" si="2"/>
        <v>0</v>
      </c>
      <c r="N49" s="35">
        <f>SUM(M49,D49)</f>
        <v>0</v>
      </c>
      <c r="P49" s="33"/>
    </row>
    <row r="50" spans="1:16" ht="16.05" customHeight="1" x14ac:dyDescent="0.2">
      <c r="A50" s="13"/>
      <c r="B50" s="19"/>
      <c r="C50" s="15" t="s">
        <v>19</v>
      </c>
      <c r="D50" s="36" t="s">
        <v>20</v>
      </c>
      <c r="E50" s="36">
        <f t="shared" ref="E50:L50" si="25">IF($M49=0,0,E49/$M49%)</f>
        <v>0</v>
      </c>
      <c r="F50" s="36">
        <f t="shared" si="25"/>
        <v>0</v>
      </c>
      <c r="G50" s="36">
        <f t="shared" si="25"/>
        <v>0</v>
      </c>
      <c r="H50" s="36">
        <f t="shared" si="25"/>
        <v>0</v>
      </c>
      <c r="I50" s="36">
        <f t="shared" si="25"/>
        <v>0</v>
      </c>
      <c r="J50" s="36">
        <f t="shared" si="25"/>
        <v>0</v>
      </c>
      <c r="K50" s="36">
        <f t="shared" si="25"/>
        <v>0</v>
      </c>
      <c r="L50" s="36">
        <f t="shared" si="25"/>
        <v>0</v>
      </c>
      <c r="M50" s="35">
        <f t="shared" si="2"/>
        <v>0</v>
      </c>
      <c r="N50" s="36" t="s">
        <v>20</v>
      </c>
      <c r="P50" s="33"/>
    </row>
    <row r="51" spans="1:16" ht="16.05" customHeight="1" x14ac:dyDescent="0.2">
      <c r="A51" s="17"/>
      <c r="B51" s="18" t="s">
        <v>42</v>
      </c>
      <c r="C51" s="11" t="s">
        <v>18</v>
      </c>
      <c r="D51" s="35">
        <v>0</v>
      </c>
      <c r="E51" s="35"/>
      <c r="F51" s="35"/>
      <c r="G51" s="35"/>
      <c r="H51" s="35"/>
      <c r="I51" s="35"/>
      <c r="J51" s="35"/>
      <c r="K51" s="35"/>
      <c r="L51" s="35"/>
      <c r="M51" s="35">
        <f t="shared" si="2"/>
        <v>0</v>
      </c>
      <c r="N51" s="35">
        <f>SUM(M51,D51)</f>
        <v>0</v>
      </c>
      <c r="P51" s="33"/>
    </row>
    <row r="52" spans="1:16" ht="16.05" customHeight="1" x14ac:dyDescent="0.2">
      <c r="A52" s="13"/>
      <c r="B52" s="19"/>
      <c r="C52" s="15" t="s">
        <v>19</v>
      </c>
      <c r="D52" s="36" t="s">
        <v>20</v>
      </c>
      <c r="E52" s="36">
        <f t="shared" ref="E52:L52" si="26">IF($M51=0,0,E51/$M51%)</f>
        <v>0</v>
      </c>
      <c r="F52" s="36">
        <f t="shared" si="26"/>
        <v>0</v>
      </c>
      <c r="G52" s="36">
        <f t="shared" si="26"/>
        <v>0</v>
      </c>
      <c r="H52" s="36">
        <f t="shared" si="26"/>
        <v>0</v>
      </c>
      <c r="I52" s="36">
        <f t="shared" si="26"/>
        <v>0</v>
      </c>
      <c r="J52" s="36">
        <f t="shared" si="26"/>
        <v>0</v>
      </c>
      <c r="K52" s="36">
        <f t="shared" si="26"/>
        <v>0</v>
      </c>
      <c r="L52" s="36">
        <f t="shared" si="26"/>
        <v>0</v>
      </c>
      <c r="M52" s="35">
        <f t="shared" si="2"/>
        <v>0</v>
      </c>
      <c r="N52" s="36" t="s">
        <v>20</v>
      </c>
      <c r="P52" s="33"/>
    </row>
    <row r="53" spans="1:16" ht="16.05" customHeight="1" x14ac:dyDescent="0.2">
      <c r="A53" s="17"/>
      <c r="B53" s="18" t="s">
        <v>43</v>
      </c>
      <c r="C53" s="11" t="s">
        <v>18</v>
      </c>
      <c r="D53" s="35">
        <v>0</v>
      </c>
      <c r="E53" s="35"/>
      <c r="F53" s="35"/>
      <c r="G53" s="35"/>
      <c r="H53" s="35"/>
      <c r="I53" s="35"/>
      <c r="J53" s="35"/>
      <c r="K53" s="35"/>
      <c r="L53" s="35"/>
      <c r="M53" s="35">
        <f t="shared" si="2"/>
        <v>0</v>
      </c>
      <c r="N53" s="35">
        <f>SUM(M53,D53)</f>
        <v>0</v>
      </c>
      <c r="P53" s="33"/>
    </row>
    <row r="54" spans="1:16" ht="16.05" customHeight="1" x14ac:dyDescent="0.2">
      <c r="A54" s="13"/>
      <c r="B54" s="19"/>
      <c r="C54" s="15" t="s">
        <v>19</v>
      </c>
      <c r="D54" s="36" t="s">
        <v>20</v>
      </c>
      <c r="E54" s="36">
        <f t="shared" ref="E54:L54" si="27">IF($M53=0,0,E53/$M53%)</f>
        <v>0</v>
      </c>
      <c r="F54" s="36">
        <f t="shared" si="27"/>
        <v>0</v>
      </c>
      <c r="G54" s="36">
        <f t="shared" si="27"/>
        <v>0</v>
      </c>
      <c r="H54" s="36">
        <f t="shared" si="27"/>
        <v>0</v>
      </c>
      <c r="I54" s="36">
        <f t="shared" si="27"/>
        <v>0</v>
      </c>
      <c r="J54" s="36">
        <f t="shared" si="27"/>
        <v>0</v>
      </c>
      <c r="K54" s="36">
        <f t="shared" si="27"/>
        <v>0</v>
      </c>
      <c r="L54" s="36">
        <f t="shared" si="27"/>
        <v>0</v>
      </c>
      <c r="M54" s="35">
        <f t="shared" si="2"/>
        <v>0</v>
      </c>
      <c r="N54" s="36" t="s">
        <v>20</v>
      </c>
      <c r="P54" s="33"/>
    </row>
    <row r="55" spans="1:16" ht="16.05" customHeight="1" x14ac:dyDescent="0.2">
      <c r="A55" s="17"/>
      <c r="B55" s="18" t="s">
        <v>44</v>
      </c>
      <c r="C55" s="11" t="s">
        <v>18</v>
      </c>
      <c r="D55" s="35">
        <v>0</v>
      </c>
      <c r="E55" s="35"/>
      <c r="F55" s="35"/>
      <c r="G55" s="35"/>
      <c r="H55" s="35"/>
      <c r="I55" s="35"/>
      <c r="J55" s="35"/>
      <c r="K55" s="35"/>
      <c r="L55" s="35"/>
      <c r="M55" s="35">
        <f t="shared" si="2"/>
        <v>0</v>
      </c>
      <c r="N55" s="35">
        <f>SUM(M55,D55)</f>
        <v>0</v>
      </c>
      <c r="P55" s="33"/>
    </row>
    <row r="56" spans="1:16" ht="16.05" customHeight="1" x14ac:dyDescent="0.2">
      <c r="A56" s="13"/>
      <c r="B56" s="19"/>
      <c r="C56" s="15" t="s">
        <v>19</v>
      </c>
      <c r="D56" s="36" t="s">
        <v>20</v>
      </c>
      <c r="E56" s="36">
        <f t="shared" ref="E56:L56" si="28">IF($M55=0,0,E55/$M55%)</f>
        <v>0</v>
      </c>
      <c r="F56" s="36">
        <f t="shared" si="28"/>
        <v>0</v>
      </c>
      <c r="G56" s="36">
        <f t="shared" si="28"/>
        <v>0</v>
      </c>
      <c r="H56" s="36">
        <f t="shared" si="28"/>
        <v>0</v>
      </c>
      <c r="I56" s="36">
        <f t="shared" si="28"/>
        <v>0</v>
      </c>
      <c r="J56" s="36">
        <f t="shared" si="28"/>
        <v>0</v>
      </c>
      <c r="K56" s="36">
        <f t="shared" si="28"/>
        <v>0</v>
      </c>
      <c r="L56" s="36">
        <f t="shared" si="28"/>
        <v>0</v>
      </c>
      <c r="M56" s="35">
        <f t="shared" si="2"/>
        <v>0</v>
      </c>
      <c r="N56" s="36" t="s">
        <v>20</v>
      </c>
      <c r="P56" s="33"/>
    </row>
    <row r="57" spans="1:16" ht="16.05" customHeight="1" x14ac:dyDescent="0.2">
      <c r="A57" s="17"/>
      <c r="B57" s="18" t="s">
        <v>45</v>
      </c>
      <c r="C57" s="11" t="s">
        <v>18</v>
      </c>
      <c r="D57" s="35">
        <v>65.2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f t="shared" si="2"/>
        <v>0</v>
      </c>
      <c r="N57" s="35">
        <f>SUM(M57,D57)</f>
        <v>65.2</v>
      </c>
      <c r="P57" s="33"/>
    </row>
    <row r="58" spans="1:16" ht="16.05" customHeight="1" x14ac:dyDescent="0.2">
      <c r="A58" s="13"/>
      <c r="B58" s="19"/>
      <c r="C58" s="15" t="s">
        <v>19</v>
      </c>
      <c r="D58" s="36" t="s">
        <v>20</v>
      </c>
      <c r="E58" s="36">
        <f t="shared" ref="E58:L58" si="29">IF($M57=0,0,E57/$M57%)</f>
        <v>0</v>
      </c>
      <c r="F58" s="36">
        <f t="shared" si="29"/>
        <v>0</v>
      </c>
      <c r="G58" s="36">
        <f t="shared" si="29"/>
        <v>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5">
        <f t="shared" si="2"/>
        <v>0</v>
      </c>
      <c r="N58" s="36" t="s">
        <v>20</v>
      </c>
      <c r="P58" s="33"/>
    </row>
    <row r="59" spans="1:16" ht="16.05" customHeight="1" x14ac:dyDescent="0.2">
      <c r="A59" s="17"/>
      <c r="B59" s="18" t="s">
        <v>46</v>
      </c>
      <c r="C59" s="11" t="s">
        <v>18</v>
      </c>
      <c r="D59" s="35">
        <v>9.8000000000000007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f t="shared" si="2"/>
        <v>0</v>
      </c>
      <c r="N59" s="35">
        <f>SUM(M59,D59)</f>
        <v>9.8000000000000007</v>
      </c>
      <c r="P59" s="33"/>
    </row>
    <row r="60" spans="1:16" ht="16.05" customHeight="1" x14ac:dyDescent="0.2">
      <c r="A60" s="13"/>
      <c r="B60" s="19"/>
      <c r="C60" s="15" t="s">
        <v>19</v>
      </c>
      <c r="D60" s="36" t="s">
        <v>20</v>
      </c>
      <c r="E60" s="36">
        <f t="shared" ref="E60:L60" si="30">IF($M59=0,0,E59/$M59%)</f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5">
        <f t="shared" si="2"/>
        <v>0</v>
      </c>
      <c r="N60" s="36" t="s">
        <v>20</v>
      </c>
      <c r="P60" s="33"/>
    </row>
    <row r="61" spans="1:16" ht="16.05" customHeight="1" x14ac:dyDescent="0.2">
      <c r="A61" s="17"/>
      <c r="B61" s="18" t="s">
        <v>47</v>
      </c>
      <c r="C61" s="11" t="s">
        <v>18</v>
      </c>
      <c r="D61" s="35">
        <v>0</v>
      </c>
      <c r="E61" s="35"/>
      <c r="F61" s="35"/>
      <c r="G61" s="35"/>
      <c r="H61" s="35"/>
      <c r="I61" s="35"/>
      <c r="J61" s="35"/>
      <c r="K61" s="35"/>
      <c r="L61" s="35"/>
      <c r="M61" s="35">
        <f t="shared" si="2"/>
        <v>0</v>
      </c>
      <c r="N61" s="35">
        <f>SUM(M61,D61)</f>
        <v>0</v>
      </c>
      <c r="P61" s="33"/>
    </row>
    <row r="62" spans="1:16" ht="16.05" customHeight="1" x14ac:dyDescent="0.2">
      <c r="A62" s="13"/>
      <c r="B62" s="19"/>
      <c r="C62" s="15" t="s">
        <v>19</v>
      </c>
      <c r="D62" s="36" t="s">
        <v>20</v>
      </c>
      <c r="E62" s="36">
        <f t="shared" ref="E62:L62" si="31">IF($M61=0,0,E61/$M61%)</f>
        <v>0</v>
      </c>
      <c r="F62" s="36">
        <f t="shared" si="31"/>
        <v>0</v>
      </c>
      <c r="G62" s="36">
        <f t="shared" si="31"/>
        <v>0</v>
      </c>
      <c r="H62" s="36">
        <f t="shared" si="31"/>
        <v>0</v>
      </c>
      <c r="I62" s="36">
        <f t="shared" si="31"/>
        <v>0</v>
      </c>
      <c r="J62" s="36">
        <f t="shared" si="31"/>
        <v>0</v>
      </c>
      <c r="K62" s="36">
        <f t="shared" si="31"/>
        <v>0</v>
      </c>
      <c r="L62" s="36">
        <f t="shared" si="31"/>
        <v>0</v>
      </c>
      <c r="M62" s="35">
        <f t="shared" si="2"/>
        <v>0</v>
      </c>
      <c r="N62" s="36" t="s">
        <v>20</v>
      </c>
      <c r="P62" s="33"/>
    </row>
    <row r="63" spans="1:16" ht="16.05" customHeight="1" x14ac:dyDescent="0.2">
      <c r="A63" s="17"/>
      <c r="B63" s="18" t="s">
        <v>48</v>
      </c>
      <c r="C63" s="11" t="s">
        <v>18</v>
      </c>
      <c r="D63" s="35"/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f t="shared" si="2"/>
        <v>0</v>
      </c>
      <c r="N63" s="35">
        <f>SUM(M63,D63)</f>
        <v>0</v>
      </c>
      <c r="P63" s="33"/>
    </row>
    <row r="64" spans="1:16" ht="16.05" customHeight="1" x14ac:dyDescent="0.2">
      <c r="A64" s="13"/>
      <c r="B64" s="19"/>
      <c r="C64" s="15" t="s">
        <v>19</v>
      </c>
      <c r="D64" s="36" t="s">
        <v>20</v>
      </c>
      <c r="E64" s="36">
        <f t="shared" ref="E64:L64" si="32">IF($M63=0,0,E63/$M63%)</f>
        <v>0</v>
      </c>
      <c r="F64" s="36">
        <f t="shared" si="32"/>
        <v>0</v>
      </c>
      <c r="G64" s="36">
        <f t="shared" si="32"/>
        <v>0</v>
      </c>
      <c r="H64" s="36">
        <f t="shared" si="32"/>
        <v>0</v>
      </c>
      <c r="I64" s="36">
        <f t="shared" si="32"/>
        <v>0</v>
      </c>
      <c r="J64" s="36">
        <f t="shared" si="32"/>
        <v>0</v>
      </c>
      <c r="K64" s="36">
        <f t="shared" si="32"/>
        <v>0</v>
      </c>
      <c r="L64" s="36">
        <f t="shared" si="32"/>
        <v>0</v>
      </c>
      <c r="M64" s="35">
        <f t="shared" si="2"/>
        <v>0</v>
      </c>
      <c r="N64" s="36" t="s">
        <v>20</v>
      </c>
      <c r="P64" s="33"/>
    </row>
    <row r="65" spans="1:16" ht="16.05" customHeight="1" x14ac:dyDescent="0.2">
      <c r="A65" s="17"/>
      <c r="B65" s="18" t="s">
        <v>49</v>
      </c>
      <c r="C65" s="11" t="s">
        <v>18</v>
      </c>
      <c r="D65" s="35">
        <v>0</v>
      </c>
      <c r="E65" s="35"/>
      <c r="F65" s="35"/>
      <c r="G65" s="35"/>
      <c r="H65" s="35"/>
      <c r="I65" s="35"/>
      <c r="J65" s="35"/>
      <c r="K65" s="35"/>
      <c r="L65" s="35"/>
      <c r="M65" s="35">
        <f t="shared" si="2"/>
        <v>0</v>
      </c>
      <c r="N65" s="35">
        <f>SUM(M65,D65)</f>
        <v>0</v>
      </c>
      <c r="P65" s="33"/>
    </row>
    <row r="66" spans="1:16" ht="16.05" customHeight="1" x14ac:dyDescent="0.2">
      <c r="A66" s="13"/>
      <c r="B66" s="19"/>
      <c r="C66" s="15" t="s">
        <v>19</v>
      </c>
      <c r="D66" s="36" t="s">
        <v>20</v>
      </c>
      <c r="E66" s="36">
        <f t="shared" ref="E66:L66" si="33">IF($M65=0,0,E65/$M65%)</f>
        <v>0</v>
      </c>
      <c r="F66" s="36">
        <f t="shared" si="33"/>
        <v>0</v>
      </c>
      <c r="G66" s="36">
        <f t="shared" si="33"/>
        <v>0</v>
      </c>
      <c r="H66" s="36">
        <f t="shared" si="33"/>
        <v>0</v>
      </c>
      <c r="I66" s="36">
        <f t="shared" si="33"/>
        <v>0</v>
      </c>
      <c r="J66" s="36">
        <f t="shared" si="33"/>
        <v>0</v>
      </c>
      <c r="K66" s="36">
        <f t="shared" si="33"/>
        <v>0</v>
      </c>
      <c r="L66" s="36">
        <f t="shared" si="33"/>
        <v>0</v>
      </c>
      <c r="M66" s="35">
        <f t="shared" si="2"/>
        <v>0</v>
      </c>
      <c r="N66" s="36" t="s">
        <v>20</v>
      </c>
      <c r="P66" s="33"/>
    </row>
    <row r="67" spans="1:16" ht="16.05" customHeight="1" x14ac:dyDescent="0.2">
      <c r="A67" s="17"/>
      <c r="B67" s="18" t="s">
        <v>50</v>
      </c>
      <c r="C67" s="11" t="s">
        <v>18</v>
      </c>
      <c r="D67" s="35">
        <v>0</v>
      </c>
      <c r="E67" s="35"/>
      <c r="F67" s="35"/>
      <c r="G67" s="35"/>
      <c r="H67" s="35"/>
      <c r="I67" s="35"/>
      <c r="J67" s="35"/>
      <c r="K67" s="35"/>
      <c r="L67" s="35"/>
      <c r="M67" s="35">
        <f t="shared" si="2"/>
        <v>0</v>
      </c>
      <c r="N67" s="35">
        <f>SUM(M67,D67)</f>
        <v>0</v>
      </c>
      <c r="P67" s="33"/>
    </row>
    <row r="68" spans="1:16" ht="16.05" customHeight="1" x14ac:dyDescent="0.2">
      <c r="A68" s="13"/>
      <c r="B68" s="19"/>
      <c r="C68" s="15" t="s">
        <v>19</v>
      </c>
      <c r="D68" s="36" t="s">
        <v>20</v>
      </c>
      <c r="E68" s="36">
        <f t="shared" ref="E68:L68" si="34">IF($M67=0,0,E67/$M67%)</f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5">
        <f t="shared" si="2"/>
        <v>0</v>
      </c>
      <c r="N68" s="36" t="s">
        <v>20</v>
      </c>
      <c r="P68" s="33"/>
    </row>
    <row r="69" spans="1:16" ht="16.05" customHeight="1" x14ac:dyDescent="0.2">
      <c r="A69" s="17"/>
      <c r="B69" s="18" t="s">
        <v>51</v>
      </c>
      <c r="C69" s="11" t="s">
        <v>18</v>
      </c>
      <c r="D69" s="35">
        <v>0</v>
      </c>
      <c r="E69" s="35"/>
      <c r="F69" s="35"/>
      <c r="G69" s="35"/>
      <c r="H69" s="35"/>
      <c r="I69" s="35"/>
      <c r="J69" s="35"/>
      <c r="K69" s="35"/>
      <c r="L69" s="35"/>
      <c r="M69" s="35">
        <f t="shared" si="2"/>
        <v>0</v>
      </c>
      <c r="N69" s="35">
        <f>SUM(M69,D69)</f>
        <v>0</v>
      </c>
      <c r="P69" s="33"/>
    </row>
    <row r="70" spans="1:16" ht="16.05" customHeight="1" x14ac:dyDescent="0.2">
      <c r="A70" s="13"/>
      <c r="B70" s="19"/>
      <c r="C70" s="15" t="s">
        <v>19</v>
      </c>
      <c r="D70" s="36" t="s">
        <v>20</v>
      </c>
      <c r="E70" s="36">
        <f t="shared" ref="E70:L70" si="35">IF($M69=0,0,E69/$M69%)</f>
        <v>0</v>
      </c>
      <c r="F70" s="36">
        <f t="shared" si="35"/>
        <v>0</v>
      </c>
      <c r="G70" s="36">
        <f t="shared" si="35"/>
        <v>0</v>
      </c>
      <c r="H70" s="36">
        <f t="shared" si="35"/>
        <v>0</v>
      </c>
      <c r="I70" s="36">
        <f t="shared" si="35"/>
        <v>0</v>
      </c>
      <c r="J70" s="36">
        <f t="shared" si="35"/>
        <v>0</v>
      </c>
      <c r="K70" s="36">
        <f t="shared" si="35"/>
        <v>0</v>
      </c>
      <c r="L70" s="36">
        <f t="shared" si="35"/>
        <v>0</v>
      </c>
      <c r="M70" s="35">
        <f t="shared" si="2"/>
        <v>0</v>
      </c>
      <c r="N70" s="36" t="s">
        <v>20</v>
      </c>
      <c r="P70" s="33"/>
    </row>
    <row r="71" spans="1:16" ht="16.05" customHeight="1" x14ac:dyDescent="0.2">
      <c r="A71" s="17"/>
      <c r="B71" s="18" t="s">
        <v>52</v>
      </c>
      <c r="C71" s="11" t="s">
        <v>18</v>
      </c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f t="shared" si="2"/>
        <v>0</v>
      </c>
      <c r="N71" s="35">
        <f>SUM(M71,D71)</f>
        <v>0</v>
      </c>
      <c r="P71" s="33"/>
    </row>
    <row r="72" spans="1:16" ht="16.05" customHeight="1" x14ac:dyDescent="0.2">
      <c r="A72" s="13"/>
      <c r="B72" s="19"/>
      <c r="C72" s="15" t="s">
        <v>19</v>
      </c>
      <c r="D72" s="36" t="s">
        <v>20</v>
      </c>
      <c r="E72" s="36">
        <f t="shared" ref="E72:L72" si="36">IF($M71=0,0,E71/$M71%)</f>
        <v>0</v>
      </c>
      <c r="F72" s="36">
        <f t="shared" si="36"/>
        <v>0</v>
      </c>
      <c r="G72" s="36">
        <f t="shared" si="36"/>
        <v>0</v>
      </c>
      <c r="H72" s="36">
        <f t="shared" si="36"/>
        <v>0</v>
      </c>
      <c r="I72" s="36">
        <f t="shared" si="36"/>
        <v>0</v>
      </c>
      <c r="J72" s="36">
        <f t="shared" si="36"/>
        <v>0</v>
      </c>
      <c r="K72" s="36">
        <f t="shared" si="36"/>
        <v>0</v>
      </c>
      <c r="L72" s="36">
        <f t="shared" si="36"/>
        <v>0</v>
      </c>
      <c r="M72" s="35">
        <f t="shared" si="2"/>
        <v>0</v>
      </c>
      <c r="N72" s="36" t="s">
        <v>20</v>
      </c>
      <c r="P72" s="33"/>
    </row>
    <row r="73" spans="1:16" ht="16.05" customHeight="1" x14ac:dyDescent="0.2">
      <c r="A73" s="17"/>
      <c r="B73" s="18" t="s">
        <v>53</v>
      </c>
      <c r="C73" s="11" t="s">
        <v>18</v>
      </c>
      <c r="D73" s="35">
        <v>0</v>
      </c>
      <c r="E73" s="35"/>
      <c r="F73" s="35"/>
      <c r="G73" s="35"/>
      <c r="H73" s="35"/>
      <c r="I73" s="35"/>
      <c r="J73" s="35"/>
      <c r="K73" s="35"/>
      <c r="L73" s="35"/>
      <c r="M73" s="35">
        <f t="shared" si="2"/>
        <v>0</v>
      </c>
      <c r="N73" s="35">
        <f>SUM(M73,D73)</f>
        <v>0</v>
      </c>
      <c r="P73" s="33"/>
    </row>
    <row r="74" spans="1:16" ht="16.05" customHeight="1" x14ac:dyDescent="0.2">
      <c r="A74" s="13"/>
      <c r="B74" s="19"/>
      <c r="C74" s="15" t="s">
        <v>19</v>
      </c>
      <c r="D74" s="36" t="s">
        <v>20</v>
      </c>
      <c r="E74" s="36">
        <f t="shared" ref="E74:L74" si="37">IF($M73=0,0,E73/$M73%)</f>
        <v>0</v>
      </c>
      <c r="F74" s="36">
        <f t="shared" si="37"/>
        <v>0</v>
      </c>
      <c r="G74" s="36">
        <f t="shared" si="37"/>
        <v>0</v>
      </c>
      <c r="H74" s="36">
        <f t="shared" si="37"/>
        <v>0</v>
      </c>
      <c r="I74" s="36">
        <f t="shared" si="37"/>
        <v>0</v>
      </c>
      <c r="J74" s="36">
        <f t="shared" si="37"/>
        <v>0</v>
      </c>
      <c r="K74" s="36">
        <f t="shared" si="37"/>
        <v>0</v>
      </c>
      <c r="L74" s="36">
        <f t="shared" si="37"/>
        <v>0</v>
      </c>
      <c r="M74" s="35">
        <f t="shared" si="2"/>
        <v>0</v>
      </c>
      <c r="N74" s="36" t="s">
        <v>20</v>
      </c>
      <c r="P74" s="33"/>
    </row>
    <row r="75" spans="1:16" ht="16.05" customHeight="1" x14ac:dyDescent="0.2">
      <c r="A75" s="17"/>
      <c r="B75" s="18" t="s">
        <v>54</v>
      </c>
      <c r="C75" s="11" t="s">
        <v>18</v>
      </c>
      <c r="D75" s="35">
        <v>0</v>
      </c>
      <c r="E75" s="35"/>
      <c r="F75" s="35"/>
      <c r="G75" s="35"/>
      <c r="H75" s="35"/>
      <c r="I75" s="35"/>
      <c r="J75" s="35"/>
      <c r="K75" s="35"/>
      <c r="L75" s="35"/>
      <c r="M75" s="35">
        <f t="shared" si="2"/>
        <v>0</v>
      </c>
      <c r="N75" s="35">
        <f>SUM(M75,D75)</f>
        <v>0</v>
      </c>
      <c r="P75" s="33"/>
    </row>
    <row r="76" spans="1:16" ht="16.05" customHeight="1" x14ac:dyDescent="0.2">
      <c r="A76" s="13"/>
      <c r="B76" s="19"/>
      <c r="C76" s="15" t="s">
        <v>19</v>
      </c>
      <c r="D76" s="36" t="s">
        <v>20</v>
      </c>
      <c r="E76" s="36">
        <f t="shared" ref="E76:L76" si="38">IF($M75=0,0,E75/$M75%)</f>
        <v>0</v>
      </c>
      <c r="F76" s="36">
        <f t="shared" si="38"/>
        <v>0</v>
      </c>
      <c r="G76" s="36">
        <f t="shared" si="38"/>
        <v>0</v>
      </c>
      <c r="H76" s="36">
        <f t="shared" si="38"/>
        <v>0</v>
      </c>
      <c r="I76" s="36">
        <f t="shared" si="38"/>
        <v>0</v>
      </c>
      <c r="J76" s="36">
        <f t="shared" si="38"/>
        <v>0</v>
      </c>
      <c r="K76" s="36">
        <f t="shared" si="38"/>
        <v>0</v>
      </c>
      <c r="L76" s="36">
        <f t="shared" si="38"/>
        <v>0</v>
      </c>
      <c r="M76" s="35">
        <f t="shared" si="2"/>
        <v>0</v>
      </c>
      <c r="N76" s="36" t="s">
        <v>20</v>
      </c>
      <c r="P76" s="33"/>
    </row>
    <row r="77" spans="1:16" ht="16.05" customHeight="1" x14ac:dyDescent="0.2">
      <c r="A77" s="17"/>
      <c r="B77" s="18" t="s">
        <v>55</v>
      </c>
      <c r="C77" s="11" t="s">
        <v>18</v>
      </c>
      <c r="D77" s="35">
        <v>0</v>
      </c>
      <c r="E77" s="35"/>
      <c r="F77" s="35"/>
      <c r="G77" s="35"/>
      <c r="H77" s="35"/>
      <c r="I77" s="35"/>
      <c r="J77" s="35"/>
      <c r="K77" s="35"/>
      <c r="L77" s="35"/>
      <c r="M77" s="35">
        <f t="shared" si="2"/>
        <v>0</v>
      </c>
      <c r="N77" s="35">
        <f>SUM(M77,D77)</f>
        <v>0</v>
      </c>
      <c r="P77" s="33"/>
    </row>
    <row r="78" spans="1:16" ht="16.05" customHeight="1" x14ac:dyDescent="0.2">
      <c r="A78" s="13"/>
      <c r="B78" s="19"/>
      <c r="C78" s="15" t="s">
        <v>19</v>
      </c>
      <c r="D78" s="36" t="s">
        <v>20</v>
      </c>
      <c r="E78" s="36">
        <f t="shared" ref="E78:L78" si="39">IF($M77=0,0,E77/$M77%)</f>
        <v>0</v>
      </c>
      <c r="F78" s="36">
        <f t="shared" si="39"/>
        <v>0</v>
      </c>
      <c r="G78" s="36">
        <f t="shared" si="39"/>
        <v>0</v>
      </c>
      <c r="H78" s="36">
        <f t="shared" si="39"/>
        <v>0</v>
      </c>
      <c r="I78" s="36">
        <f t="shared" si="39"/>
        <v>0</v>
      </c>
      <c r="J78" s="36">
        <f t="shared" si="39"/>
        <v>0</v>
      </c>
      <c r="K78" s="36">
        <f t="shared" si="39"/>
        <v>0</v>
      </c>
      <c r="L78" s="36">
        <f t="shared" si="39"/>
        <v>0</v>
      </c>
      <c r="M78" s="35">
        <f t="shared" si="2"/>
        <v>0</v>
      </c>
      <c r="N78" s="36" t="s">
        <v>20</v>
      </c>
      <c r="P78" s="33"/>
    </row>
    <row r="79" spans="1:16" ht="15.75" customHeight="1" x14ac:dyDescent="0.2">
      <c r="A79" s="17"/>
      <c r="B79" s="18" t="s">
        <v>56</v>
      </c>
      <c r="C79" s="11" t="s">
        <v>18</v>
      </c>
      <c r="D79" s="35"/>
      <c r="E79" s="35"/>
      <c r="F79" s="35"/>
      <c r="G79" s="35"/>
      <c r="H79" s="35"/>
      <c r="I79" s="35"/>
      <c r="J79" s="35"/>
      <c r="K79" s="35"/>
      <c r="L79" s="35"/>
      <c r="M79" s="35">
        <f t="shared" si="2"/>
        <v>0</v>
      </c>
      <c r="N79" s="35">
        <f>SUM(M79,D79)</f>
        <v>0</v>
      </c>
      <c r="P79" s="33"/>
    </row>
    <row r="80" spans="1:16" ht="15.75" customHeight="1" x14ac:dyDescent="0.2">
      <c r="A80" s="13"/>
      <c r="B80" s="19"/>
      <c r="C80" s="15" t="s">
        <v>19</v>
      </c>
      <c r="D80" s="36" t="s">
        <v>20</v>
      </c>
      <c r="E80" s="36">
        <f t="shared" ref="E80:L80" si="40">IF($M79=0,0,E79/$M79%)</f>
        <v>0</v>
      </c>
      <c r="F80" s="36">
        <f t="shared" si="40"/>
        <v>0</v>
      </c>
      <c r="G80" s="36">
        <f t="shared" si="40"/>
        <v>0</v>
      </c>
      <c r="H80" s="36">
        <f t="shared" si="40"/>
        <v>0</v>
      </c>
      <c r="I80" s="36">
        <f t="shared" si="40"/>
        <v>0</v>
      </c>
      <c r="J80" s="36">
        <f t="shared" si="40"/>
        <v>0</v>
      </c>
      <c r="K80" s="36">
        <f t="shared" si="40"/>
        <v>0</v>
      </c>
      <c r="L80" s="36">
        <f t="shared" si="40"/>
        <v>0</v>
      </c>
      <c r="M80" s="35">
        <f t="shared" si="2"/>
        <v>0</v>
      </c>
      <c r="N80" s="36" t="s">
        <v>20</v>
      </c>
      <c r="P80" s="33"/>
    </row>
    <row r="81" spans="1:16" ht="15.75" customHeight="1" x14ac:dyDescent="0.2">
      <c r="A81" s="9" t="s">
        <v>57</v>
      </c>
      <c r="B81" s="10"/>
      <c r="C81" s="11" t="s">
        <v>18</v>
      </c>
      <c r="D81" s="35">
        <f>SUMIF($C$83:$C$102,"出荷量",D83:D102)</f>
        <v>72.399999999999991</v>
      </c>
      <c r="E81" s="35">
        <f t="shared" ref="E81:M81" si="41">SUMIF($C$83:$C$102,"出荷量",E83:E102)</f>
        <v>0</v>
      </c>
      <c r="F81" s="35">
        <f t="shared" si="41"/>
        <v>0</v>
      </c>
      <c r="G81" s="35">
        <f t="shared" si="41"/>
        <v>5.6999999999999993</v>
      </c>
      <c r="H81" s="35">
        <f t="shared" si="41"/>
        <v>0</v>
      </c>
      <c r="I81" s="35">
        <f t="shared" si="41"/>
        <v>0</v>
      </c>
      <c r="J81" s="35">
        <f t="shared" si="41"/>
        <v>0</v>
      </c>
      <c r="K81" s="35">
        <f t="shared" si="41"/>
        <v>0</v>
      </c>
      <c r="L81" s="35">
        <f t="shared" si="41"/>
        <v>0</v>
      </c>
      <c r="M81" s="35">
        <f t="shared" si="41"/>
        <v>5.6999999999999993</v>
      </c>
      <c r="N81" s="35">
        <f>SUM(M81,D81)</f>
        <v>78.099999999999994</v>
      </c>
      <c r="P81" s="33"/>
    </row>
    <row r="82" spans="1:16" ht="15.75" customHeight="1" x14ac:dyDescent="0.2">
      <c r="A82" s="13"/>
      <c r="B82" s="14"/>
      <c r="C82" s="15" t="s">
        <v>19</v>
      </c>
      <c r="D82" s="36" t="s">
        <v>20</v>
      </c>
      <c r="E82" s="36">
        <f t="shared" ref="E82:L82" si="42">IF($M81=0,0,E81/$M81%)</f>
        <v>0</v>
      </c>
      <c r="F82" s="36">
        <f t="shared" si="42"/>
        <v>0</v>
      </c>
      <c r="G82" s="36">
        <f t="shared" si="42"/>
        <v>100</v>
      </c>
      <c r="H82" s="36">
        <f t="shared" si="42"/>
        <v>0</v>
      </c>
      <c r="I82" s="36">
        <f t="shared" si="42"/>
        <v>0</v>
      </c>
      <c r="J82" s="36">
        <f t="shared" si="42"/>
        <v>0</v>
      </c>
      <c r="K82" s="36">
        <f t="shared" si="42"/>
        <v>0</v>
      </c>
      <c r="L82" s="36">
        <f t="shared" si="42"/>
        <v>0</v>
      </c>
      <c r="M82" s="35">
        <f>SUM(E82:L82)</f>
        <v>100</v>
      </c>
      <c r="N82" s="36" t="s">
        <v>20</v>
      </c>
      <c r="P82" s="33"/>
    </row>
    <row r="83" spans="1:16" ht="16.05" customHeight="1" x14ac:dyDescent="0.2">
      <c r="A83" s="17"/>
      <c r="B83" s="18" t="s">
        <v>60</v>
      </c>
      <c r="C83" s="11" t="s">
        <v>18</v>
      </c>
      <c r="D83" s="35">
        <v>21.9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f t="shared" si="2"/>
        <v>0</v>
      </c>
      <c r="N83" s="35">
        <f>SUM(M83,D83)</f>
        <v>21.9</v>
      </c>
      <c r="P83" s="33"/>
    </row>
    <row r="84" spans="1:16" ht="16.05" customHeight="1" x14ac:dyDescent="0.2">
      <c r="A84" s="13"/>
      <c r="B84" s="19"/>
      <c r="C84" s="15" t="s">
        <v>19</v>
      </c>
      <c r="D84" s="36" t="s">
        <v>20</v>
      </c>
      <c r="E84" s="36">
        <f t="shared" ref="E84:L84" si="43">IF($M83=0,0,E83/$M83%)</f>
        <v>0</v>
      </c>
      <c r="F84" s="36">
        <f t="shared" si="43"/>
        <v>0</v>
      </c>
      <c r="G84" s="36">
        <f t="shared" si="43"/>
        <v>0</v>
      </c>
      <c r="H84" s="36">
        <f t="shared" si="43"/>
        <v>0</v>
      </c>
      <c r="I84" s="36">
        <f t="shared" si="43"/>
        <v>0</v>
      </c>
      <c r="J84" s="36">
        <f t="shared" si="43"/>
        <v>0</v>
      </c>
      <c r="K84" s="36">
        <f t="shared" si="43"/>
        <v>0</v>
      </c>
      <c r="L84" s="36">
        <f t="shared" si="43"/>
        <v>0</v>
      </c>
      <c r="M84" s="35">
        <f t="shared" si="2"/>
        <v>0</v>
      </c>
      <c r="N84" s="36" t="s">
        <v>20</v>
      </c>
      <c r="P84" s="33"/>
    </row>
    <row r="85" spans="1:16" ht="16.05" customHeight="1" x14ac:dyDescent="0.2">
      <c r="A85" s="17"/>
      <c r="B85" s="18" t="s">
        <v>61</v>
      </c>
      <c r="C85" s="11" t="s">
        <v>18</v>
      </c>
      <c r="D85" s="35">
        <v>0</v>
      </c>
      <c r="E85" s="35"/>
      <c r="F85" s="35"/>
      <c r="G85" s="35"/>
      <c r="H85" s="35"/>
      <c r="I85" s="35"/>
      <c r="J85" s="35"/>
      <c r="K85" s="35"/>
      <c r="L85" s="35"/>
      <c r="M85" s="35">
        <f t="shared" si="2"/>
        <v>0</v>
      </c>
      <c r="N85" s="35">
        <f>SUM(M85,D85)</f>
        <v>0</v>
      </c>
      <c r="P85" s="33"/>
    </row>
    <row r="86" spans="1:16" ht="16.05" customHeight="1" x14ac:dyDescent="0.2">
      <c r="A86" s="13"/>
      <c r="B86" s="19"/>
      <c r="C86" s="15" t="s">
        <v>19</v>
      </c>
      <c r="D86" s="36" t="s">
        <v>20</v>
      </c>
      <c r="E86" s="36">
        <f t="shared" ref="E86:L86" si="44">IF($M85=0,0,E85/$M85%)</f>
        <v>0</v>
      </c>
      <c r="F86" s="36">
        <f t="shared" si="44"/>
        <v>0</v>
      </c>
      <c r="G86" s="36">
        <f t="shared" si="44"/>
        <v>0</v>
      </c>
      <c r="H86" s="36">
        <f t="shared" si="44"/>
        <v>0</v>
      </c>
      <c r="I86" s="36">
        <f t="shared" si="44"/>
        <v>0</v>
      </c>
      <c r="J86" s="36">
        <f t="shared" si="44"/>
        <v>0</v>
      </c>
      <c r="K86" s="36">
        <f t="shared" si="44"/>
        <v>0</v>
      </c>
      <c r="L86" s="36">
        <f t="shared" si="44"/>
        <v>0</v>
      </c>
      <c r="M86" s="35">
        <f t="shared" si="2"/>
        <v>0</v>
      </c>
      <c r="N86" s="36" t="s">
        <v>20</v>
      </c>
      <c r="P86" s="33"/>
    </row>
    <row r="87" spans="1:16" ht="16.05" customHeight="1" x14ac:dyDescent="0.2">
      <c r="A87" s="17"/>
      <c r="B87" s="18" t="s">
        <v>62</v>
      </c>
      <c r="C87" s="11" t="s">
        <v>18</v>
      </c>
      <c r="D87" s="35">
        <v>27.2</v>
      </c>
      <c r="E87" s="35">
        <v>0</v>
      </c>
      <c r="F87" s="35">
        <v>0</v>
      </c>
      <c r="G87" s="35">
        <v>5.6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f t="shared" si="2"/>
        <v>5.6</v>
      </c>
      <c r="N87" s="35">
        <f>SUM(M87,D87)</f>
        <v>32.799999999999997</v>
      </c>
      <c r="P87" s="33"/>
    </row>
    <row r="88" spans="1:16" ht="16.05" customHeight="1" x14ac:dyDescent="0.2">
      <c r="A88" s="13"/>
      <c r="B88" s="19"/>
      <c r="C88" s="15" t="s">
        <v>19</v>
      </c>
      <c r="D88" s="36" t="s">
        <v>20</v>
      </c>
      <c r="E88" s="36">
        <f t="shared" ref="E88:L88" si="45">IF($M87=0,0,E87/$M87%)</f>
        <v>0</v>
      </c>
      <c r="F88" s="36">
        <f t="shared" si="45"/>
        <v>0</v>
      </c>
      <c r="G88" s="36">
        <f t="shared" si="45"/>
        <v>100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5">
        <f t="shared" si="2"/>
        <v>100</v>
      </c>
      <c r="N88" s="36" t="s">
        <v>20</v>
      </c>
      <c r="P88" s="33"/>
    </row>
    <row r="89" spans="1:16" ht="16.05" customHeight="1" x14ac:dyDescent="0.2">
      <c r="A89" s="17"/>
      <c r="B89" s="18" t="s">
        <v>63</v>
      </c>
      <c r="C89" s="11" t="s">
        <v>18</v>
      </c>
      <c r="D89" s="35">
        <v>20.9</v>
      </c>
      <c r="E89" s="35">
        <v>0</v>
      </c>
      <c r="F89" s="35">
        <v>0</v>
      </c>
      <c r="G89" s="35">
        <v>0.1</v>
      </c>
      <c r="H89" s="35">
        <v>0</v>
      </c>
      <c r="I89" s="35"/>
      <c r="J89" s="35"/>
      <c r="K89" s="35"/>
      <c r="L89" s="35"/>
      <c r="M89" s="35">
        <f t="shared" si="2"/>
        <v>0.1</v>
      </c>
      <c r="N89" s="35">
        <f>SUM(M89,D89)</f>
        <v>21</v>
      </c>
      <c r="P89" s="33"/>
    </row>
    <row r="90" spans="1:16" ht="16.05" customHeight="1" x14ac:dyDescent="0.2">
      <c r="A90" s="13"/>
      <c r="B90" s="19"/>
      <c r="C90" s="15" t="s">
        <v>19</v>
      </c>
      <c r="D90" s="36" t="s">
        <v>20</v>
      </c>
      <c r="E90" s="36">
        <f t="shared" ref="E90:L90" si="46">IF($M89=0,0,E89/$M89%)</f>
        <v>0</v>
      </c>
      <c r="F90" s="36">
        <f t="shared" si="46"/>
        <v>0</v>
      </c>
      <c r="G90" s="36">
        <f t="shared" si="46"/>
        <v>100</v>
      </c>
      <c r="H90" s="36">
        <f t="shared" si="46"/>
        <v>0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5">
        <f t="shared" si="2"/>
        <v>100</v>
      </c>
      <c r="N90" s="36" t="s">
        <v>20</v>
      </c>
      <c r="P90" s="33"/>
    </row>
    <row r="91" spans="1:16" ht="16.05" customHeight="1" x14ac:dyDescent="0.2">
      <c r="A91" s="17"/>
      <c r="B91" s="18" t="s">
        <v>64</v>
      </c>
      <c r="C91" s="11" t="s">
        <v>18</v>
      </c>
      <c r="D91" s="35">
        <v>1.6</v>
      </c>
      <c r="E91" s="35"/>
      <c r="F91" s="35"/>
      <c r="G91" s="35"/>
      <c r="H91" s="35"/>
      <c r="I91" s="35"/>
      <c r="J91" s="35"/>
      <c r="K91" s="35"/>
      <c r="L91" s="35"/>
      <c r="M91" s="35">
        <f t="shared" si="2"/>
        <v>0</v>
      </c>
      <c r="N91" s="35">
        <f>SUM(M91,D91)</f>
        <v>1.6</v>
      </c>
      <c r="P91" s="33"/>
    </row>
    <row r="92" spans="1:16" ht="16.05" customHeight="1" x14ac:dyDescent="0.2">
      <c r="A92" s="13"/>
      <c r="B92" s="19"/>
      <c r="C92" s="15" t="s">
        <v>19</v>
      </c>
      <c r="D92" s="36" t="s">
        <v>20</v>
      </c>
      <c r="E92" s="36">
        <f t="shared" ref="E92:L92" si="47">IF($M91=0,0,E91/$M91%)</f>
        <v>0</v>
      </c>
      <c r="F92" s="36">
        <f t="shared" si="47"/>
        <v>0</v>
      </c>
      <c r="G92" s="36">
        <f t="shared" si="47"/>
        <v>0</v>
      </c>
      <c r="H92" s="36">
        <f t="shared" si="47"/>
        <v>0</v>
      </c>
      <c r="I92" s="36">
        <f t="shared" si="47"/>
        <v>0</v>
      </c>
      <c r="J92" s="36">
        <f t="shared" si="47"/>
        <v>0</v>
      </c>
      <c r="K92" s="36">
        <f t="shared" si="47"/>
        <v>0</v>
      </c>
      <c r="L92" s="36">
        <f t="shared" si="47"/>
        <v>0</v>
      </c>
      <c r="M92" s="35">
        <f t="shared" si="2"/>
        <v>0</v>
      </c>
      <c r="N92" s="36" t="s">
        <v>20</v>
      </c>
      <c r="P92" s="33"/>
    </row>
    <row r="93" spans="1:16" ht="16.05" customHeight="1" x14ac:dyDescent="0.2">
      <c r="A93" s="17"/>
      <c r="B93" s="18" t="s">
        <v>65</v>
      </c>
      <c r="C93" s="11" t="s">
        <v>18</v>
      </c>
      <c r="D93" s="35">
        <v>0.8</v>
      </c>
      <c r="E93" s="35"/>
      <c r="F93" s="35"/>
      <c r="G93" s="35"/>
      <c r="H93" s="35"/>
      <c r="I93" s="35"/>
      <c r="J93" s="35"/>
      <c r="K93" s="35"/>
      <c r="L93" s="35"/>
      <c r="M93" s="35">
        <f t="shared" si="2"/>
        <v>0</v>
      </c>
      <c r="N93" s="35">
        <f>SUM(M93,D93)</f>
        <v>0.8</v>
      </c>
      <c r="P93" s="33"/>
    </row>
    <row r="94" spans="1:16" ht="16.05" customHeight="1" x14ac:dyDescent="0.2">
      <c r="A94" s="13"/>
      <c r="B94" s="19"/>
      <c r="C94" s="15" t="s">
        <v>19</v>
      </c>
      <c r="D94" s="36" t="s">
        <v>20</v>
      </c>
      <c r="E94" s="36">
        <f t="shared" ref="E94:L94" si="48">IF($M93=0,0,E93/$M93%)</f>
        <v>0</v>
      </c>
      <c r="F94" s="36">
        <f t="shared" si="48"/>
        <v>0</v>
      </c>
      <c r="G94" s="36">
        <f t="shared" si="48"/>
        <v>0</v>
      </c>
      <c r="H94" s="36">
        <f t="shared" si="48"/>
        <v>0</v>
      </c>
      <c r="I94" s="36">
        <f t="shared" si="48"/>
        <v>0</v>
      </c>
      <c r="J94" s="36">
        <f t="shared" si="48"/>
        <v>0</v>
      </c>
      <c r="K94" s="36">
        <f t="shared" si="48"/>
        <v>0</v>
      </c>
      <c r="L94" s="36">
        <f t="shared" si="48"/>
        <v>0</v>
      </c>
      <c r="M94" s="35">
        <f t="shared" si="2"/>
        <v>0</v>
      </c>
      <c r="N94" s="36" t="s">
        <v>20</v>
      </c>
      <c r="P94" s="33"/>
    </row>
    <row r="95" spans="1:16" ht="16.05" customHeight="1" x14ac:dyDescent="0.2">
      <c r="A95" s="17"/>
      <c r="B95" s="18" t="s">
        <v>66</v>
      </c>
      <c r="C95" s="11" t="s">
        <v>18</v>
      </c>
      <c r="D95" s="35">
        <v>0</v>
      </c>
      <c r="E95" s="35"/>
      <c r="F95" s="35"/>
      <c r="G95" s="35"/>
      <c r="H95" s="35"/>
      <c r="I95" s="35"/>
      <c r="J95" s="35"/>
      <c r="K95" s="35"/>
      <c r="L95" s="35"/>
      <c r="M95" s="35">
        <f t="shared" si="2"/>
        <v>0</v>
      </c>
      <c r="N95" s="35">
        <f>SUM(M95,D95)</f>
        <v>0</v>
      </c>
      <c r="P95" s="33"/>
    </row>
    <row r="96" spans="1:16" ht="16.05" customHeight="1" x14ac:dyDescent="0.2">
      <c r="A96" s="13"/>
      <c r="B96" s="19"/>
      <c r="C96" s="15" t="s">
        <v>19</v>
      </c>
      <c r="D96" s="36" t="s">
        <v>20</v>
      </c>
      <c r="E96" s="36">
        <f t="shared" ref="E96:L96" si="49">IF($M95=0,0,E95/$M95%)</f>
        <v>0</v>
      </c>
      <c r="F96" s="36">
        <f t="shared" si="49"/>
        <v>0</v>
      </c>
      <c r="G96" s="36">
        <f t="shared" si="49"/>
        <v>0</v>
      </c>
      <c r="H96" s="36">
        <f t="shared" si="49"/>
        <v>0</v>
      </c>
      <c r="I96" s="36">
        <f t="shared" si="49"/>
        <v>0</v>
      </c>
      <c r="J96" s="36">
        <f t="shared" si="49"/>
        <v>0</v>
      </c>
      <c r="K96" s="36">
        <f t="shared" si="49"/>
        <v>0</v>
      </c>
      <c r="L96" s="36">
        <f t="shared" si="49"/>
        <v>0</v>
      </c>
      <c r="M96" s="35">
        <f t="shared" si="2"/>
        <v>0</v>
      </c>
      <c r="N96" s="36" t="s">
        <v>20</v>
      </c>
      <c r="P96" s="33"/>
    </row>
    <row r="97" spans="1:16" ht="16.05" customHeight="1" x14ac:dyDescent="0.2">
      <c r="A97" s="17"/>
      <c r="B97" s="18" t="s">
        <v>67</v>
      </c>
      <c r="C97" s="11" t="s">
        <v>18</v>
      </c>
      <c r="D97" s="35">
        <v>0</v>
      </c>
      <c r="E97" s="35"/>
      <c r="F97" s="35"/>
      <c r="G97" s="35"/>
      <c r="H97" s="35"/>
      <c r="I97" s="35"/>
      <c r="J97" s="35"/>
      <c r="K97" s="35"/>
      <c r="L97" s="35"/>
      <c r="M97" s="35">
        <f t="shared" si="2"/>
        <v>0</v>
      </c>
      <c r="N97" s="35">
        <f>SUM(M97,D97)</f>
        <v>0</v>
      </c>
      <c r="P97" s="33"/>
    </row>
    <row r="98" spans="1:16" ht="16.05" customHeight="1" x14ac:dyDescent="0.2">
      <c r="A98" s="13"/>
      <c r="B98" s="19"/>
      <c r="C98" s="15" t="s">
        <v>19</v>
      </c>
      <c r="D98" s="36" t="s">
        <v>20</v>
      </c>
      <c r="E98" s="36">
        <f t="shared" ref="E98:L98" si="50">IF($M97=0,0,E97/$M97%)</f>
        <v>0</v>
      </c>
      <c r="F98" s="36">
        <f t="shared" si="50"/>
        <v>0</v>
      </c>
      <c r="G98" s="36">
        <f t="shared" si="50"/>
        <v>0</v>
      </c>
      <c r="H98" s="36">
        <f t="shared" si="50"/>
        <v>0</v>
      </c>
      <c r="I98" s="36">
        <f t="shared" si="50"/>
        <v>0</v>
      </c>
      <c r="J98" s="36">
        <f t="shared" si="50"/>
        <v>0</v>
      </c>
      <c r="K98" s="36">
        <f t="shared" si="50"/>
        <v>0</v>
      </c>
      <c r="L98" s="36">
        <f t="shared" si="50"/>
        <v>0</v>
      </c>
      <c r="M98" s="35">
        <f t="shared" si="2"/>
        <v>0</v>
      </c>
      <c r="N98" s="36" t="s">
        <v>20</v>
      </c>
      <c r="P98" s="33"/>
    </row>
    <row r="99" spans="1:16" ht="16.05" customHeight="1" x14ac:dyDescent="0.2">
      <c r="A99" s="17"/>
      <c r="B99" s="18" t="s">
        <v>68</v>
      </c>
      <c r="C99" s="11" t="s">
        <v>18</v>
      </c>
      <c r="D99" s="35">
        <v>0</v>
      </c>
      <c r="E99" s="35"/>
      <c r="F99" s="35"/>
      <c r="G99" s="35"/>
      <c r="H99" s="35"/>
      <c r="I99" s="35"/>
      <c r="J99" s="35"/>
      <c r="K99" s="35"/>
      <c r="L99" s="35"/>
      <c r="M99" s="35">
        <f t="shared" si="2"/>
        <v>0</v>
      </c>
      <c r="N99" s="35">
        <f>SUM(M99,D99)</f>
        <v>0</v>
      </c>
      <c r="P99" s="33"/>
    </row>
    <row r="100" spans="1:16" ht="16.05" customHeight="1" x14ac:dyDescent="0.2">
      <c r="A100" s="13"/>
      <c r="B100" s="19"/>
      <c r="C100" s="15" t="s">
        <v>19</v>
      </c>
      <c r="D100" s="36" t="s">
        <v>20</v>
      </c>
      <c r="E100" s="36">
        <f t="shared" ref="E100:L100" si="51">IF($M99=0,0,E99/$M99%)</f>
        <v>0</v>
      </c>
      <c r="F100" s="36">
        <f t="shared" si="51"/>
        <v>0</v>
      </c>
      <c r="G100" s="36">
        <f t="shared" si="51"/>
        <v>0</v>
      </c>
      <c r="H100" s="36">
        <f t="shared" si="51"/>
        <v>0</v>
      </c>
      <c r="I100" s="36">
        <f t="shared" si="51"/>
        <v>0</v>
      </c>
      <c r="J100" s="36">
        <f t="shared" si="51"/>
        <v>0</v>
      </c>
      <c r="K100" s="36">
        <f t="shared" si="51"/>
        <v>0</v>
      </c>
      <c r="L100" s="36">
        <f t="shared" si="51"/>
        <v>0</v>
      </c>
      <c r="M100" s="35">
        <f t="shared" si="2"/>
        <v>0</v>
      </c>
      <c r="N100" s="36" t="s">
        <v>20</v>
      </c>
      <c r="P100" s="33"/>
    </row>
    <row r="101" spans="1:16" ht="16.05" customHeight="1" x14ac:dyDescent="0.2">
      <c r="A101" s="17"/>
      <c r="B101" s="18" t="s">
        <v>69</v>
      </c>
      <c r="C101" s="11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>
        <f t="shared" si="2"/>
        <v>0</v>
      </c>
      <c r="N101" s="35">
        <f>SUM(M101,D101)</f>
        <v>0</v>
      </c>
      <c r="P101" s="33"/>
    </row>
    <row r="102" spans="1:16" ht="16.05" customHeight="1" x14ac:dyDescent="0.2">
      <c r="A102" s="13"/>
      <c r="B102" s="19"/>
      <c r="C102" s="15" t="s">
        <v>19</v>
      </c>
      <c r="D102" s="36" t="s">
        <v>20</v>
      </c>
      <c r="E102" s="36">
        <f t="shared" ref="E102:L102" si="52">IF($M101=0,0,E101/$M101%)</f>
        <v>0</v>
      </c>
      <c r="F102" s="36">
        <f t="shared" si="52"/>
        <v>0</v>
      </c>
      <c r="G102" s="36">
        <f t="shared" si="52"/>
        <v>0</v>
      </c>
      <c r="H102" s="36">
        <f t="shared" si="52"/>
        <v>0</v>
      </c>
      <c r="I102" s="36">
        <f t="shared" si="52"/>
        <v>0</v>
      </c>
      <c r="J102" s="36">
        <f t="shared" si="52"/>
        <v>0</v>
      </c>
      <c r="K102" s="36">
        <f t="shared" si="52"/>
        <v>0</v>
      </c>
      <c r="L102" s="36">
        <f t="shared" si="52"/>
        <v>0</v>
      </c>
      <c r="M102" s="35">
        <f t="shared" si="2"/>
        <v>0</v>
      </c>
      <c r="N102" s="36" t="s">
        <v>20</v>
      </c>
      <c r="P102" s="33"/>
    </row>
    <row r="103" spans="1:16" ht="15.75" hidden="1" customHeight="1" x14ac:dyDescent="0.2">
      <c r="A103" s="13" t="s">
        <v>58</v>
      </c>
      <c r="B103" s="10"/>
      <c r="C103" s="11" t="s">
        <v>18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>
        <f t="shared" ref="M103:M108" si="53">SUM(E103:L103)</f>
        <v>0</v>
      </c>
      <c r="N103" s="35">
        <f>SUM(M103,D103)</f>
        <v>0</v>
      </c>
      <c r="P103" s="33"/>
    </row>
    <row r="104" spans="1:16" ht="15.75" hidden="1" customHeight="1" x14ac:dyDescent="0.2">
      <c r="A104" s="21"/>
      <c r="B104" s="14"/>
      <c r="C104" s="15" t="s">
        <v>19</v>
      </c>
      <c r="D104" s="35"/>
      <c r="E104" s="36"/>
      <c r="F104" s="36"/>
      <c r="G104" s="36"/>
      <c r="H104" s="36"/>
      <c r="I104" s="36"/>
      <c r="J104" s="36"/>
      <c r="K104" s="36"/>
      <c r="L104" s="36"/>
      <c r="M104" s="35">
        <f t="shared" si="53"/>
        <v>0</v>
      </c>
      <c r="N104" s="35">
        <f>SUM(M104,D104)</f>
        <v>0</v>
      </c>
      <c r="P104" s="33"/>
    </row>
    <row r="105" spans="1:16" ht="15.75" hidden="1" customHeight="1" x14ac:dyDescent="0.2">
      <c r="A105" s="9" t="s">
        <v>59</v>
      </c>
      <c r="B105" s="10"/>
      <c r="C105" s="11" t="s">
        <v>18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>
        <f t="shared" si="53"/>
        <v>0</v>
      </c>
      <c r="N105" s="35">
        <f>SUM(M105,D105)</f>
        <v>0</v>
      </c>
      <c r="P105" s="33"/>
    </row>
    <row r="106" spans="1:16" ht="15.75" hidden="1" customHeight="1" x14ac:dyDescent="0.2">
      <c r="A106" s="21"/>
      <c r="B106" s="14"/>
      <c r="C106" s="15" t="s">
        <v>19</v>
      </c>
      <c r="D106" s="35"/>
      <c r="E106" s="36"/>
      <c r="F106" s="36"/>
      <c r="G106" s="36"/>
      <c r="H106" s="36"/>
      <c r="I106" s="36"/>
      <c r="J106" s="36"/>
      <c r="K106" s="36"/>
      <c r="L106" s="36"/>
      <c r="M106" s="35">
        <f t="shared" si="53"/>
        <v>0</v>
      </c>
      <c r="N106" s="35">
        <f>SUM(M106,D106)</f>
        <v>0</v>
      </c>
      <c r="P106" s="33"/>
    </row>
    <row r="107" spans="1:16" ht="16.05" customHeight="1" x14ac:dyDescent="0.2">
      <c r="A107" s="9" t="s">
        <v>70</v>
      </c>
      <c r="B107" s="10"/>
      <c r="C107" s="11" t="s">
        <v>18</v>
      </c>
      <c r="D107" s="35">
        <v>65564.5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f t="shared" si="53"/>
        <v>0</v>
      </c>
      <c r="N107" s="35">
        <f>SUM(M107,D107)</f>
        <v>65564.5</v>
      </c>
      <c r="P107" s="33"/>
    </row>
    <row r="108" spans="1:16" ht="16.05" customHeight="1" x14ac:dyDescent="0.2">
      <c r="A108" s="21"/>
      <c r="B108" s="14"/>
      <c r="C108" s="15" t="s">
        <v>19</v>
      </c>
      <c r="D108" s="36" t="s">
        <v>20</v>
      </c>
      <c r="E108" s="36">
        <f t="shared" ref="E108:L108" si="54">IF($M107=0,0,E107/$M107%)</f>
        <v>0</v>
      </c>
      <c r="F108" s="36">
        <f t="shared" si="54"/>
        <v>0</v>
      </c>
      <c r="G108" s="36">
        <f t="shared" si="54"/>
        <v>0</v>
      </c>
      <c r="H108" s="36">
        <f t="shared" si="54"/>
        <v>0</v>
      </c>
      <c r="I108" s="36">
        <f t="shared" si="54"/>
        <v>0</v>
      </c>
      <c r="J108" s="36">
        <f t="shared" si="54"/>
        <v>0</v>
      </c>
      <c r="K108" s="36">
        <f t="shared" si="54"/>
        <v>0</v>
      </c>
      <c r="L108" s="36">
        <f t="shared" si="54"/>
        <v>0</v>
      </c>
      <c r="M108" s="35">
        <f t="shared" si="53"/>
        <v>0</v>
      </c>
      <c r="N108" s="36" t="s">
        <v>20</v>
      </c>
      <c r="P108" s="33"/>
    </row>
    <row r="109" spans="1:16" ht="16.05" customHeight="1" x14ac:dyDescent="0.2">
      <c r="A109" s="9" t="s">
        <v>71</v>
      </c>
      <c r="B109" s="10"/>
      <c r="C109" s="20" t="s">
        <v>111</v>
      </c>
      <c r="D109" s="35">
        <f>SUM(D111,D113,D115,D117,D119,D121,D123,D125,D127)</f>
        <v>0</v>
      </c>
      <c r="E109" s="35">
        <f t="shared" ref="E109:L109" si="55">SUM(E111,E113,E115,E117,E119,E121,E123,E125,E127)</f>
        <v>0</v>
      </c>
      <c r="F109" s="35">
        <f t="shared" si="55"/>
        <v>0</v>
      </c>
      <c r="G109" s="35">
        <f t="shared" si="55"/>
        <v>0</v>
      </c>
      <c r="H109" s="35">
        <f t="shared" si="55"/>
        <v>0</v>
      </c>
      <c r="I109" s="35">
        <f t="shared" si="55"/>
        <v>0</v>
      </c>
      <c r="J109" s="35">
        <f t="shared" si="55"/>
        <v>0</v>
      </c>
      <c r="K109" s="35">
        <f t="shared" si="55"/>
        <v>0</v>
      </c>
      <c r="L109" s="35">
        <f t="shared" si="55"/>
        <v>0</v>
      </c>
      <c r="M109" s="35">
        <f t="shared" si="2"/>
        <v>0</v>
      </c>
      <c r="N109" s="35">
        <f>SUM(M109,D109)</f>
        <v>0</v>
      </c>
      <c r="P109" s="33"/>
    </row>
    <row r="110" spans="1:16" ht="16.05" customHeight="1" x14ac:dyDescent="0.2">
      <c r="A110" s="13"/>
      <c r="B110" s="14"/>
      <c r="C110" s="15" t="s">
        <v>19</v>
      </c>
      <c r="D110" s="36" t="s">
        <v>20</v>
      </c>
      <c r="E110" s="36">
        <f t="shared" ref="E110:L110" si="56">IF($M109=0,0,E109/$M109%)</f>
        <v>0</v>
      </c>
      <c r="F110" s="36">
        <f t="shared" si="56"/>
        <v>0</v>
      </c>
      <c r="G110" s="36">
        <f t="shared" si="56"/>
        <v>0</v>
      </c>
      <c r="H110" s="36">
        <f t="shared" si="56"/>
        <v>0</v>
      </c>
      <c r="I110" s="36">
        <f t="shared" si="56"/>
        <v>0</v>
      </c>
      <c r="J110" s="36">
        <f t="shared" si="56"/>
        <v>0</v>
      </c>
      <c r="K110" s="36">
        <f t="shared" si="56"/>
        <v>0</v>
      </c>
      <c r="L110" s="36">
        <f t="shared" si="56"/>
        <v>0</v>
      </c>
      <c r="M110" s="35">
        <f t="shared" si="2"/>
        <v>0</v>
      </c>
      <c r="N110" s="36" t="s">
        <v>20</v>
      </c>
      <c r="P110" s="33"/>
    </row>
    <row r="111" spans="1:16" ht="16.05" customHeight="1" x14ac:dyDescent="0.2">
      <c r="A111" s="17"/>
      <c r="B111" s="18" t="s">
        <v>72</v>
      </c>
      <c r="C111" s="11" t="s">
        <v>18</v>
      </c>
      <c r="D111" s="35">
        <v>0</v>
      </c>
      <c r="E111" s="35"/>
      <c r="F111" s="35"/>
      <c r="G111" s="35"/>
      <c r="H111" s="35"/>
      <c r="I111" s="35"/>
      <c r="J111" s="35"/>
      <c r="K111" s="35"/>
      <c r="L111" s="35"/>
      <c r="M111" s="35">
        <f t="shared" ref="M111:M136" si="57">SUM(E111:L111)</f>
        <v>0</v>
      </c>
      <c r="N111" s="35">
        <f>SUM(M111,D111)</f>
        <v>0</v>
      </c>
      <c r="P111" s="33"/>
    </row>
    <row r="112" spans="1:16" ht="16.05" customHeight="1" x14ac:dyDescent="0.2">
      <c r="A112" s="13"/>
      <c r="B112" s="19"/>
      <c r="C112" s="15" t="s">
        <v>19</v>
      </c>
      <c r="D112" s="36" t="s">
        <v>20</v>
      </c>
      <c r="E112" s="36">
        <f t="shared" ref="E112:L112" si="58">IF($M111=0,0,E111/$M111%)</f>
        <v>0</v>
      </c>
      <c r="F112" s="36">
        <f t="shared" si="58"/>
        <v>0</v>
      </c>
      <c r="G112" s="36">
        <f t="shared" si="58"/>
        <v>0</v>
      </c>
      <c r="H112" s="36">
        <f t="shared" si="58"/>
        <v>0</v>
      </c>
      <c r="I112" s="36">
        <f t="shared" si="58"/>
        <v>0</v>
      </c>
      <c r="J112" s="36">
        <f t="shared" si="58"/>
        <v>0</v>
      </c>
      <c r="K112" s="36">
        <f t="shared" si="58"/>
        <v>0</v>
      </c>
      <c r="L112" s="36">
        <f t="shared" si="58"/>
        <v>0</v>
      </c>
      <c r="M112" s="35">
        <f t="shared" si="57"/>
        <v>0</v>
      </c>
      <c r="N112" s="36" t="s">
        <v>20</v>
      </c>
      <c r="P112" s="33"/>
    </row>
    <row r="113" spans="1:16" ht="16.05" customHeight="1" x14ac:dyDescent="0.2">
      <c r="A113" s="17"/>
      <c r="B113" s="18" t="s">
        <v>73</v>
      </c>
      <c r="C113" s="11" t="s">
        <v>18</v>
      </c>
      <c r="D113" s="35">
        <v>0</v>
      </c>
      <c r="E113" s="35"/>
      <c r="F113" s="35"/>
      <c r="G113" s="35"/>
      <c r="H113" s="35"/>
      <c r="I113" s="35"/>
      <c r="J113" s="35"/>
      <c r="K113" s="35"/>
      <c r="L113" s="35"/>
      <c r="M113" s="35">
        <f t="shared" si="57"/>
        <v>0</v>
      </c>
      <c r="N113" s="35">
        <f>SUM(M113,D113)</f>
        <v>0</v>
      </c>
      <c r="P113" s="33"/>
    </row>
    <row r="114" spans="1:16" ht="16.05" customHeight="1" x14ac:dyDescent="0.2">
      <c r="A114" s="13"/>
      <c r="B114" s="19"/>
      <c r="C114" s="15" t="s">
        <v>19</v>
      </c>
      <c r="D114" s="36" t="s">
        <v>20</v>
      </c>
      <c r="E114" s="36">
        <f t="shared" ref="E114:L114" si="59">IF($M113=0,0,E113/$M113%)</f>
        <v>0</v>
      </c>
      <c r="F114" s="36">
        <f t="shared" si="59"/>
        <v>0</v>
      </c>
      <c r="G114" s="36">
        <f t="shared" si="59"/>
        <v>0</v>
      </c>
      <c r="H114" s="36">
        <f t="shared" si="59"/>
        <v>0</v>
      </c>
      <c r="I114" s="36">
        <f t="shared" si="59"/>
        <v>0</v>
      </c>
      <c r="J114" s="36">
        <f t="shared" si="59"/>
        <v>0</v>
      </c>
      <c r="K114" s="36">
        <f t="shared" si="59"/>
        <v>0</v>
      </c>
      <c r="L114" s="36">
        <f t="shared" si="59"/>
        <v>0</v>
      </c>
      <c r="M114" s="35">
        <f t="shared" si="57"/>
        <v>0</v>
      </c>
      <c r="N114" s="36" t="s">
        <v>20</v>
      </c>
      <c r="P114" s="33"/>
    </row>
    <row r="115" spans="1:16" ht="16.05" customHeight="1" x14ac:dyDescent="0.2">
      <c r="A115" s="17"/>
      <c r="B115" s="18" t="s">
        <v>74</v>
      </c>
      <c r="C115" s="11" t="s">
        <v>18</v>
      </c>
      <c r="D115" s="35">
        <v>0</v>
      </c>
      <c r="E115" s="35"/>
      <c r="F115" s="35"/>
      <c r="G115" s="35"/>
      <c r="H115" s="35"/>
      <c r="I115" s="35"/>
      <c r="J115" s="35"/>
      <c r="K115" s="35"/>
      <c r="L115" s="35"/>
      <c r="M115" s="35">
        <f t="shared" si="57"/>
        <v>0</v>
      </c>
      <c r="N115" s="35">
        <f>SUM(M115,D115)</f>
        <v>0</v>
      </c>
      <c r="P115" s="33"/>
    </row>
    <row r="116" spans="1:16" ht="16.05" customHeight="1" x14ac:dyDescent="0.2">
      <c r="A116" s="13"/>
      <c r="B116" s="19"/>
      <c r="C116" s="15" t="s">
        <v>19</v>
      </c>
      <c r="D116" s="36" t="s">
        <v>20</v>
      </c>
      <c r="E116" s="36">
        <f t="shared" ref="E116:L116" si="60">IF($M115=0,0,E115/$M115%)</f>
        <v>0</v>
      </c>
      <c r="F116" s="36">
        <f t="shared" si="60"/>
        <v>0</v>
      </c>
      <c r="G116" s="36">
        <f t="shared" si="60"/>
        <v>0</v>
      </c>
      <c r="H116" s="36">
        <f t="shared" si="60"/>
        <v>0</v>
      </c>
      <c r="I116" s="36">
        <f t="shared" si="60"/>
        <v>0</v>
      </c>
      <c r="J116" s="36">
        <f t="shared" si="60"/>
        <v>0</v>
      </c>
      <c r="K116" s="36">
        <f t="shared" si="60"/>
        <v>0</v>
      </c>
      <c r="L116" s="36">
        <f t="shared" si="60"/>
        <v>0</v>
      </c>
      <c r="M116" s="35">
        <f t="shared" si="57"/>
        <v>0</v>
      </c>
      <c r="N116" s="36" t="s">
        <v>20</v>
      </c>
      <c r="P116" s="33"/>
    </row>
    <row r="117" spans="1:16" ht="16.05" customHeight="1" x14ac:dyDescent="0.2">
      <c r="A117" s="17"/>
      <c r="B117" s="18" t="s">
        <v>75</v>
      </c>
      <c r="C117" s="11" t="s">
        <v>18</v>
      </c>
      <c r="D117" s="35">
        <v>0</v>
      </c>
      <c r="E117" s="35"/>
      <c r="F117" s="35"/>
      <c r="G117" s="35"/>
      <c r="H117" s="35"/>
      <c r="I117" s="35"/>
      <c r="J117" s="35"/>
      <c r="K117" s="35"/>
      <c r="L117" s="35"/>
      <c r="M117" s="35">
        <f t="shared" si="57"/>
        <v>0</v>
      </c>
      <c r="N117" s="35">
        <f>SUM(M117,D117)</f>
        <v>0</v>
      </c>
      <c r="P117" s="33"/>
    </row>
    <row r="118" spans="1:16" ht="16.05" customHeight="1" x14ac:dyDescent="0.2">
      <c r="A118" s="13"/>
      <c r="B118" s="19"/>
      <c r="C118" s="15" t="s">
        <v>19</v>
      </c>
      <c r="D118" s="36" t="s">
        <v>20</v>
      </c>
      <c r="E118" s="36">
        <f t="shared" ref="E118:L118" si="61">IF($M117=0,0,E117/$M117%)</f>
        <v>0</v>
      </c>
      <c r="F118" s="36">
        <f t="shared" si="61"/>
        <v>0</v>
      </c>
      <c r="G118" s="36">
        <f t="shared" si="61"/>
        <v>0</v>
      </c>
      <c r="H118" s="36">
        <f t="shared" si="61"/>
        <v>0</v>
      </c>
      <c r="I118" s="36">
        <f t="shared" si="61"/>
        <v>0</v>
      </c>
      <c r="J118" s="36">
        <f t="shared" si="61"/>
        <v>0</v>
      </c>
      <c r="K118" s="36">
        <f t="shared" si="61"/>
        <v>0</v>
      </c>
      <c r="L118" s="36">
        <f t="shared" si="61"/>
        <v>0</v>
      </c>
      <c r="M118" s="35">
        <f t="shared" si="57"/>
        <v>0</v>
      </c>
      <c r="N118" s="36" t="s">
        <v>20</v>
      </c>
      <c r="P118" s="33"/>
    </row>
    <row r="119" spans="1:16" ht="16.05" customHeight="1" x14ac:dyDescent="0.2">
      <c r="A119" s="17"/>
      <c r="B119" s="18" t="s">
        <v>76</v>
      </c>
      <c r="C119" s="11" t="s">
        <v>18</v>
      </c>
      <c r="D119" s="35">
        <v>0</v>
      </c>
      <c r="E119" s="35"/>
      <c r="F119" s="35"/>
      <c r="G119" s="35"/>
      <c r="H119" s="35"/>
      <c r="I119" s="35"/>
      <c r="J119" s="35"/>
      <c r="K119" s="35"/>
      <c r="L119" s="35"/>
      <c r="M119" s="35">
        <f t="shared" si="57"/>
        <v>0</v>
      </c>
      <c r="N119" s="35">
        <f>SUM(M119,D119)</f>
        <v>0</v>
      </c>
      <c r="P119" s="33"/>
    </row>
    <row r="120" spans="1:16" ht="16.05" customHeight="1" x14ac:dyDescent="0.2">
      <c r="A120" s="13"/>
      <c r="B120" s="19"/>
      <c r="C120" s="15" t="s">
        <v>19</v>
      </c>
      <c r="D120" s="36" t="s">
        <v>20</v>
      </c>
      <c r="E120" s="36">
        <f t="shared" ref="E120:L120" si="62">IF($M119=0,0,E119/$M119%)</f>
        <v>0</v>
      </c>
      <c r="F120" s="36">
        <f t="shared" si="62"/>
        <v>0</v>
      </c>
      <c r="G120" s="36">
        <f t="shared" si="62"/>
        <v>0</v>
      </c>
      <c r="H120" s="36">
        <f t="shared" si="62"/>
        <v>0</v>
      </c>
      <c r="I120" s="36">
        <f t="shared" si="62"/>
        <v>0</v>
      </c>
      <c r="J120" s="36">
        <f t="shared" si="62"/>
        <v>0</v>
      </c>
      <c r="K120" s="36">
        <f t="shared" si="62"/>
        <v>0</v>
      </c>
      <c r="L120" s="36">
        <f t="shared" si="62"/>
        <v>0</v>
      </c>
      <c r="M120" s="35">
        <f t="shared" si="57"/>
        <v>0</v>
      </c>
      <c r="N120" s="36" t="s">
        <v>20</v>
      </c>
      <c r="P120" s="33"/>
    </row>
    <row r="121" spans="1:16" ht="16.05" customHeight="1" x14ac:dyDescent="0.2">
      <c r="A121" s="17"/>
      <c r="B121" s="18" t="s">
        <v>77</v>
      </c>
      <c r="C121" s="11" t="s">
        <v>18</v>
      </c>
      <c r="D121" s="35">
        <v>0</v>
      </c>
      <c r="E121" s="35"/>
      <c r="F121" s="35"/>
      <c r="G121" s="35"/>
      <c r="H121" s="35"/>
      <c r="I121" s="35"/>
      <c r="J121" s="35"/>
      <c r="K121" s="35"/>
      <c r="L121" s="35"/>
      <c r="M121" s="35">
        <f t="shared" si="57"/>
        <v>0</v>
      </c>
      <c r="N121" s="35">
        <f>SUM(M121,D121)</f>
        <v>0</v>
      </c>
      <c r="P121" s="33"/>
    </row>
    <row r="122" spans="1:16" ht="16.05" customHeight="1" x14ac:dyDescent="0.2">
      <c r="A122" s="13"/>
      <c r="B122" s="19"/>
      <c r="C122" s="15" t="s">
        <v>19</v>
      </c>
      <c r="D122" s="36" t="s">
        <v>20</v>
      </c>
      <c r="E122" s="36">
        <f t="shared" ref="E122:L122" si="63">IF($M121=0,0,E121/$M121%)</f>
        <v>0</v>
      </c>
      <c r="F122" s="36">
        <f t="shared" si="63"/>
        <v>0</v>
      </c>
      <c r="G122" s="36">
        <f t="shared" si="63"/>
        <v>0</v>
      </c>
      <c r="H122" s="36">
        <f t="shared" si="63"/>
        <v>0</v>
      </c>
      <c r="I122" s="36">
        <f t="shared" si="63"/>
        <v>0</v>
      </c>
      <c r="J122" s="36">
        <f t="shared" si="63"/>
        <v>0</v>
      </c>
      <c r="K122" s="36">
        <f t="shared" si="63"/>
        <v>0</v>
      </c>
      <c r="L122" s="36">
        <f t="shared" si="63"/>
        <v>0</v>
      </c>
      <c r="M122" s="35">
        <f t="shared" si="57"/>
        <v>0</v>
      </c>
      <c r="N122" s="36" t="s">
        <v>20</v>
      </c>
      <c r="P122" s="33"/>
    </row>
    <row r="123" spans="1:16" ht="16.05" customHeight="1" x14ac:dyDescent="0.2">
      <c r="A123" s="17"/>
      <c r="B123" s="18" t="s">
        <v>78</v>
      </c>
      <c r="C123" s="11" t="s">
        <v>18</v>
      </c>
      <c r="D123" s="35">
        <v>0</v>
      </c>
      <c r="E123" s="35"/>
      <c r="F123" s="35"/>
      <c r="G123" s="35"/>
      <c r="H123" s="35"/>
      <c r="I123" s="35"/>
      <c r="J123" s="35"/>
      <c r="K123" s="35"/>
      <c r="L123" s="35"/>
      <c r="M123" s="35">
        <f t="shared" si="57"/>
        <v>0</v>
      </c>
      <c r="N123" s="35">
        <f>SUM(M123,D123)</f>
        <v>0</v>
      </c>
      <c r="P123" s="33"/>
    </row>
    <row r="124" spans="1:16" ht="16.05" customHeight="1" x14ac:dyDescent="0.2">
      <c r="A124" s="13"/>
      <c r="B124" s="19"/>
      <c r="C124" s="15" t="s">
        <v>19</v>
      </c>
      <c r="D124" s="36" t="s">
        <v>20</v>
      </c>
      <c r="E124" s="36">
        <f t="shared" ref="E124:L124" si="64">IF($M123=0,0,E123/$M123%)</f>
        <v>0</v>
      </c>
      <c r="F124" s="36">
        <f t="shared" si="64"/>
        <v>0</v>
      </c>
      <c r="G124" s="36">
        <f t="shared" si="64"/>
        <v>0</v>
      </c>
      <c r="H124" s="36">
        <f t="shared" si="64"/>
        <v>0</v>
      </c>
      <c r="I124" s="36">
        <f t="shared" si="64"/>
        <v>0</v>
      </c>
      <c r="J124" s="36">
        <f t="shared" si="64"/>
        <v>0</v>
      </c>
      <c r="K124" s="36">
        <f t="shared" si="64"/>
        <v>0</v>
      </c>
      <c r="L124" s="36">
        <f t="shared" si="64"/>
        <v>0</v>
      </c>
      <c r="M124" s="35">
        <f t="shared" si="57"/>
        <v>0</v>
      </c>
      <c r="N124" s="36" t="s">
        <v>20</v>
      </c>
      <c r="P124" s="33"/>
    </row>
    <row r="125" spans="1:16" ht="16.05" customHeight="1" x14ac:dyDescent="0.2">
      <c r="A125" s="17"/>
      <c r="B125" s="18" t="s">
        <v>79</v>
      </c>
      <c r="C125" s="11" t="s">
        <v>18</v>
      </c>
      <c r="D125" s="35">
        <v>0</v>
      </c>
      <c r="E125" s="35"/>
      <c r="F125" s="35"/>
      <c r="G125" s="35"/>
      <c r="H125" s="35"/>
      <c r="I125" s="35"/>
      <c r="J125" s="35"/>
      <c r="K125" s="35"/>
      <c r="L125" s="35"/>
      <c r="M125" s="35">
        <f t="shared" si="57"/>
        <v>0</v>
      </c>
      <c r="N125" s="35">
        <f>SUM(M125,D125)</f>
        <v>0</v>
      </c>
      <c r="P125" s="33"/>
    </row>
    <row r="126" spans="1:16" ht="16.05" customHeight="1" x14ac:dyDescent="0.2">
      <c r="A126" s="13"/>
      <c r="B126" s="19"/>
      <c r="C126" s="15" t="s">
        <v>19</v>
      </c>
      <c r="D126" s="36" t="s">
        <v>20</v>
      </c>
      <c r="E126" s="36">
        <f t="shared" ref="E126:L126" si="65">IF($M125=0,0,E125/$M125%)</f>
        <v>0</v>
      </c>
      <c r="F126" s="36">
        <f t="shared" si="65"/>
        <v>0</v>
      </c>
      <c r="G126" s="36">
        <f t="shared" si="65"/>
        <v>0</v>
      </c>
      <c r="H126" s="36">
        <f t="shared" si="65"/>
        <v>0</v>
      </c>
      <c r="I126" s="36">
        <f t="shared" si="65"/>
        <v>0</v>
      </c>
      <c r="J126" s="36">
        <f t="shared" si="65"/>
        <v>0</v>
      </c>
      <c r="K126" s="36">
        <f t="shared" si="65"/>
        <v>0</v>
      </c>
      <c r="L126" s="36">
        <f t="shared" si="65"/>
        <v>0</v>
      </c>
      <c r="M126" s="35">
        <f t="shared" si="57"/>
        <v>0</v>
      </c>
      <c r="N126" s="36" t="s">
        <v>20</v>
      </c>
      <c r="P126" s="33"/>
    </row>
    <row r="127" spans="1:16" ht="15.75" customHeight="1" x14ac:dyDescent="0.2">
      <c r="A127" s="17"/>
      <c r="B127" s="18" t="s">
        <v>80</v>
      </c>
      <c r="C127" s="11" t="s">
        <v>18</v>
      </c>
      <c r="D127" s="35">
        <v>0</v>
      </c>
      <c r="E127" s="35"/>
      <c r="F127" s="35"/>
      <c r="G127" s="35"/>
      <c r="H127" s="35"/>
      <c r="I127" s="35"/>
      <c r="J127" s="35"/>
      <c r="K127" s="35"/>
      <c r="L127" s="35"/>
      <c r="M127" s="35">
        <f t="shared" si="57"/>
        <v>0</v>
      </c>
      <c r="N127" s="35">
        <f>SUM(M127,D127)</f>
        <v>0</v>
      </c>
      <c r="P127" s="33"/>
    </row>
    <row r="128" spans="1:16" ht="15.75" customHeight="1" x14ac:dyDescent="0.2">
      <c r="A128" s="13"/>
      <c r="B128" s="19"/>
      <c r="C128" s="15" t="s">
        <v>19</v>
      </c>
      <c r="D128" s="36" t="s">
        <v>20</v>
      </c>
      <c r="E128" s="36">
        <f t="shared" ref="E128:L128" si="66">IF($M127=0,0,E127/$M127%)</f>
        <v>0</v>
      </c>
      <c r="F128" s="36">
        <f t="shared" si="66"/>
        <v>0</v>
      </c>
      <c r="G128" s="36">
        <f t="shared" si="66"/>
        <v>0</v>
      </c>
      <c r="H128" s="36">
        <f t="shared" si="66"/>
        <v>0</v>
      </c>
      <c r="I128" s="36">
        <f t="shared" si="66"/>
        <v>0</v>
      </c>
      <c r="J128" s="36">
        <f t="shared" si="66"/>
        <v>0</v>
      </c>
      <c r="K128" s="36">
        <f t="shared" si="66"/>
        <v>0</v>
      </c>
      <c r="L128" s="36">
        <f t="shared" si="66"/>
        <v>0</v>
      </c>
      <c r="M128" s="35">
        <f t="shared" si="57"/>
        <v>0</v>
      </c>
      <c r="N128" s="36" t="s">
        <v>20</v>
      </c>
      <c r="P128" s="33"/>
    </row>
    <row r="129" spans="1:16" ht="15.75" customHeight="1" x14ac:dyDescent="0.2">
      <c r="A129" s="9" t="s">
        <v>81</v>
      </c>
      <c r="B129" s="10"/>
      <c r="C129" s="11" t="s">
        <v>18</v>
      </c>
      <c r="D129" s="35">
        <v>0</v>
      </c>
      <c r="E129" s="35"/>
      <c r="F129" s="35"/>
      <c r="G129" s="35"/>
      <c r="H129" s="35"/>
      <c r="I129" s="35"/>
      <c r="J129" s="35"/>
      <c r="K129" s="35"/>
      <c r="L129" s="35"/>
      <c r="M129" s="35">
        <f t="shared" si="57"/>
        <v>0</v>
      </c>
      <c r="N129" s="35">
        <f>SUM(M129,D129)</f>
        <v>0</v>
      </c>
      <c r="P129" s="33"/>
    </row>
    <row r="130" spans="1:16" ht="15.75" customHeight="1" x14ac:dyDescent="0.2">
      <c r="A130" s="21"/>
      <c r="B130" s="14"/>
      <c r="C130" s="15" t="s">
        <v>19</v>
      </c>
      <c r="D130" s="36" t="s">
        <v>20</v>
      </c>
      <c r="E130" s="36">
        <f t="shared" ref="E130:L130" si="67">IF($M129=0,0,E129/$M129%)</f>
        <v>0</v>
      </c>
      <c r="F130" s="36">
        <f t="shared" si="67"/>
        <v>0</v>
      </c>
      <c r="G130" s="36">
        <f t="shared" si="67"/>
        <v>0</v>
      </c>
      <c r="H130" s="36">
        <f t="shared" si="67"/>
        <v>0</v>
      </c>
      <c r="I130" s="36">
        <f t="shared" si="67"/>
        <v>0</v>
      </c>
      <c r="J130" s="36">
        <f t="shared" si="67"/>
        <v>0</v>
      </c>
      <c r="K130" s="36">
        <f t="shared" si="67"/>
        <v>0</v>
      </c>
      <c r="L130" s="36">
        <f t="shared" si="67"/>
        <v>0</v>
      </c>
      <c r="M130" s="35">
        <f t="shared" si="57"/>
        <v>0</v>
      </c>
      <c r="N130" s="36" t="s">
        <v>20</v>
      </c>
      <c r="P130" s="33"/>
    </row>
    <row r="131" spans="1:16" ht="15.75" customHeight="1" x14ac:dyDescent="0.2">
      <c r="A131" s="9" t="s">
        <v>82</v>
      </c>
      <c r="B131" s="10"/>
      <c r="C131" s="11" t="s">
        <v>18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>
        <f t="shared" si="57"/>
        <v>0</v>
      </c>
      <c r="N131" s="35">
        <f>SUM(M131,D131)</f>
        <v>0</v>
      </c>
      <c r="P131" s="33"/>
    </row>
    <row r="132" spans="1:16" ht="15.75" customHeight="1" x14ac:dyDescent="0.2">
      <c r="A132" s="21"/>
      <c r="B132" s="14"/>
      <c r="C132" s="15" t="s">
        <v>19</v>
      </c>
      <c r="D132" s="35"/>
      <c r="E132" s="36"/>
      <c r="F132" s="36"/>
      <c r="G132" s="36"/>
      <c r="H132" s="36"/>
      <c r="I132" s="36"/>
      <c r="J132" s="36"/>
      <c r="K132" s="36"/>
      <c r="L132" s="36"/>
      <c r="M132" s="35">
        <f t="shared" si="57"/>
        <v>0</v>
      </c>
      <c r="N132" s="35">
        <f>SUM(M132,D132)</f>
        <v>0</v>
      </c>
      <c r="P132" s="33"/>
    </row>
    <row r="133" spans="1:16" ht="16.05" customHeight="1" x14ac:dyDescent="0.2">
      <c r="A133" s="22" t="s">
        <v>83</v>
      </c>
      <c r="B133" s="23"/>
      <c r="C133" s="11" t="s">
        <v>18</v>
      </c>
      <c r="D133" s="35">
        <f t="shared" ref="D133:L133" si="68">SUM(D129,D109,D107,D81,D17,D7)</f>
        <v>65797</v>
      </c>
      <c r="E133" s="35">
        <f t="shared" si="68"/>
        <v>0</v>
      </c>
      <c r="F133" s="35">
        <f t="shared" si="68"/>
        <v>0</v>
      </c>
      <c r="G133" s="35">
        <f t="shared" si="68"/>
        <v>5.6999999999999993</v>
      </c>
      <c r="H133" s="35">
        <f t="shared" si="68"/>
        <v>0</v>
      </c>
      <c r="I133" s="35">
        <f t="shared" si="68"/>
        <v>0</v>
      </c>
      <c r="J133" s="35">
        <f t="shared" si="68"/>
        <v>0</v>
      </c>
      <c r="K133" s="35">
        <f t="shared" si="68"/>
        <v>0</v>
      </c>
      <c r="L133" s="35">
        <f t="shared" si="68"/>
        <v>0</v>
      </c>
      <c r="M133" s="35">
        <f t="shared" si="57"/>
        <v>5.6999999999999993</v>
      </c>
      <c r="N133" s="35">
        <f>SUM(M133,D133)</f>
        <v>65802.7</v>
      </c>
      <c r="P133" s="33"/>
    </row>
    <row r="134" spans="1:16" ht="16.05" customHeight="1" x14ac:dyDescent="0.2">
      <c r="A134" s="21"/>
      <c r="B134" s="14"/>
      <c r="C134" s="15" t="s">
        <v>19</v>
      </c>
      <c r="D134" s="36" t="s">
        <v>20</v>
      </c>
      <c r="E134" s="36">
        <f t="shared" ref="E134:L134" si="69">IF($M133=0,0,E133/$M133%)</f>
        <v>0</v>
      </c>
      <c r="F134" s="36">
        <f t="shared" si="69"/>
        <v>0</v>
      </c>
      <c r="G134" s="36">
        <f t="shared" si="69"/>
        <v>100</v>
      </c>
      <c r="H134" s="36">
        <f t="shared" si="69"/>
        <v>0</v>
      </c>
      <c r="I134" s="36">
        <f t="shared" si="69"/>
        <v>0</v>
      </c>
      <c r="J134" s="36">
        <f t="shared" si="69"/>
        <v>0</v>
      </c>
      <c r="K134" s="36">
        <f t="shared" si="69"/>
        <v>0</v>
      </c>
      <c r="L134" s="36">
        <f t="shared" si="69"/>
        <v>0</v>
      </c>
      <c r="M134" s="35">
        <f t="shared" si="57"/>
        <v>100</v>
      </c>
      <c r="N134" s="36" t="s">
        <v>20</v>
      </c>
      <c r="P134" s="33"/>
    </row>
    <row r="135" spans="1:16" ht="16.05" customHeight="1" x14ac:dyDescent="0.2">
      <c r="A135" s="9" t="s">
        <v>84</v>
      </c>
      <c r="B135" s="10"/>
      <c r="C135" s="11" t="s">
        <v>18</v>
      </c>
      <c r="D135" s="35"/>
      <c r="E135" s="35"/>
      <c r="F135" s="35"/>
      <c r="G135" s="35"/>
      <c r="H135" s="35"/>
      <c r="I135" s="35"/>
      <c r="J135" s="35">
        <v>0</v>
      </c>
      <c r="K135" s="35">
        <v>0</v>
      </c>
      <c r="L135" s="35">
        <v>0</v>
      </c>
      <c r="M135" s="35">
        <f t="shared" si="57"/>
        <v>0</v>
      </c>
      <c r="N135" s="35">
        <f>SUM(M135,D135)</f>
        <v>0</v>
      </c>
      <c r="P135" s="33"/>
    </row>
    <row r="136" spans="1:16" ht="16.05" customHeight="1" x14ac:dyDescent="0.2">
      <c r="A136" s="21" t="s">
        <v>85</v>
      </c>
      <c r="B136" s="24"/>
      <c r="C136" s="15" t="s">
        <v>19</v>
      </c>
      <c r="D136" s="36" t="s">
        <v>20</v>
      </c>
      <c r="E136" s="36">
        <f t="shared" ref="E136:L136" si="70">IF($M135=0,0,E135/$M135%)</f>
        <v>0</v>
      </c>
      <c r="F136" s="36">
        <f t="shared" si="70"/>
        <v>0</v>
      </c>
      <c r="G136" s="36">
        <f t="shared" si="70"/>
        <v>0</v>
      </c>
      <c r="H136" s="36">
        <f t="shared" si="70"/>
        <v>0</v>
      </c>
      <c r="I136" s="36">
        <f t="shared" si="70"/>
        <v>0</v>
      </c>
      <c r="J136" s="36">
        <f t="shared" si="70"/>
        <v>0</v>
      </c>
      <c r="K136" s="36">
        <f t="shared" si="70"/>
        <v>0</v>
      </c>
      <c r="L136" s="36">
        <f t="shared" si="70"/>
        <v>0</v>
      </c>
      <c r="M136" s="35">
        <f t="shared" si="57"/>
        <v>0</v>
      </c>
      <c r="N136" s="36" t="s">
        <v>20</v>
      </c>
      <c r="P136" s="33"/>
    </row>
    <row r="140" spans="1:16" ht="16.05" customHeight="1" x14ac:dyDescent="0.2">
      <c r="J140" s="25"/>
    </row>
  </sheetData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50" firstPageNumber="207" orientation="portrait" useFirstPageNumber="1" r:id="rId1"/>
  <headerFooter alignWithMargins="0"/>
  <rowBreaks count="1" manualBreakCount="1">
    <brk id="9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全道3</vt:lpstr>
      <vt:lpstr>空知3</vt:lpstr>
      <vt:lpstr>石狩3</vt:lpstr>
      <vt:lpstr>後志3</vt:lpstr>
      <vt:lpstr>胆振3</vt:lpstr>
      <vt:lpstr>日高3</vt:lpstr>
      <vt:lpstr>渡島・檜山3</vt:lpstr>
      <vt:lpstr>上川3</vt:lpstr>
      <vt:lpstr>留萌3</vt:lpstr>
      <vt:lpstr>宗谷3</vt:lpstr>
      <vt:lpstr>オホーツク3</vt:lpstr>
      <vt:lpstr>十勝3</vt:lpstr>
      <vt:lpstr>釧路3</vt:lpstr>
      <vt:lpstr>根室3</vt:lpstr>
      <vt:lpstr>オホーツク3!Print_Area</vt:lpstr>
      <vt:lpstr>空知3!Print_Area</vt:lpstr>
      <vt:lpstr>釧路3!Print_Area</vt:lpstr>
      <vt:lpstr>後志3!Print_Area</vt:lpstr>
      <vt:lpstr>根室3!Print_Area</vt:lpstr>
      <vt:lpstr>宗谷3!Print_Area</vt:lpstr>
      <vt:lpstr>十勝3!Print_Area</vt:lpstr>
      <vt:lpstr>上川3!Print_Area</vt:lpstr>
      <vt:lpstr>石狩3!Print_Area</vt:lpstr>
      <vt:lpstr>全道3!Print_Area</vt:lpstr>
      <vt:lpstr>胆振3!Print_Area</vt:lpstr>
      <vt:lpstr>渡島・檜山3!Print_Area</vt:lpstr>
      <vt:lpstr>日高3!Print_Area</vt:lpstr>
      <vt:lpstr>留萌3!Print_Area</vt:lpstr>
      <vt:lpstr>オホーツク3!Print_Titles</vt:lpstr>
      <vt:lpstr>空知3!Print_Titles</vt:lpstr>
      <vt:lpstr>釧路3!Print_Titles</vt:lpstr>
      <vt:lpstr>後志3!Print_Titles</vt:lpstr>
      <vt:lpstr>根室3!Print_Titles</vt:lpstr>
      <vt:lpstr>宗谷3!Print_Titles</vt:lpstr>
      <vt:lpstr>十勝3!Print_Titles</vt:lpstr>
      <vt:lpstr>上川3!Print_Titles</vt:lpstr>
      <vt:lpstr>石狩3!Print_Titles</vt:lpstr>
      <vt:lpstr>全道3!Print_Titles</vt:lpstr>
      <vt:lpstr>胆振3!Print_Titles</vt:lpstr>
      <vt:lpstr>渡島・檜山3!Print_Titles</vt:lpstr>
      <vt:lpstr>日高3!Print_Titles</vt:lpstr>
      <vt:lpstr>留萌3!Print_Titles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2025-04-22T05:16:11Z</dcterms:created>
  <dcterms:modified xsi:type="dcterms:W3CDTF">2025-04-22T05:16:23Z</dcterms:modified>
</cp:coreProperties>
</file>