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0490" windowHeight="7710" tabRatio="845"/>
  </bookViews>
  <sheets>
    <sheet name="全道2" sheetId="16" r:id="rId1"/>
    <sheet name="空知2" sheetId="1" r:id="rId2"/>
    <sheet name="石狩2" sheetId="2" r:id="rId3"/>
    <sheet name="後志2" sheetId="3" r:id="rId4"/>
    <sheet name="胆振2" sheetId="4" r:id="rId5"/>
    <sheet name="日高2" sheetId="5" r:id="rId6"/>
    <sheet name="渡島・檜山2" sheetId="7" r:id="rId7"/>
    <sheet name="上川2" sheetId="8" r:id="rId8"/>
    <sheet name="留萌2" sheetId="9" r:id="rId9"/>
    <sheet name="宗谷2" sheetId="10" r:id="rId10"/>
    <sheet name="オホーツク2" sheetId="11" r:id="rId11"/>
    <sheet name="十勝2" sheetId="13" r:id="rId12"/>
    <sheet name="釧路2" sheetId="14" r:id="rId13"/>
    <sheet name="根室2" sheetId="15" r:id="rId14"/>
  </sheets>
  <definedNames>
    <definedName name="_xlnm._FilterDatabase" localSheetId="1" hidden="1">空知2!$C$2:$C$378</definedName>
    <definedName name="_xlnm._FilterDatabase" localSheetId="12" hidden="1">釧路2!$A$5:$WVP$378</definedName>
    <definedName name="_xlnm._FilterDatabase" localSheetId="3" hidden="1">後志2!$A$2:$C$378</definedName>
    <definedName name="_xlnm._FilterDatabase" localSheetId="11" hidden="1">十勝2!$A$5:$WVP$378</definedName>
    <definedName name="_xlnm._FilterDatabase" localSheetId="7" hidden="1">上川2!$A$2:$C$378</definedName>
    <definedName name="_xlnm._FilterDatabase" localSheetId="2" hidden="1">石狩2!$A$2:$C$378</definedName>
    <definedName name="_xlnm._FilterDatabase" localSheetId="4" hidden="1">胆振2!$A$2:$C$378</definedName>
    <definedName name="_xlnm._FilterDatabase" localSheetId="6" hidden="1">渡島・檜山2!$B$2:$C$378</definedName>
    <definedName name="_xlnm._FilterDatabase" localSheetId="8" hidden="1">留萌2!$A$2:$C$378</definedName>
    <definedName name="_xlnm.Print_Area" localSheetId="10">オホーツク2!$A$1:$H$378</definedName>
    <definedName name="_xlnm.Print_Area" localSheetId="1">空知2!$A$1:$H$378</definedName>
    <definedName name="_xlnm.Print_Area" localSheetId="12">釧路2!$A$1:$H$378</definedName>
    <definedName name="_xlnm.Print_Area" localSheetId="3">後志2!$A$1:$H$378</definedName>
    <definedName name="_xlnm.Print_Area" localSheetId="13">根室2!$A$1:$H$378</definedName>
    <definedName name="_xlnm.Print_Area" localSheetId="9">宗谷2!$A$1:$H$378</definedName>
    <definedName name="_xlnm.Print_Area" localSheetId="11">十勝2!$A$1:$H$378</definedName>
    <definedName name="_xlnm.Print_Area" localSheetId="7">上川2!$A$1:$H$378</definedName>
    <definedName name="_xlnm.Print_Area" localSheetId="2">石狩2!$A$1:$H$378</definedName>
    <definedName name="_xlnm.Print_Area" localSheetId="0">全道2!$A$1:$H$437</definedName>
    <definedName name="_xlnm.Print_Area" localSheetId="4">胆振2!$A$1:$H$378</definedName>
    <definedName name="_xlnm.Print_Area" localSheetId="6">渡島・檜山2!$A$1:$H$378</definedName>
    <definedName name="_xlnm.Print_Area" localSheetId="5">日高2!$A$1:$H$378</definedName>
    <definedName name="_xlnm.Print_Area" localSheetId="8">留萌2!$A$1:$H$378</definedName>
    <definedName name="_xlnm.Print_Titles" localSheetId="10">オホーツク2!$4:$6</definedName>
    <definedName name="_xlnm.Print_Titles" localSheetId="1">空知2!$4:$6</definedName>
    <definedName name="_xlnm.Print_Titles" localSheetId="12">釧路2!$4:$6</definedName>
    <definedName name="_xlnm.Print_Titles" localSheetId="3">後志2!$4:$6</definedName>
    <definedName name="_xlnm.Print_Titles" localSheetId="13">根室2!$4:$6</definedName>
    <definedName name="_xlnm.Print_Titles" localSheetId="9">宗谷2!$4:$6</definedName>
    <definedName name="_xlnm.Print_Titles" localSheetId="11">十勝2!$4:$6</definedName>
    <definedName name="_xlnm.Print_Titles" localSheetId="7">上川2!$4:$6</definedName>
    <definedName name="_xlnm.Print_Titles" localSheetId="2">石狩2!$4:$6</definedName>
    <definedName name="_xlnm.Print_Titles" localSheetId="0">全道2!$3:$5</definedName>
    <definedName name="_xlnm.Print_Titles" localSheetId="4">胆振2!$4:$6</definedName>
    <definedName name="_xlnm.Print_Titles" localSheetId="6">渡島・檜山2!$4:$6</definedName>
    <definedName name="_xlnm.Print_Titles" localSheetId="5">日高2!$4:$6</definedName>
    <definedName name="_xlnm.Print_Titles" localSheetId="8">留萌2!$4:$6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1" i="1" l="1"/>
  <c r="F371" i="1"/>
  <c r="G371" i="1"/>
  <c r="D371" i="1"/>
  <c r="H33" i="1"/>
  <c r="D332" i="15"/>
  <c r="E332" i="15"/>
  <c r="G9" i="13"/>
  <c r="F9" i="13"/>
  <c r="E9" i="13"/>
  <c r="D9" i="13"/>
  <c r="H44" i="7" l="1"/>
  <c r="H45" i="7"/>
  <c r="H43" i="7"/>
  <c r="G303" i="3" l="1"/>
  <c r="F303" i="3"/>
  <c r="F369" i="3" s="1"/>
  <c r="E303" i="3"/>
  <c r="E369" i="3" s="1"/>
  <c r="D303" i="3"/>
  <c r="D369" i="3" s="1"/>
  <c r="H369" i="3" s="1"/>
  <c r="D371" i="3"/>
  <c r="G369" i="3"/>
  <c r="H371" i="3"/>
  <c r="F367" i="3"/>
  <c r="G367" i="3"/>
  <c r="D367" i="3"/>
  <c r="H367" i="3"/>
  <c r="G9" i="3"/>
  <c r="F9" i="3"/>
  <c r="E9" i="3"/>
  <c r="D9" i="3"/>
  <c r="E39" i="3"/>
  <c r="F39" i="3"/>
  <c r="G39" i="3"/>
  <c r="E37" i="3"/>
  <c r="F37" i="3"/>
  <c r="G37" i="3"/>
  <c r="E37" i="2"/>
  <c r="E367" i="2" s="1"/>
  <c r="F37" i="2"/>
  <c r="F367" i="2" s="1"/>
  <c r="G37" i="2"/>
  <c r="G367" i="2" s="1"/>
  <c r="E39" i="2"/>
  <c r="E369" i="2" s="1"/>
  <c r="F39" i="2"/>
  <c r="F369" i="2" s="1"/>
  <c r="G39" i="2"/>
  <c r="G369" i="2" s="1"/>
  <c r="D39" i="2"/>
  <c r="G9" i="2"/>
  <c r="F9" i="2"/>
  <c r="E9" i="2"/>
  <c r="D9" i="2"/>
  <c r="G303" i="2"/>
  <c r="F303" i="2"/>
  <c r="E303" i="2"/>
  <c r="D303" i="2"/>
  <c r="D367" i="2"/>
  <c r="H371" i="1"/>
  <c r="H369" i="1"/>
  <c r="H367" i="1"/>
  <c r="G369" i="1"/>
  <c r="F369" i="1"/>
  <c r="E369" i="1"/>
  <c r="D369" i="1"/>
  <c r="G367" i="1"/>
  <c r="F367" i="1"/>
  <c r="E367" i="1"/>
  <c r="D367" i="1"/>
  <c r="H45" i="2"/>
  <c r="H43" i="2"/>
  <c r="H367" i="2" l="1"/>
  <c r="G368" i="2" s="1"/>
  <c r="D369" i="2"/>
  <c r="H369" i="2" s="1"/>
  <c r="H370" i="2" s="1"/>
  <c r="F370" i="2"/>
  <c r="H368" i="2"/>
  <c r="F368" i="2"/>
  <c r="E368" i="2"/>
  <c r="D368" i="2"/>
  <c r="E370" i="2" l="1"/>
  <c r="G370" i="2"/>
  <c r="D370" i="2"/>
  <c r="G434" i="16" l="1"/>
  <c r="F434" i="16"/>
  <c r="E434" i="16"/>
  <c r="D434" i="16"/>
  <c r="H420" i="16"/>
  <c r="H422" i="16"/>
  <c r="H424" i="16"/>
  <c r="E432" i="16"/>
  <c r="F432" i="16"/>
  <c r="G432" i="16"/>
  <c r="D432" i="16"/>
  <c r="D347" i="14"/>
  <c r="E347" i="14"/>
  <c r="F347" i="14"/>
  <c r="G347" i="14"/>
  <c r="H297" i="14"/>
  <c r="H295" i="10"/>
  <c r="H297" i="10"/>
  <c r="H295" i="9"/>
  <c r="H297" i="9"/>
  <c r="H299" i="9"/>
  <c r="H15" i="7"/>
  <c r="H314" i="4"/>
  <c r="H315" i="4"/>
  <c r="H317" i="4"/>
  <c r="H359" i="3"/>
  <c r="H357" i="3"/>
  <c r="H355" i="3"/>
  <c r="H17" i="2"/>
  <c r="H18" i="2" s="1"/>
  <c r="H15" i="2"/>
  <c r="H13" i="2"/>
  <c r="H299" i="1"/>
  <c r="H297" i="1"/>
  <c r="E298" i="1" s="1"/>
  <c r="H295" i="1"/>
  <c r="G296" i="1" s="1"/>
  <c r="F298" i="1"/>
  <c r="D298" i="1"/>
  <c r="F296" i="1"/>
  <c r="E296" i="1"/>
  <c r="D296" i="1"/>
  <c r="H296" i="1" s="1"/>
  <c r="H298" i="1" l="1"/>
  <c r="G298" i="1"/>
  <c r="G203" i="11" l="1"/>
  <c r="F203" i="11"/>
  <c r="E203" i="11"/>
  <c r="D203" i="11"/>
  <c r="G231" i="8"/>
  <c r="F231" i="8"/>
  <c r="E231" i="8"/>
  <c r="D231" i="8"/>
  <c r="G231" i="7"/>
  <c r="F231" i="7"/>
  <c r="E231" i="7"/>
  <c r="D231" i="7"/>
  <c r="D229" i="7"/>
  <c r="G231" i="3"/>
  <c r="F231" i="3"/>
  <c r="E231" i="3"/>
  <c r="D231" i="3"/>
  <c r="D229" i="3"/>
  <c r="E131" i="2" l="1"/>
  <c r="G176" i="1"/>
  <c r="H93" i="1"/>
  <c r="D39" i="14" l="1"/>
  <c r="E39" i="14"/>
  <c r="F39" i="14"/>
  <c r="G39" i="14"/>
  <c r="H121" i="13" l="1"/>
  <c r="E122" i="13" s="1"/>
  <c r="E39" i="13"/>
  <c r="F39" i="13"/>
  <c r="G39" i="13"/>
  <c r="D39" i="13"/>
  <c r="G122" i="13" l="1"/>
  <c r="F122" i="13"/>
  <c r="H61" i="9" l="1"/>
  <c r="H63" i="9"/>
  <c r="H67" i="9"/>
  <c r="H69" i="9"/>
  <c r="H73" i="9"/>
  <c r="H75" i="9"/>
  <c r="H79" i="9"/>
  <c r="H81" i="9"/>
  <c r="H85" i="9"/>
  <c r="H87" i="9"/>
  <c r="H91" i="9"/>
  <c r="H93" i="9"/>
  <c r="H97" i="9"/>
  <c r="H99" i="9"/>
  <c r="H103" i="9"/>
  <c r="H105" i="9"/>
  <c r="H109" i="9"/>
  <c r="H111" i="9"/>
  <c r="H115" i="9"/>
  <c r="H117" i="9"/>
  <c r="H121" i="9"/>
  <c r="H123" i="9"/>
  <c r="H127" i="9"/>
  <c r="H129" i="9"/>
  <c r="H133" i="9"/>
  <c r="H135" i="9"/>
  <c r="H139" i="9"/>
  <c r="H141" i="9"/>
  <c r="H145" i="9"/>
  <c r="H147" i="9"/>
  <c r="H151" i="9"/>
  <c r="H153" i="9"/>
  <c r="H157" i="9"/>
  <c r="H159" i="9"/>
  <c r="H163" i="9"/>
  <c r="H165" i="9"/>
  <c r="H169" i="9"/>
  <c r="H171" i="9"/>
  <c r="H175" i="9"/>
  <c r="H177" i="9"/>
  <c r="H181" i="9"/>
  <c r="H183" i="9"/>
  <c r="H187" i="9"/>
  <c r="H189" i="9"/>
  <c r="H193" i="9"/>
  <c r="H195" i="9"/>
  <c r="H199" i="9"/>
  <c r="H201" i="9"/>
  <c r="H205" i="9"/>
  <c r="H207" i="9"/>
  <c r="H211" i="9"/>
  <c r="H213" i="9"/>
  <c r="H217" i="9"/>
  <c r="H219" i="9"/>
  <c r="H223" i="9"/>
  <c r="H225" i="9"/>
  <c r="D122" i="9" l="1"/>
  <c r="E122" i="9"/>
  <c r="F122" i="9"/>
  <c r="G122" i="9"/>
  <c r="D39" i="9"/>
  <c r="G39" i="9"/>
  <c r="F39" i="9"/>
  <c r="E39" i="9"/>
  <c r="E39" i="8" l="1"/>
  <c r="F39" i="8"/>
  <c r="G39" i="8"/>
  <c r="D39" i="8"/>
  <c r="H165" i="7" l="1"/>
  <c r="E39" i="7"/>
  <c r="F39" i="7"/>
  <c r="G39" i="7"/>
  <c r="D39" i="7"/>
  <c r="E39" i="4" l="1"/>
  <c r="F39" i="4"/>
  <c r="G39" i="4"/>
  <c r="D39" i="4"/>
  <c r="G152" i="3" l="1"/>
  <c r="F152" i="3"/>
  <c r="E152" i="3"/>
  <c r="D152" i="3"/>
  <c r="H295" i="5" l="1"/>
  <c r="D296" i="5"/>
  <c r="D37" i="11" l="1"/>
  <c r="E37" i="11"/>
  <c r="F37" i="11"/>
  <c r="G37" i="11"/>
  <c r="D39" i="11"/>
  <c r="E39" i="11"/>
  <c r="F39" i="11"/>
  <c r="G39" i="11"/>
  <c r="H325" i="10" l="1"/>
  <c r="D104" i="7" l="1"/>
  <c r="E104" i="7"/>
  <c r="F104" i="7"/>
  <c r="G104" i="7"/>
  <c r="D116" i="3" l="1"/>
  <c r="E116" i="3"/>
  <c r="F116" i="3"/>
  <c r="G116" i="3"/>
  <c r="D39" i="3"/>
  <c r="H357" i="2" l="1"/>
  <c r="H358" i="2" s="1"/>
  <c r="H355" i="2"/>
  <c r="H356" i="2" s="1"/>
  <c r="H351" i="2"/>
  <c r="H352" i="2" s="1"/>
  <c r="H349" i="2"/>
  <c r="H350" i="2" s="1"/>
  <c r="H345" i="2"/>
  <c r="H343" i="2"/>
  <c r="H344" i="2" s="1"/>
  <c r="H340" i="2"/>
  <c r="H339" i="2"/>
  <c r="H337" i="2"/>
  <c r="H341" i="2" s="1"/>
  <c r="H342" i="2" s="1"/>
  <c r="H333" i="2"/>
  <c r="H334" i="2" s="1"/>
  <c r="H331" i="2"/>
  <c r="H332" i="2" s="1"/>
  <c r="H329" i="2"/>
  <c r="H330" i="2" s="1"/>
  <c r="H327" i="2"/>
  <c r="H328" i="2" s="1"/>
  <c r="H325" i="2"/>
  <c r="H326" i="2" s="1"/>
  <c r="H321" i="2"/>
  <c r="H323" i="2" s="1"/>
  <c r="H324" i="2" s="1"/>
  <c r="H319" i="2"/>
  <c r="H320" i="2" s="1"/>
  <c r="H316" i="2"/>
  <c r="H315" i="2"/>
  <c r="H313" i="2"/>
  <c r="H317" i="2" s="1"/>
  <c r="H318" i="2" s="1"/>
  <c r="H311" i="2"/>
  <c r="H312" i="2" s="1"/>
  <c r="H309" i="2"/>
  <c r="H310" i="2" s="1"/>
  <c r="H307" i="2"/>
  <c r="H308" i="2" s="1"/>
  <c r="H303" i="2"/>
  <c r="H304" i="2" s="1"/>
  <c r="H27" i="2"/>
  <c r="D26" i="2"/>
  <c r="E26" i="2"/>
  <c r="F26" i="2"/>
  <c r="H25" i="2"/>
  <c r="G26" i="2" s="1"/>
  <c r="G11" i="1"/>
  <c r="F11" i="1"/>
  <c r="H11" i="1" s="1"/>
  <c r="E11" i="1"/>
  <c r="D11" i="1"/>
  <c r="H9" i="1"/>
  <c r="G10" i="1" s="1"/>
  <c r="G9" i="1"/>
  <c r="F9" i="1"/>
  <c r="E9" i="1"/>
  <c r="D9" i="1"/>
  <c r="G7" i="1"/>
  <c r="F7" i="1"/>
  <c r="E7" i="1"/>
  <c r="D7" i="1"/>
  <c r="H7" i="1" s="1"/>
  <c r="G39" i="1"/>
  <c r="G41" i="1" s="1"/>
  <c r="F39" i="1"/>
  <c r="F41" i="1" s="1"/>
  <c r="E39" i="1"/>
  <c r="D39" i="1"/>
  <c r="G37" i="1"/>
  <c r="F37" i="1"/>
  <c r="E37" i="1"/>
  <c r="D37" i="1"/>
  <c r="G231" i="1"/>
  <c r="F231" i="1"/>
  <c r="E231" i="1"/>
  <c r="D231" i="1"/>
  <c r="H231" i="1" s="1"/>
  <c r="H232" i="1" s="1"/>
  <c r="G229" i="1"/>
  <c r="F229" i="1"/>
  <c r="E229" i="1"/>
  <c r="D229" i="1"/>
  <c r="H305" i="1"/>
  <c r="H306" i="1" s="1"/>
  <c r="G305" i="1"/>
  <c r="F305" i="1"/>
  <c r="E305" i="1"/>
  <c r="D305" i="1"/>
  <c r="H303" i="1"/>
  <c r="H304" i="1" s="1"/>
  <c r="G303" i="1"/>
  <c r="F303" i="1"/>
  <c r="E303" i="1"/>
  <c r="D303" i="1"/>
  <c r="E302" i="1"/>
  <c r="H301" i="1"/>
  <c r="D302" i="1" s="1"/>
  <c r="G301" i="1"/>
  <c r="F301" i="1"/>
  <c r="E301" i="1"/>
  <c r="D301" i="1"/>
  <c r="H347" i="2" l="1"/>
  <c r="H348" i="2" s="1"/>
  <c r="H26" i="2"/>
  <c r="H335" i="2"/>
  <c r="H336" i="2" s="1"/>
  <c r="H353" i="2"/>
  <c r="H354" i="2" s="1"/>
  <c r="H229" i="1"/>
  <c r="E41" i="1"/>
  <c r="D41" i="1"/>
  <c r="H41" i="1" s="1"/>
  <c r="F42" i="1" s="1"/>
  <c r="H37" i="1"/>
  <c r="G38" i="1" s="1"/>
  <c r="H39" i="1"/>
  <c r="G40" i="1" s="1"/>
  <c r="H359" i="2"/>
  <c r="H360" i="2" s="1"/>
  <c r="H314" i="2"/>
  <c r="H322" i="2"/>
  <c r="H338" i="2"/>
  <c r="H346" i="2"/>
  <c r="D8" i="1"/>
  <c r="E8" i="1"/>
  <c r="G8" i="1"/>
  <c r="F8" i="1"/>
  <c r="H12" i="1"/>
  <c r="G12" i="1"/>
  <c r="F12" i="1"/>
  <c r="E12" i="1"/>
  <c r="D12" i="1"/>
  <c r="D10" i="1"/>
  <c r="E10" i="1"/>
  <c r="F10" i="1"/>
  <c r="E38" i="1"/>
  <c r="D40" i="1"/>
  <c r="D230" i="1"/>
  <c r="H230" i="1"/>
  <c r="E230" i="1"/>
  <c r="G230" i="1"/>
  <c r="F230" i="1"/>
  <c r="D232" i="1"/>
  <c r="E232" i="1"/>
  <c r="F232" i="1"/>
  <c r="G232" i="1"/>
  <c r="F302" i="1"/>
  <c r="D304" i="1"/>
  <c r="G302" i="1"/>
  <c r="E304" i="1"/>
  <c r="H302" i="1"/>
  <c r="F304" i="1"/>
  <c r="D306" i="1"/>
  <c r="G304" i="1"/>
  <c r="E306" i="1"/>
  <c r="F306" i="1"/>
  <c r="G306" i="1"/>
  <c r="E40" i="1" l="1"/>
  <c r="F40" i="1"/>
  <c r="H40" i="1" s="1"/>
  <c r="G42" i="1"/>
  <c r="D38" i="1"/>
  <c r="D42" i="1"/>
  <c r="E42" i="1"/>
  <c r="F38" i="1"/>
  <c r="H10" i="1"/>
  <c r="H8" i="1"/>
  <c r="H38" i="1" l="1"/>
  <c r="H42" i="1"/>
  <c r="H13" i="1"/>
  <c r="H15" i="1"/>
  <c r="H19" i="1"/>
  <c r="H21" i="1"/>
  <c r="H25" i="1"/>
  <c r="H27" i="1"/>
  <c r="H31" i="1"/>
  <c r="H43" i="1"/>
  <c r="H45" i="1"/>
  <c r="H49" i="1"/>
  <c r="H51" i="1"/>
  <c r="H55" i="1"/>
  <c r="H57" i="1"/>
  <c r="H61" i="1"/>
  <c r="H63" i="1"/>
  <c r="H67" i="1"/>
  <c r="H69" i="1"/>
  <c r="H73" i="1"/>
  <c r="H75" i="1"/>
  <c r="H79" i="1"/>
  <c r="H81" i="1"/>
  <c r="H85" i="1"/>
  <c r="H87" i="1"/>
  <c r="H91" i="1"/>
  <c r="H97" i="1"/>
  <c r="H99" i="1"/>
  <c r="H103" i="1"/>
  <c r="H105" i="1"/>
  <c r="H109" i="1"/>
  <c r="H111" i="1"/>
  <c r="H115" i="1"/>
  <c r="H117" i="1"/>
  <c r="H121" i="1"/>
  <c r="H123" i="1"/>
  <c r="H127" i="1"/>
  <c r="H129" i="1"/>
  <c r="H133" i="1"/>
  <c r="H135" i="1"/>
  <c r="H139" i="1"/>
  <c r="H141" i="1"/>
  <c r="H145" i="1"/>
  <c r="H147" i="1"/>
  <c r="H151" i="1"/>
  <c r="H153" i="1"/>
  <c r="H157" i="1"/>
  <c r="H159" i="1"/>
  <c r="H163" i="1"/>
  <c r="H165" i="1"/>
  <c r="H169" i="1"/>
  <c r="H171" i="1"/>
  <c r="H175" i="1"/>
  <c r="H177" i="1"/>
  <c r="H181" i="1"/>
  <c r="H183" i="1"/>
  <c r="H187" i="1"/>
  <c r="H189" i="1"/>
  <c r="H193" i="1"/>
  <c r="H195" i="1"/>
  <c r="H199" i="1"/>
  <c r="H201" i="1"/>
  <c r="H205" i="1"/>
  <c r="H207" i="1"/>
  <c r="H211" i="1"/>
  <c r="H213" i="1"/>
  <c r="H217" i="1"/>
  <c r="H219" i="1"/>
  <c r="H235" i="1"/>
  <c r="H237" i="1"/>
  <c r="H241" i="1"/>
  <c r="H243" i="1"/>
  <c r="H247" i="1"/>
  <c r="H249" i="1"/>
  <c r="H253" i="1"/>
  <c r="H255" i="1"/>
  <c r="H259" i="1"/>
  <c r="H261" i="1"/>
  <c r="H265" i="1"/>
  <c r="H267" i="1"/>
  <c r="H271" i="1"/>
  <c r="H273" i="1"/>
  <c r="H277" i="1"/>
  <c r="H279" i="1"/>
  <c r="H283" i="1"/>
  <c r="H285" i="1"/>
  <c r="H289" i="1"/>
  <c r="H291" i="1"/>
  <c r="E370" i="1" l="1"/>
  <c r="D368" i="1"/>
  <c r="H368" i="1"/>
  <c r="D370" i="1"/>
  <c r="F368" i="1"/>
  <c r="G368" i="1"/>
  <c r="G370" i="1"/>
  <c r="E368" i="1"/>
  <c r="H370" i="1"/>
  <c r="F370" i="1"/>
  <c r="D366" i="16" l="1"/>
  <c r="E366" i="16"/>
  <c r="F366" i="16"/>
  <c r="G366" i="16"/>
  <c r="D368" i="16"/>
  <c r="E368" i="16"/>
  <c r="F368" i="16"/>
  <c r="G368" i="16"/>
  <c r="D372" i="16"/>
  <c r="E372" i="16"/>
  <c r="F372" i="16"/>
  <c r="G372" i="16"/>
  <c r="D374" i="16"/>
  <c r="E374" i="16"/>
  <c r="F374" i="16"/>
  <c r="G374" i="16"/>
  <c r="D378" i="16"/>
  <c r="E378" i="16"/>
  <c r="F378" i="16"/>
  <c r="G378" i="16"/>
  <c r="D380" i="16"/>
  <c r="E380" i="16"/>
  <c r="F380" i="16"/>
  <c r="G380" i="16"/>
  <c r="D384" i="16"/>
  <c r="E384" i="16"/>
  <c r="F384" i="16"/>
  <c r="G384" i="16"/>
  <c r="D386" i="16"/>
  <c r="E386" i="16"/>
  <c r="F386" i="16"/>
  <c r="G386" i="16"/>
  <c r="D390" i="16"/>
  <c r="E390" i="16"/>
  <c r="F390" i="16"/>
  <c r="G390" i="16"/>
  <c r="D392" i="16"/>
  <c r="E392" i="16"/>
  <c r="F392" i="16"/>
  <c r="G392" i="16"/>
  <c r="D396" i="16"/>
  <c r="E396" i="16"/>
  <c r="H396" i="16" s="1"/>
  <c r="F396" i="16"/>
  <c r="G396" i="16"/>
  <c r="D398" i="16"/>
  <c r="E398" i="16"/>
  <c r="H398" i="16" s="1"/>
  <c r="F398" i="16"/>
  <c r="G398" i="16"/>
  <c r="D402" i="16"/>
  <c r="E402" i="16"/>
  <c r="F402" i="16"/>
  <c r="G402" i="16"/>
  <c r="D404" i="16"/>
  <c r="E404" i="16"/>
  <c r="F404" i="16"/>
  <c r="G404" i="16"/>
  <c r="D408" i="16"/>
  <c r="E408" i="16"/>
  <c r="F408" i="16"/>
  <c r="G408" i="16"/>
  <c r="D410" i="16"/>
  <c r="E410" i="16"/>
  <c r="F410" i="16"/>
  <c r="G410" i="16"/>
  <c r="D414" i="16"/>
  <c r="E414" i="16"/>
  <c r="F414" i="16"/>
  <c r="G414" i="16"/>
  <c r="D416" i="16"/>
  <c r="E416" i="16"/>
  <c r="F416" i="16"/>
  <c r="G416" i="16"/>
  <c r="E362" i="16"/>
  <c r="F362" i="16"/>
  <c r="G362" i="16"/>
  <c r="D362" i="16"/>
  <c r="E360" i="16"/>
  <c r="F360" i="16"/>
  <c r="G360" i="16"/>
  <c r="D424" i="16"/>
  <c r="D360" i="16"/>
  <c r="E350" i="16"/>
  <c r="F350" i="16"/>
  <c r="G350" i="16"/>
  <c r="D350" i="16"/>
  <c r="E348" i="16"/>
  <c r="F348" i="16"/>
  <c r="G348" i="16"/>
  <c r="D348" i="16"/>
  <c r="D270" i="16"/>
  <c r="E270" i="16"/>
  <c r="F270" i="16"/>
  <c r="G270" i="16"/>
  <c r="D272" i="16"/>
  <c r="E272" i="16"/>
  <c r="F272" i="16"/>
  <c r="G272" i="16"/>
  <c r="D276" i="16"/>
  <c r="E276" i="16"/>
  <c r="F276" i="16"/>
  <c r="G276" i="16"/>
  <c r="D278" i="16"/>
  <c r="E278" i="16"/>
  <c r="F278" i="16"/>
  <c r="G278" i="16"/>
  <c r="D282" i="16"/>
  <c r="E282" i="16"/>
  <c r="F282" i="16"/>
  <c r="G282" i="16"/>
  <c r="D284" i="16"/>
  <c r="E284" i="16"/>
  <c r="F284" i="16"/>
  <c r="G284" i="16"/>
  <c r="D288" i="16"/>
  <c r="E288" i="16"/>
  <c r="F288" i="16"/>
  <c r="G288" i="16"/>
  <c r="D290" i="16"/>
  <c r="E290" i="16"/>
  <c r="F290" i="16"/>
  <c r="G290" i="16"/>
  <c r="D294" i="16"/>
  <c r="E294" i="16"/>
  <c r="F294" i="16"/>
  <c r="G294" i="16"/>
  <c r="D296" i="16"/>
  <c r="E296" i="16"/>
  <c r="F296" i="16"/>
  <c r="G296" i="16"/>
  <c r="D300" i="16"/>
  <c r="E300" i="16"/>
  <c r="F300" i="16"/>
  <c r="G300" i="16"/>
  <c r="D302" i="16"/>
  <c r="E302" i="16"/>
  <c r="F302" i="16"/>
  <c r="G302" i="16"/>
  <c r="D306" i="16"/>
  <c r="E306" i="16"/>
  <c r="F306" i="16"/>
  <c r="G306" i="16"/>
  <c r="D308" i="16"/>
  <c r="E308" i="16"/>
  <c r="F308" i="16"/>
  <c r="G308" i="16"/>
  <c r="D312" i="16"/>
  <c r="E312" i="16"/>
  <c r="F312" i="16"/>
  <c r="G312" i="16"/>
  <c r="D314" i="16"/>
  <c r="E314" i="16"/>
  <c r="F314" i="16"/>
  <c r="G314" i="16"/>
  <c r="D318" i="16"/>
  <c r="E318" i="16"/>
  <c r="F318" i="16"/>
  <c r="G318" i="16"/>
  <c r="D320" i="16"/>
  <c r="E320" i="16"/>
  <c r="F320" i="16"/>
  <c r="G320" i="16"/>
  <c r="E266" i="16"/>
  <c r="F266" i="16"/>
  <c r="G266" i="16"/>
  <c r="D266" i="16"/>
  <c r="E264" i="16"/>
  <c r="F264" i="16"/>
  <c r="G264" i="16"/>
  <c r="D264" i="16"/>
  <c r="D78" i="16"/>
  <c r="E78" i="16"/>
  <c r="F78" i="16"/>
  <c r="G78" i="16"/>
  <c r="D80" i="16"/>
  <c r="E80" i="16"/>
  <c r="F80" i="16"/>
  <c r="G80" i="16"/>
  <c r="D84" i="16"/>
  <c r="E84" i="16"/>
  <c r="F84" i="16"/>
  <c r="G84" i="16"/>
  <c r="D86" i="16"/>
  <c r="E86" i="16"/>
  <c r="F86" i="16"/>
  <c r="G86" i="16"/>
  <c r="D90" i="16"/>
  <c r="E90" i="16"/>
  <c r="F90" i="16"/>
  <c r="G90" i="16"/>
  <c r="D92" i="16"/>
  <c r="E92" i="16"/>
  <c r="F92" i="16"/>
  <c r="G92" i="16"/>
  <c r="D96" i="16"/>
  <c r="E96" i="16"/>
  <c r="F96" i="16"/>
  <c r="G96" i="16"/>
  <c r="D98" i="16"/>
  <c r="E98" i="16"/>
  <c r="F98" i="16"/>
  <c r="G98" i="16"/>
  <c r="D102" i="16"/>
  <c r="E102" i="16"/>
  <c r="F102" i="16"/>
  <c r="G102" i="16"/>
  <c r="D104" i="16"/>
  <c r="E104" i="16"/>
  <c r="F104" i="16"/>
  <c r="G104" i="16"/>
  <c r="D108" i="16"/>
  <c r="E108" i="16"/>
  <c r="F108" i="16"/>
  <c r="G108" i="16"/>
  <c r="D110" i="16"/>
  <c r="E110" i="16"/>
  <c r="F110" i="16"/>
  <c r="G110" i="16"/>
  <c r="D114" i="16"/>
  <c r="E114" i="16"/>
  <c r="F114" i="16"/>
  <c r="G114" i="16"/>
  <c r="D116" i="16"/>
  <c r="E116" i="16"/>
  <c r="F116" i="16"/>
  <c r="G116" i="16"/>
  <c r="D120" i="16"/>
  <c r="E120" i="16"/>
  <c r="F120" i="16"/>
  <c r="G120" i="16"/>
  <c r="D122" i="16"/>
  <c r="E122" i="16"/>
  <c r="F122" i="16"/>
  <c r="G122" i="16"/>
  <c r="D126" i="16"/>
  <c r="E126" i="16"/>
  <c r="F126" i="16"/>
  <c r="G126" i="16"/>
  <c r="D128" i="16"/>
  <c r="E128" i="16"/>
  <c r="F128" i="16"/>
  <c r="G128" i="16"/>
  <c r="D132" i="16"/>
  <c r="E132" i="16"/>
  <c r="F132" i="16"/>
  <c r="G132" i="16"/>
  <c r="D134" i="16"/>
  <c r="E134" i="16"/>
  <c r="F134" i="16"/>
  <c r="G134" i="16"/>
  <c r="D138" i="16"/>
  <c r="E138" i="16"/>
  <c r="F138" i="16"/>
  <c r="G138" i="16"/>
  <c r="D140" i="16"/>
  <c r="E140" i="16"/>
  <c r="F140" i="16"/>
  <c r="G140" i="16"/>
  <c r="D144" i="16"/>
  <c r="E144" i="16"/>
  <c r="F144" i="16"/>
  <c r="G144" i="16"/>
  <c r="D146" i="16"/>
  <c r="E146" i="16"/>
  <c r="F146" i="16"/>
  <c r="G146" i="16"/>
  <c r="D150" i="16"/>
  <c r="E150" i="16"/>
  <c r="F150" i="16"/>
  <c r="G150" i="16"/>
  <c r="D152" i="16"/>
  <c r="E152" i="16"/>
  <c r="F152" i="16"/>
  <c r="G152" i="16"/>
  <c r="D156" i="16"/>
  <c r="E156" i="16"/>
  <c r="F156" i="16"/>
  <c r="G156" i="16"/>
  <c r="D158" i="16"/>
  <c r="E158" i="16"/>
  <c r="F158" i="16"/>
  <c r="G158" i="16"/>
  <c r="D162" i="16"/>
  <c r="E162" i="16"/>
  <c r="F162" i="16"/>
  <c r="G162" i="16"/>
  <c r="D164" i="16"/>
  <c r="E164" i="16"/>
  <c r="F164" i="16"/>
  <c r="G164" i="16"/>
  <c r="D168" i="16"/>
  <c r="E168" i="16"/>
  <c r="F168" i="16"/>
  <c r="G168" i="16"/>
  <c r="D170" i="16"/>
  <c r="E170" i="16"/>
  <c r="F170" i="16"/>
  <c r="G170" i="16"/>
  <c r="D174" i="16"/>
  <c r="E174" i="16"/>
  <c r="F174" i="16"/>
  <c r="G174" i="16"/>
  <c r="D176" i="16"/>
  <c r="E176" i="16"/>
  <c r="F176" i="16"/>
  <c r="G176" i="16"/>
  <c r="D180" i="16"/>
  <c r="E180" i="16"/>
  <c r="F180" i="16"/>
  <c r="G180" i="16"/>
  <c r="D182" i="16"/>
  <c r="E182" i="16"/>
  <c r="F182" i="16"/>
  <c r="G182" i="16"/>
  <c r="D186" i="16"/>
  <c r="E186" i="16"/>
  <c r="F186" i="16"/>
  <c r="G186" i="16"/>
  <c r="D188" i="16"/>
  <c r="E188" i="16"/>
  <c r="F188" i="16"/>
  <c r="G188" i="16"/>
  <c r="D192" i="16"/>
  <c r="E192" i="16"/>
  <c r="F192" i="16"/>
  <c r="G192" i="16"/>
  <c r="D194" i="16"/>
  <c r="E194" i="16"/>
  <c r="F194" i="16"/>
  <c r="G194" i="16"/>
  <c r="D198" i="16"/>
  <c r="E198" i="16"/>
  <c r="F198" i="16"/>
  <c r="G198" i="16"/>
  <c r="D200" i="16"/>
  <c r="E200" i="16"/>
  <c r="F200" i="16"/>
  <c r="G200" i="16"/>
  <c r="D204" i="16"/>
  <c r="E204" i="16"/>
  <c r="F204" i="16"/>
  <c r="G204" i="16"/>
  <c r="D206" i="16"/>
  <c r="E206" i="16"/>
  <c r="F206" i="16"/>
  <c r="G206" i="16"/>
  <c r="D210" i="16"/>
  <c r="E210" i="16"/>
  <c r="F210" i="16"/>
  <c r="G210" i="16"/>
  <c r="D212" i="16"/>
  <c r="E212" i="16"/>
  <c r="F212" i="16"/>
  <c r="G212" i="16"/>
  <c r="D216" i="16"/>
  <c r="E216" i="16"/>
  <c r="F216" i="16"/>
  <c r="G216" i="16"/>
  <c r="D218" i="16"/>
  <c r="E218" i="16"/>
  <c r="F218" i="16"/>
  <c r="G218" i="16"/>
  <c r="D222" i="16"/>
  <c r="E222" i="16"/>
  <c r="F222" i="16"/>
  <c r="G222" i="16"/>
  <c r="D224" i="16"/>
  <c r="E224" i="16"/>
  <c r="F224" i="16"/>
  <c r="G224" i="16"/>
  <c r="D228" i="16"/>
  <c r="E228" i="16"/>
  <c r="F228" i="16"/>
  <c r="G228" i="16"/>
  <c r="D230" i="16"/>
  <c r="E230" i="16"/>
  <c r="F230" i="16"/>
  <c r="G230" i="16"/>
  <c r="D234" i="16"/>
  <c r="E234" i="16"/>
  <c r="F234" i="16"/>
  <c r="G234" i="16"/>
  <c r="D236" i="16"/>
  <c r="E236" i="16"/>
  <c r="F236" i="16"/>
  <c r="G236" i="16"/>
  <c r="D240" i="16"/>
  <c r="E240" i="16"/>
  <c r="F240" i="16"/>
  <c r="G240" i="16"/>
  <c r="D242" i="16"/>
  <c r="E242" i="16"/>
  <c r="F242" i="16"/>
  <c r="G242" i="16"/>
  <c r="D246" i="16"/>
  <c r="E246" i="16"/>
  <c r="F246" i="16"/>
  <c r="G246" i="16"/>
  <c r="D248" i="16"/>
  <c r="E248" i="16"/>
  <c r="F248" i="16"/>
  <c r="G248" i="16"/>
  <c r="D252" i="16"/>
  <c r="E252" i="16"/>
  <c r="F252" i="16"/>
  <c r="G252" i="16"/>
  <c r="D254" i="16"/>
  <c r="E254" i="16"/>
  <c r="F254" i="16"/>
  <c r="G254" i="16"/>
  <c r="D42" i="16"/>
  <c r="E42" i="16"/>
  <c r="F42" i="16"/>
  <c r="G42" i="16"/>
  <c r="D44" i="16"/>
  <c r="E44" i="16"/>
  <c r="F44" i="16"/>
  <c r="G44" i="16"/>
  <c r="D48" i="16"/>
  <c r="E48" i="16"/>
  <c r="F48" i="16"/>
  <c r="G48" i="16"/>
  <c r="D50" i="16"/>
  <c r="E50" i="16"/>
  <c r="F50" i="16"/>
  <c r="G50" i="16"/>
  <c r="D54" i="16"/>
  <c r="E54" i="16"/>
  <c r="F54" i="16"/>
  <c r="G54" i="16"/>
  <c r="D56" i="16"/>
  <c r="E56" i="16"/>
  <c r="F56" i="16"/>
  <c r="G56" i="16"/>
  <c r="E38" i="16"/>
  <c r="F38" i="16"/>
  <c r="G38" i="16"/>
  <c r="D38" i="16"/>
  <c r="E36" i="16"/>
  <c r="F36" i="16"/>
  <c r="G36" i="16"/>
  <c r="D36" i="16"/>
  <c r="G359" i="7"/>
  <c r="F359" i="7"/>
  <c r="E359" i="7"/>
  <c r="D359" i="7"/>
  <c r="G353" i="7"/>
  <c r="F353" i="7"/>
  <c r="E353" i="7"/>
  <c r="D353" i="7"/>
  <c r="G347" i="7"/>
  <c r="F347" i="7"/>
  <c r="E347" i="7"/>
  <c r="D347" i="7"/>
  <c r="G341" i="7"/>
  <c r="F341" i="7"/>
  <c r="E341" i="7"/>
  <c r="D341" i="7"/>
  <c r="G335" i="7"/>
  <c r="F335" i="7"/>
  <c r="E335" i="7"/>
  <c r="D335" i="7"/>
  <c r="G329" i="7"/>
  <c r="F329" i="7"/>
  <c r="E329" i="7"/>
  <c r="D329" i="7"/>
  <c r="G323" i="7"/>
  <c r="F323" i="7"/>
  <c r="E323" i="7"/>
  <c r="D323" i="7"/>
  <c r="G317" i="7"/>
  <c r="F317" i="7"/>
  <c r="E317" i="7"/>
  <c r="D317" i="7"/>
  <c r="G311" i="7"/>
  <c r="F311" i="7"/>
  <c r="E311" i="7"/>
  <c r="D311" i="7"/>
  <c r="G376" i="16" l="1"/>
  <c r="E376" i="16"/>
  <c r="F370" i="16"/>
  <c r="D394" i="16"/>
  <c r="D388" i="16"/>
  <c r="D382" i="16"/>
  <c r="D376" i="16"/>
  <c r="G400" i="16"/>
  <c r="G394" i="16"/>
  <c r="E400" i="16"/>
  <c r="H400" i="16" s="1"/>
  <c r="E394" i="16"/>
  <c r="F412" i="16"/>
  <c r="F400" i="16"/>
  <c r="F388" i="16"/>
  <c r="D412" i="16"/>
  <c r="E388" i="16"/>
  <c r="E382" i="16"/>
  <c r="G412" i="16"/>
  <c r="E370" i="16"/>
  <c r="G382" i="16"/>
  <c r="E412" i="16"/>
  <c r="F394" i="16"/>
  <c r="G418" i="16"/>
  <c r="E418" i="16"/>
  <c r="F376" i="16"/>
  <c r="F406" i="16"/>
  <c r="D400" i="16"/>
  <c r="F382" i="16"/>
  <c r="D370" i="16"/>
  <c r="E406" i="16"/>
  <c r="G370" i="16"/>
  <c r="D364" i="16"/>
  <c r="F418" i="16"/>
  <c r="G406" i="16"/>
  <c r="G388" i="16"/>
  <c r="D406" i="16"/>
  <c r="D418" i="16"/>
  <c r="D301" i="14" l="1"/>
  <c r="E301" i="14"/>
  <c r="F301" i="14"/>
  <c r="G301" i="14"/>
  <c r="D303" i="14"/>
  <c r="E303" i="14"/>
  <c r="F303" i="14"/>
  <c r="G303" i="14"/>
  <c r="D53" i="3" l="1"/>
  <c r="D59" i="3"/>
  <c r="D65" i="3"/>
  <c r="D71" i="3"/>
  <c r="D77" i="3"/>
  <c r="D83" i="3"/>
  <c r="D89" i="3"/>
  <c r="D95" i="3"/>
  <c r="D101" i="3"/>
  <c r="D47" i="3" l="1"/>
  <c r="D125" i="11" l="1"/>
  <c r="E125" i="11"/>
  <c r="F125" i="11"/>
  <c r="G125" i="11"/>
  <c r="H309" i="5"/>
  <c r="H355" i="13" l="1"/>
  <c r="G29" i="15" l="1"/>
  <c r="F29" i="15"/>
  <c r="E29" i="15"/>
  <c r="D29" i="15"/>
  <c r="G17" i="15"/>
  <c r="F17" i="15"/>
  <c r="E17" i="15"/>
  <c r="D17" i="15"/>
  <c r="G29" i="14"/>
  <c r="F29" i="14"/>
  <c r="E29" i="14"/>
  <c r="D29" i="14"/>
  <c r="G17" i="14"/>
  <c r="F17" i="14"/>
  <c r="E17" i="14"/>
  <c r="D17" i="14"/>
  <c r="G17" i="13"/>
  <c r="F17" i="13"/>
  <c r="E17" i="13"/>
  <c r="D17" i="13"/>
  <c r="G29" i="13"/>
  <c r="F29" i="13"/>
  <c r="E29" i="13"/>
  <c r="D29" i="13"/>
  <c r="G29" i="11"/>
  <c r="F29" i="11"/>
  <c r="E29" i="11"/>
  <c r="D29" i="11"/>
  <c r="G17" i="11"/>
  <c r="F17" i="11"/>
  <c r="E17" i="11"/>
  <c r="D17" i="11"/>
  <c r="G29" i="10"/>
  <c r="F29" i="10"/>
  <c r="E29" i="10"/>
  <c r="D29" i="10"/>
  <c r="G17" i="10"/>
  <c r="F17" i="10"/>
  <c r="E17" i="10"/>
  <c r="D17" i="10"/>
  <c r="G29" i="9"/>
  <c r="F29" i="9"/>
  <c r="E29" i="9"/>
  <c r="D29" i="9"/>
  <c r="G17" i="9"/>
  <c r="F17" i="9"/>
  <c r="E17" i="9"/>
  <c r="D17" i="9"/>
  <c r="G29" i="8"/>
  <c r="F29" i="8"/>
  <c r="E29" i="8"/>
  <c r="D29" i="8"/>
  <c r="G17" i="8"/>
  <c r="F17" i="8"/>
  <c r="E17" i="8"/>
  <c r="D17" i="8"/>
  <c r="G29" i="7"/>
  <c r="F29" i="7"/>
  <c r="E29" i="7"/>
  <c r="D29" i="7"/>
  <c r="G17" i="7"/>
  <c r="F17" i="7"/>
  <c r="E17" i="7"/>
  <c r="D17" i="7"/>
  <c r="G29" i="5"/>
  <c r="F29" i="5"/>
  <c r="E29" i="5"/>
  <c r="D29" i="5"/>
  <c r="G17" i="5"/>
  <c r="F17" i="5"/>
  <c r="E17" i="5"/>
  <c r="D17" i="5"/>
  <c r="G29" i="4"/>
  <c r="F29" i="4"/>
  <c r="E29" i="4"/>
  <c r="D29" i="4"/>
  <c r="G17" i="4"/>
  <c r="F17" i="4"/>
  <c r="E17" i="4"/>
  <c r="D17" i="4"/>
  <c r="G29" i="3"/>
  <c r="F29" i="3"/>
  <c r="E29" i="3"/>
  <c r="D29" i="3"/>
  <c r="G29" i="2"/>
  <c r="F29" i="2"/>
  <c r="E29" i="2"/>
  <c r="D29" i="2"/>
  <c r="E17" i="2"/>
  <c r="F17" i="2"/>
  <c r="G17" i="2"/>
  <c r="D17" i="2"/>
  <c r="E17" i="1"/>
  <c r="F17" i="1"/>
  <c r="G17" i="1"/>
  <c r="D17" i="1"/>
  <c r="D52" i="16" l="1"/>
  <c r="E52" i="16"/>
  <c r="F52" i="16"/>
  <c r="G52" i="16"/>
  <c r="D30" i="16"/>
  <c r="H410" i="16" l="1"/>
  <c r="H404" i="16"/>
  <c r="H392" i="16"/>
  <c r="H386" i="16"/>
  <c r="H374" i="16"/>
  <c r="H368" i="16"/>
  <c r="D354" i="16"/>
  <c r="F364" i="16"/>
  <c r="D352" i="16"/>
  <c r="H86" i="16"/>
  <c r="H56" i="16"/>
  <c r="H380" i="16"/>
  <c r="E364" i="16"/>
  <c r="H362" i="16"/>
  <c r="D363" i="16" s="1"/>
  <c r="G364" i="16"/>
  <c r="G356" i="16"/>
  <c r="E356" i="16"/>
  <c r="G354" i="16"/>
  <c r="F354" i="16"/>
  <c r="E354" i="16"/>
  <c r="E352" i="16"/>
  <c r="G352" i="16"/>
  <c r="F352" i="16"/>
  <c r="G346" i="16"/>
  <c r="F346" i="16"/>
  <c r="E346" i="16"/>
  <c r="D346" i="16"/>
  <c r="H344" i="16"/>
  <c r="F345" i="16" s="1"/>
  <c r="H342" i="16"/>
  <c r="F343" i="16" s="1"/>
  <c r="G340" i="16"/>
  <c r="F340" i="16"/>
  <c r="E340" i="16"/>
  <c r="D340" i="16"/>
  <c r="H338" i="16"/>
  <c r="G339" i="16" s="1"/>
  <c r="H336" i="16"/>
  <c r="G337" i="16" s="1"/>
  <c r="G334" i="16"/>
  <c r="F334" i="16"/>
  <c r="E334" i="16"/>
  <c r="D334" i="16"/>
  <c r="H332" i="16"/>
  <c r="E333" i="16" s="1"/>
  <c r="H330" i="16"/>
  <c r="G328" i="16"/>
  <c r="F328" i="16"/>
  <c r="E328" i="16"/>
  <c r="D328" i="16"/>
  <c r="H326" i="16"/>
  <c r="D327" i="16" s="1"/>
  <c r="H324" i="16"/>
  <c r="H84" i="16"/>
  <c r="H54" i="16"/>
  <c r="H50" i="16"/>
  <c r="H48" i="16"/>
  <c r="G30" i="16"/>
  <c r="F30" i="16"/>
  <c r="G28" i="16"/>
  <c r="F28" i="16"/>
  <c r="E28" i="16"/>
  <c r="D28" i="16"/>
  <c r="H26" i="16"/>
  <c r="G27" i="16" s="1"/>
  <c r="H24" i="16"/>
  <c r="G25" i="16" s="1"/>
  <c r="G22" i="16"/>
  <c r="F22" i="16"/>
  <c r="E22" i="16"/>
  <c r="D22" i="16"/>
  <c r="H20" i="16"/>
  <c r="E21" i="16" s="1"/>
  <c r="H18" i="16"/>
  <c r="E19" i="16" s="1"/>
  <c r="G16" i="16"/>
  <c r="F16" i="16"/>
  <c r="E16" i="16"/>
  <c r="D16" i="16"/>
  <c r="H14" i="16"/>
  <c r="F15" i="16" s="1"/>
  <c r="H12" i="16"/>
  <c r="G13" i="16" s="1"/>
  <c r="G8" i="16"/>
  <c r="F8" i="16"/>
  <c r="E8" i="16"/>
  <c r="D8" i="16"/>
  <c r="G6" i="16"/>
  <c r="F6" i="16"/>
  <c r="E6" i="16"/>
  <c r="D6" i="16"/>
  <c r="G377" i="15"/>
  <c r="F377" i="15"/>
  <c r="E377" i="15"/>
  <c r="D377" i="15"/>
  <c r="H375" i="15"/>
  <c r="D376" i="15" s="1"/>
  <c r="H373" i="15"/>
  <c r="E374" i="15" s="1"/>
  <c r="G365" i="15"/>
  <c r="F365" i="15"/>
  <c r="E365" i="15"/>
  <c r="D365" i="15"/>
  <c r="H363" i="15"/>
  <c r="F364" i="15" s="1"/>
  <c r="H361" i="15"/>
  <c r="F362" i="15" s="1"/>
  <c r="G359" i="15"/>
  <c r="F359" i="15"/>
  <c r="E359" i="15"/>
  <c r="D359" i="15"/>
  <c r="H357" i="15"/>
  <c r="D358" i="15" s="1"/>
  <c r="H355" i="15"/>
  <c r="G353" i="15"/>
  <c r="F353" i="15"/>
  <c r="E353" i="15"/>
  <c r="D353" i="15"/>
  <c r="H351" i="15"/>
  <c r="H349" i="15"/>
  <c r="E350" i="15" s="1"/>
  <c r="G347" i="15"/>
  <c r="F347" i="15"/>
  <c r="E347" i="15"/>
  <c r="D347" i="15"/>
  <c r="H345" i="15"/>
  <c r="H343" i="15"/>
  <c r="G341" i="15"/>
  <c r="F341" i="15"/>
  <c r="E341" i="15"/>
  <c r="D341" i="15"/>
  <c r="H339" i="15"/>
  <c r="D340" i="15" s="1"/>
  <c r="H337" i="15"/>
  <c r="D338" i="15" s="1"/>
  <c r="G335" i="15"/>
  <c r="F335" i="15"/>
  <c r="E335" i="15"/>
  <c r="D335" i="15"/>
  <c r="H333" i="15"/>
  <c r="H331" i="15"/>
  <c r="F332" i="15" s="1"/>
  <c r="G329" i="15"/>
  <c r="F329" i="15"/>
  <c r="E329" i="15"/>
  <c r="D329" i="15"/>
  <c r="H327" i="15"/>
  <c r="F328" i="15" s="1"/>
  <c r="H325" i="15"/>
  <c r="G323" i="15"/>
  <c r="F323" i="15"/>
  <c r="E323" i="15"/>
  <c r="D323" i="15"/>
  <c r="H321" i="15"/>
  <c r="D322" i="15" s="1"/>
  <c r="H319" i="15"/>
  <c r="D320" i="15" s="1"/>
  <c r="G317" i="15"/>
  <c r="F317" i="15"/>
  <c r="E317" i="15"/>
  <c r="D317" i="15"/>
  <c r="H315" i="15"/>
  <c r="H313" i="15"/>
  <c r="G314" i="15" s="1"/>
  <c r="G311" i="15"/>
  <c r="F311" i="15"/>
  <c r="E311" i="15"/>
  <c r="D311" i="15"/>
  <c r="H309" i="15"/>
  <c r="F310" i="15" s="1"/>
  <c r="H307" i="15"/>
  <c r="G303" i="15"/>
  <c r="F303" i="15"/>
  <c r="E303" i="15"/>
  <c r="D303" i="15"/>
  <c r="G301" i="15"/>
  <c r="F301" i="15"/>
  <c r="E301" i="15"/>
  <c r="D301" i="15"/>
  <c r="G299" i="15"/>
  <c r="F299" i="15"/>
  <c r="E299" i="15"/>
  <c r="D299" i="15"/>
  <c r="H297" i="15"/>
  <c r="D298" i="15" s="1"/>
  <c r="H295" i="15"/>
  <c r="D296" i="15" s="1"/>
  <c r="G293" i="15"/>
  <c r="F293" i="15"/>
  <c r="E293" i="15"/>
  <c r="D293" i="15"/>
  <c r="H291" i="15"/>
  <c r="G292" i="15" s="1"/>
  <c r="H289" i="15"/>
  <c r="F290" i="15" s="1"/>
  <c r="G287" i="15"/>
  <c r="F287" i="15"/>
  <c r="E287" i="15"/>
  <c r="D287" i="15"/>
  <c r="H285" i="15"/>
  <c r="H283" i="15"/>
  <c r="F284" i="15" s="1"/>
  <c r="G281" i="15"/>
  <c r="F281" i="15"/>
  <c r="E281" i="15"/>
  <c r="D281" i="15"/>
  <c r="H279" i="15"/>
  <c r="D280" i="15" s="1"/>
  <c r="H277" i="15"/>
  <c r="F278" i="15" s="1"/>
  <c r="G275" i="15"/>
  <c r="F275" i="15"/>
  <c r="E275" i="15"/>
  <c r="D275" i="15"/>
  <c r="H273" i="15"/>
  <c r="F274" i="15" s="1"/>
  <c r="H271" i="15"/>
  <c r="E272" i="15" s="1"/>
  <c r="G269" i="15"/>
  <c r="F269" i="15"/>
  <c r="E269" i="15"/>
  <c r="D269" i="15"/>
  <c r="H267" i="15"/>
  <c r="G268" i="15" s="1"/>
  <c r="H265" i="15"/>
  <c r="F266" i="15" s="1"/>
  <c r="G263" i="15"/>
  <c r="F263" i="15"/>
  <c r="E263" i="15"/>
  <c r="D263" i="15"/>
  <c r="H261" i="15"/>
  <c r="E262" i="15" s="1"/>
  <c r="H259" i="15"/>
  <c r="G257" i="15"/>
  <c r="F257" i="15"/>
  <c r="E257" i="15"/>
  <c r="D257" i="15"/>
  <c r="H255" i="15"/>
  <c r="G256" i="15" s="1"/>
  <c r="H253" i="15"/>
  <c r="G254" i="15" s="1"/>
  <c r="G251" i="15"/>
  <c r="F251" i="15"/>
  <c r="E251" i="15"/>
  <c r="D251" i="15"/>
  <c r="H249" i="15"/>
  <c r="G250" i="15" s="1"/>
  <c r="H247" i="15"/>
  <c r="F248" i="15" s="1"/>
  <c r="G245" i="15"/>
  <c r="F245" i="15"/>
  <c r="E245" i="15"/>
  <c r="D245" i="15"/>
  <c r="H243" i="15"/>
  <c r="D244" i="15" s="1"/>
  <c r="H241" i="15"/>
  <c r="G242" i="15" s="1"/>
  <c r="G239" i="15"/>
  <c r="F239" i="15"/>
  <c r="E239" i="15"/>
  <c r="D239" i="15"/>
  <c r="H237" i="15"/>
  <c r="F238" i="15" s="1"/>
  <c r="H235" i="15"/>
  <c r="E236" i="15" s="1"/>
  <c r="G231" i="15"/>
  <c r="F231" i="15"/>
  <c r="E231" i="15"/>
  <c r="D231" i="15"/>
  <c r="G229" i="15"/>
  <c r="F229" i="15"/>
  <c r="E229" i="15"/>
  <c r="D229" i="15"/>
  <c r="G227" i="15"/>
  <c r="F227" i="15"/>
  <c r="E227" i="15"/>
  <c r="D227" i="15"/>
  <c r="H225" i="15"/>
  <c r="H223" i="15"/>
  <c r="D224" i="15" s="1"/>
  <c r="G221" i="15"/>
  <c r="F221" i="15"/>
  <c r="E221" i="15"/>
  <c r="D221" i="15"/>
  <c r="H219" i="15"/>
  <c r="H217" i="15"/>
  <c r="D218" i="15" s="1"/>
  <c r="G215" i="15"/>
  <c r="F215" i="15"/>
  <c r="E215" i="15"/>
  <c r="D215" i="15"/>
  <c r="H213" i="15"/>
  <c r="H211" i="15"/>
  <c r="F212" i="15" s="1"/>
  <c r="G209" i="15"/>
  <c r="F209" i="15"/>
  <c r="E209" i="15"/>
  <c r="D209" i="15"/>
  <c r="H207" i="15"/>
  <c r="E208" i="15" s="1"/>
  <c r="H205" i="15"/>
  <c r="E206" i="15" s="1"/>
  <c r="G203" i="15"/>
  <c r="F203" i="15"/>
  <c r="E203" i="15"/>
  <c r="D203" i="15"/>
  <c r="H201" i="15"/>
  <c r="E202" i="15" s="1"/>
  <c r="H199" i="15"/>
  <c r="F200" i="15" s="1"/>
  <c r="G197" i="15"/>
  <c r="F197" i="15"/>
  <c r="E197" i="15"/>
  <c r="D197" i="15"/>
  <c r="H195" i="15"/>
  <c r="F196" i="15" s="1"/>
  <c r="H193" i="15"/>
  <c r="G191" i="15"/>
  <c r="F191" i="15"/>
  <c r="E191" i="15"/>
  <c r="D191" i="15"/>
  <c r="H189" i="15"/>
  <c r="E190" i="15" s="1"/>
  <c r="H187" i="15"/>
  <c r="E188" i="15" s="1"/>
  <c r="G185" i="15"/>
  <c r="F185" i="15"/>
  <c r="E185" i="15"/>
  <c r="D185" i="15"/>
  <c r="H183" i="15"/>
  <c r="G184" i="15" s="1"/>
  <c r="H181" i="15"/>
  <c r="D182" i="15" s="1"/>
  <c r="G179" i="15"/>
  <c r="F179" i="15"/>
  <c r="E179" i="15"/>
  <c r="D179" i="15"/>
  <c r="H177" i="15"/>
  <c r="H175" i="15"/>
  <c r="F176" i="15" s="1"/>
  <c r="G173" i="15"/>
  <c r="F173" i="15"/>
  <c r="E173" i="15"/>
  <c r="D173" i="15"/>
  <c r="H171" i="15"/>
  <c r="E172" i="15" s="1"/>
  <c r="H169" i="15"/>
  <c r="E170" i="15" s="1"/>
  <c r="G167" i="15"/>
  <c r="F167" i="15"/>
  <c r="E167" i="15"/>
  <c r="D167" i="15"/>
  <c r="H165" i="15"/>
  <c r="E166" i="15" s="1"/>
  <c r="H163" i="15"/>
  <c r="E164" i="15" s="1"/>
  <c r="G161" i="15"/>
  <c r="F161" i="15"/>
  <c r="E161" i="15"/>
  <c r="D161" i="15"/>
  <c r="H159" i="15"/>
  <c r="F160" i="15" s="1"/>
  <c r="H157" i="15"/>
  <c r="G155" i="15"/>
  <c r="F155" i="15"/>
  <c r="E155" i="15"/>
  <c r="D155" i="15"/>
  <c r="H153" i="15"/>
  <c r="E154" i="15" s="1"/>
  <c r="H151" i="15"/>
  <c r="E152" i="15" s="1"/>
  <c r="G149" i="15"/>
  <c r="F149" i="15"/>
  <c r="E149" i="15"/>
  <c r="D149" i="15"/>
  <c r="H147" i="15"/>
  <c r="F148" i="15" s="1"/>
  <c r="H145" i="15"/>
  <c r="G146" i="15" s="1"/>
  <c r="G143" i="15"/>
  <c r="F143" i="15"/>
  <c r="E143" i="15"/>
  <c r="D143" i="15"/>
  <c r="H141" i="15"/>
  <c r="G142" i="15" s="1"/>
  <c r="H139" i="15"/>
  <c r="G140" i="15" s="1"/>
  <c r="G137" i="15"/>
  <c r="F137" i="15"/>
  <c r="E137" i="15"/>
  <c r="D137" i="15"/>
  <c r="H135" i="15"/>
  <c r="E136" i="15" s="1"/>
  <c r="H133" i="15"/>
  <c r="E134" i="15" s="1"/>
  <c r="G131" i="15"/>
  <c r="F131" i="15"/>
  <c r="E131" i="15"/>
  <c r="D131" i="15"/>
  <c r="H129" i="15"/>
  <c r="G130" i="15" s="1"/>
  <c r="H127" i="15"/>
  <c r="F128" i="15" s="1"/>
  <c r="G125" i="15"/>
  <c r="F125" i="15"/>
  <c r="E125" i="15"/>
  <c r="D125" i="15"/>
  <c r="H123" i="15"/>
  <c r="G124" i="15" s="1"/>
  <c r="H121" i="15"/>
  <c r="G122" i="15" s="1"/>
  <c r="G119" i="15"/>
  <c r="F119" i="15"/>
  <c r="E119" i="15"/>
  <c r="D119" i="15"/>
  <c r="H117" i="15"/>
  <c r="E118" i="15" s="1"/>
  <c r="H115" i="15"/>
  <c r="E116" i="15" s="1"/>
  <c r="G113" i="15"/>
  <c r="F113" i="15"/>
  <c r="E113" i="15"/>
  <c r="D113" i="15"/>
  <c r="H111" i="15"/>
  <c r="F112" i="15" s="1"/>
  <c r="H109" i="15"/>
  <c r="G110" i="15" s="1"/>
  <c r="G107" i="15"/>
  <c r="F107" i="15"/>
  <c r="E107" i="15"/>
  <c r="D107" i="15"/>
  <c r="H105" i="15"/>
  <c r="G106" i="15" s="1"/>
  <c r="H103" i="15"/>
  <c r="G101" i="15"/>
  <c r="F101" i="15"/>
  <c r="E101" i="15"/>
  <c r="D101" i="15"/>
  <c r="H99" i="15"/>
  <c r="E100" i="15" s="1"/>
  <c r="H97" i="15"/>
  <c r="E98" i="15" s="1"/>
  <c r="G95" i="15"/>
  <c r="F95" i="15"/>
  <c r="E95" i="15"/>
  <c r="D95" i="15"/>
  <c r="H93" i="15"/>
  <c r="E94" i="15" s="1"/>
  <c r="H91" i="15"/>
  <c r="F92" i="15" s="1"/>
  <c r="G89" i="15"/>
  <c r="F89" i="15"/>
  <c r="E89" i="15"/>
  <c r="D89" i="15"/>
  <c r="H87" i="15"/>
  <c r="G88" i="15" s="1"/>
  <c r="H85" i="15"/>
  <c r="G86" i="15" s="1"/>
  <c r="G83" i="15"/>
  <c r="F83" i="15"/>
  <c r="E83" i="15"/>
  <c r="D83" i="15"/>
  <c r="H81" i="15"/>
  <c r="E82" i="15" s="1"/>
  <c r="H79" i="15"/>
  <c r="E80" i="15" s="1"/>
  <c r="G77" i="15"/>
  <c r="F77" i="15"/>
  <c r="E77" i="15"/>
  <c r="D77" i="15"/>
  <c r="H75" i="15"/>
  <c r="E76" i="15" s="1"/>
  <c r="H73" i="15"/>
  <c r="F74" i="15" s="1"/>
  <c r="G71" i="15"/>
  <c r="F71" i="15"/>
  <c r="E71" i="15"/>
  <c r="D71" i="15"/>
  <c r="H69" i="15"/>
  <c r="G70" i="15" s="1"/>
  <c r="H67" i="15"/>
  <c r="G68" i="15" s="1"/>
  <c r="G65" i="15"/>
  <c r="F65" i="15"/>
  <c r="E65" i="15"/>
  <c r="D65" i="15"/>
  <c r="H63" i="15"/>
  <c r="E64" i="15" s="1"/>
  <c r="H61" i="15"/>
  <c r="E62" i="15" s="1"/>
  <c r="G59" i="15"/>
  <c r="F59" i="15"/>
  <c r="E59" i="15"/>
  <c r="D59" i="15"/>
  <c r="H57" i="15"/>
  <c r="G58" i="15" s="1"/>
  <c r="H55" i="15"/>
  <c r="G56" i="15" s="1"/>
  <c r="G53" i="15"/>
  <c r="F53" i="15"/>
  <c r="E53" i="15"/>
  <c r="D53" i="15"/>
  <c r="H51" i="15"/>
  <c r="G52" i="15" s="1"/>
  <c r="H49" i="15"/>
  <c r="G50" i="15" s="1"/>
  <c r="G47" i="15"/>
  <c r="F47" i="15"/>
  <c r="E47" i="15"/>
  <c r="D47" i="15"/>
  <c r="H45" i="15"/>
  <c r="E46" i="15" s="1"/>
  <c r="H43" i="15"/>
  <c r="E44" i="15" s="1"/>
  <c r="G39" i="15"/>
  <c r="F39" i="15"/>
  <c r="E39" i="15"/>
  <c r="D39" i="15"/>
  <c r="G37" i="15"/>
  <c r="F37" i="15"/>
  <c r="E37" i="15"/>
  <c r="D37" i="15"/>
  <c r="G35" i="15"/>
  <c r="F35" i="15"/>
  <c r="E35" i="15"/>
  <c r="D35" i="15"/>
  <c r="H33" i="15"/>
  <c r="H31" i="15"/>
  <c r="D32" i="15" s="1"/>
  <c r="H29" i="15"/>
  <c r="D30" i="15" s="1"/>
  <c r="H27" i="15"/>
  <c r="E28" i="15" s="1"/>
  <c r="H25" i="15"/>
  <c r="D26" i="15" s="1"/>
  <c r="G23" i="15"/>
  <c r="F23" i="15"/>
  <c r="E23" i="15"/>
  <c r="D23" i="15"/>
  <c r="H21" i="15"/>
  <c r="G22" i="15" s="1"/>
  <c r="H19" i="15"/>
  <c r="G20" i="15" s="1"/>
  <c r="H17" i="15"/>
  <c r="H15" i="15"/>
  <c r="G16" i="15" s="1"/>
  <c r="H13" i="15"/>
  <c r="G14" i="15" s="1"/>
  <c r="G9" i="15"/>
  <c r="F9" i="15"/>
  <c r="E9" i="15"/>
  <c r="D9" i="15"/>
  <c r="G7" i="15"/>
  <c r="F7" i="15"/>
  <c r="E7" i="15"/>
  <c r="D7" i="15"/>
  <c r="G377" i="14"/>
  <c r="F377" i="14"/>
  <c r="E377" i="14"/>
  <c r="D377" i="14"/>
  <c r="H375" i="14"/>
  <c r="F376" i="14" s="1"/>
  <c r="H373" i="14"/>
  <c r="D374" i="14" s="1"/>
  <c r="G365" i="14"/>
  <c r="F365" i="14"/>
  <c r="E365" i="14"/>
  <c r="D365" i="14"/>
  <c r="H363" i="14"/>
  <c r="D364" i="14" s="1"/>
  <c r="H361" i="14"/>
  <c r="G359" i="14"/>
  <c r="F359" i="14"/>
  <c r="E359" i="14"/>
  <c r="D359" i="14"/>
  <c r="H357" i="14"/>
  <c r="H355" i="14"/>
  <c r="G353" i="14"/>
  <c r="F353" i="14"/>
  <c r="E353" i="14"/>
  <c r="D353" i="14"/>
  <c r="H351" i="14"/>
  <c r="H349" i="14"/>
  <c r="H345" i="14"/>
  <c r="D346" i="14" s="1"/>
  <c r="H343" i="14"/>
  <c r="D344" i="14" s="1"/>
  <c r="G341" i="14"/>
  <c r="F341" i="14"/>
  <c r="E341" i="14"/>
  <c r="D341" i="14"/>
  <c r="H339" i="14"/>
  <c r="H337" i="14"/>
  <c r="G335" i="14"/>
  <c r="F335" i="14"/>
  <c r="E335" i="14"/>
  <c r="D335" i="14"/>
  <c r="H333" i="14"/>
  <c r="F334" i="14" s="1"/>
  <c r="H331" i="14"/>
  <c r="F332" i="14" s="1"/>
  <c r="G329" i="14"/>
  <c r="F329" i="14"/>
  <c r="E329" i="14"/>
  <c r="D329" i="14"/>
  <c r="H327" i="14"/>
  <c r="D328" i="14" s="1"/>
  <c r="H325" i="14"/>
  <c r="D326" i="14" s="1"/>
  <c r="G323" i="14"/>
  <c r="F323" i="14"/>
  <c r="E323" i="14"/>
  <c r="D323" i="14"/>
  <c r="H321" i="14"/>
  <c r="H319" i="14"/>
  <c r="G317" i="14"/>
  <c r="F317" i="14"/>
  <c r="E317" i="14"/>
  <c r="D317" i="14"/>
  <c r="H315" i="14"/>
  <c r="H313" i="14"/>
  <c r="F314" i="14" s="1"/>
  <c r="G311" i="14"/>
  <c r="F311" i="14"/>
  <c r="E311" i="14"/>
  <c r="D311" i="14"/>
  <c r="H309" i="14"/>
  <c r="D310" i="14" s="1"/>
  <c r="H307" i="14"/>
  <c r="D308" i="14" s="1"/>
  <c r="G299" i="14"/>
  <c r="F299" i="14"/>
  <c r="E299" i="14"/>
  <c r="D299" i="14"/>
  <c r="D298" i="14"/>
  <c r="H295" i="14"/>
  <c r="G293" i="14"/>
  <c r="F293" i="14"/>
  <c r="E293" i="14"/>
  <c r="D293" i="14"/>
  <c r="H291" i="14"/>
  <c r="H289" i="14"/>
  <c r="G287" i="14"/>
  <c r="F287" i="14"/>
  <c r="E287" i="14"/>
  <c r="D287" i="14"/>
  <c r="H285" i="14"/>
  <c r="D286" i="14" s="1"/>
  <c r="H283" i="14"/>
  <c r="D284" i="14" s="1"/>
  <c r="G281" i="14"/>
  <c r="F281" i="14"/>
  <c r="E281" i="14"/>
  <c r="D281" i="14"/>
  <c r="H279" i="14"/>
  <c r="H277" i="14"/>
  <c r="E278" i="14" s="1"/>
  <c r="G275" i="14"/>
  <c r="F275" i="14"/>
  <c r="E275" i="14"/>
  <c r="D275" i="14"/>
  <c r="H273" i="14"/>
  <c r="G274" i="14" s="1"/>
  <c r="H271" i="14"/>
  <c r="G269" i="14"/>
  <c r="F269" i="14"/>
  <c r="E269" i="14"/>
  <c r="D269" i="14"/>
  <c r="H267" i="14"/>
  <c r="D268" i="14" s="1"/>
  <c r="H265" i="14"/>
  <c r="E266" i="14" s="1"/>
  <c r="G263" i="14"/>
  <c r="F263" i="14"/>
  <c r="E263" i="14"/>
  <c r="D263" i="14"/>
  <c r="H261" i="14"/>
  <c r="H259" i="14"/>
  <c r="E260" i="14" s="1"/>
  <c r="G257" i="14"/>
  <c r="F257" i="14"/>
  <c r="E257" i="14"/>
  <c r="D257" i="14"/>
  <c r="H255" i="14"/>
  <c r="G256" i="14" s="1"/>
  <c r="H253" i="14"/>
  <c r="G251" i="14"/>
  <c r="F251" i="14"/>
  <c r="E251" i="14"/>
  <c r="D251" i="14"/>
  <c r="H249" i="14"/>
  <c r="E250" i="14" s="1"/>
  <c r="H247" i="14"/>
  <c r="F248" i="14" s="1"/>
  <c r="G245" i="14"/>
  <c r="F245" i="14"/>
  <c r="E245" i="14"/>
  <c r="D245" i="14"/>
  <c r="H243" i="14"/>
  <c r="E244" i="14" s="1"/>
  <c r="H241" i="14"/>
  <c r="E242" i="14" s="1"/>
  <c r="G239" i="14"/>
  <c r="F239" i="14"/>
  <c r="E239" i="14"/>
  <c r="D239" i="14"/>
  <c r="H237" i="14"/>
  <c r="H235" i="14"/>
  <c r="G231" i="14"/>
  <c r="F231" i="14"/>
  <c r="E231" i="14"/>
  <c r="D231" i="14"/>
  <c r="G229" i="14"/>
  <c r="F229" i="14"/>
  <c r="E229" i="14"/>
  <c r="D229" i="14"/>
  <c r="G227" i="14"/>
  <c r="F227" i="14"/>
  <c r="E227" i="14"/>
  <c r="D227" i="14"/>
  <c r="H225" i="14"/>
  <c r="D226" i="14" s="1"/>
  <c r="H223" i="14"/>
  <c r="D224" i="14" s="1"/>
  <c r="G221" i="14"/>
  <c r="F221" i="14"/>
  <c r="E221" i="14"/>
  <c r="D221" i="14"/>
  <c r="H219" i="14"/>
  <c r="E220" i="14" s="1"/>
  <c r="H217" i="14"/>
  <c r="E218" i="14" s="1"/>
  <c r="G215" i="14"/>
  <c r="F215" i="14"/>
  <c r="E215" i="14"/>
  <c r="D215" i="14"/>
  <c r="H213" i="14"/>
  <c r="H211" i="14"/>
  <c r="G209" i="14"/>
  <c r="F209" i="14"/>
  <c r="E209" i="14"/>
  <c r="D209" i="14"/>
  <c r="H207" i="14"/>
  <c r="D208" i="14" s="1"/>
  <c r="H205" i="14"/>
  <c r="D206" i="14" s="1"/>
  <c r="G203" i="14"/>
  <c r="F203" i="14"/>
  <c r="E203" i="14"/>
  <c r="D203" i="14"/>
  <c r="H201" i="14"/>
  <c r="H199" i="14"/>
  <c r="G197" i="14"/>
  <c r="F197" i="14"/>
  <c r="E197" i="14"/>
  <c r="D197" i="14"/>
  <c r="H195" i="14"/>
  <c r="F196" i="14" s="1"/>
  <c r="H193" i="14"/>
  <c r="F194" i="14" s="1"/>
  <c r="G191" i="14"/>
  <c r="F191" i="14"/>
  <c r="E191" i="14"/>
  <c r="D191" i="14"/>
  <c r="H189" i="14"/>
  <c r="D190" i="14" s="1"/>
  <c r="H187" i="14"/>
  <c r="D188" i="14" s="1"/>
  <c r="G185" i="14"/>
  <c r="F185" i="14"/>
  <c r="E185" i="14"/>
  <c r="D185" i="14"/>
  <c r="H183" i="14"/>
  <c r="H181" i="14"/>
  <c r="G179" i="14"/>
  <c r="F179" i="14"/>
  <c r="E179" i="14"/>
  <c r="D179" i="14"/>
  <c r="H177" i="14"/>
  <c r="F178" i="14" s="1"/>
  <c r="H175" i="14"/>
  <c r="F176" i="14" s="1"/>
  <c r="G173" i="14"/>
  <c r="F173" i="14"/>
  <c r="E173" i="14"/>
  <c r="D173" i="14"/>
  <c r="H171" i="14"/>
  <c r="D172" i="14" s="1"/>
  <c r="H169" i="14"/>
  <c r="D170" i="14" s="1"/>
  <c r="G167" i="14"/>
  <c r="F167" i="14"/>
  <c r="E167" i="14"/>
  <c r="D167" i="14"/>
  <c r="H165" i="14"/>
  <c r="H163" i="14"/>
  <c r="F164" i="14" s="1"/>
  <c r="G161" i="14"/>
  <c r="F161" i="14"/>
  <c r="E161" i="14"/>
  <c r="D161" i="14"/>
  <c r="H159" i="14"/>
  <c r="F160" i="14" s="1"/>
  <c r="H157" i="14"/>
  <c r="F158" i="14" s="1"/>
  <c r="G155" i="14"/>
  <c r="F155" i="14"/>
  <c r="E155" i="14"/>
  <c r="D155" i="14"/>
  <c r="H153" i="14"/>
  <c r="E154" i="14" s="1"/>
  <c r="H151" i="14"/>
  <c r="G152" i="14" s="1"/>
  <c r="G149" i="14"/>
  <c r="F149" i="14"/>
  <c r="E149" i="14"/>
  <c r="D149" i="14"/>
  <c r="H147" i="14"/>
  <c r="D148" i="14" s="1"/>
  <c r="H145" i="14"/>
  <c r="D146" i="14" s="1"/>
  <c r="G143" i="14"/>
  <c r="F143" i="14"/>
  <c r="E143" i="14"/>
  <c r="D143" i="14"/>
  <c r="H141" i="14"/>
  <c r="F142" i="14" s="1"/>
  <c r="H139" i="14"/>
  <c r="F140" i="14" s="1"/>
  <c r="G137" i="14"/>
  <c r="F137" i="14"/>
  <c r="E137" i="14"/>
  <c r="D137" i="14"/>
  <c r="H135" i="14"/>
  <c r="F136" i="14" s="1"/>
  <c r="H133" i="14"/>
  <c r="F134" i="14" s="1"/>
  <c r="G131" i="14"/>
  <c r="F131" i="14"/>
  <c r="E131" i="14"/>
  <c r="D131" i="14"/>
  <c r="H129" i="14"/>
  <c r="D130" i="14" s="1"/>
  <c r="H127" i="14"/>
  <c r="D128" i="14" s="1"/>
  <c r="G125" i="14"/>
  <c r="F125" i="14"/>
  <c r="E125" i="14"/>
  <c r="D125" i="14"/>
  <c r="H123" i="14"/>
  <c r="G124" i="14" s="1"/>
  <c r="H121" i="14"/>
  <c r="G122" i="14" s="1"/>
  <c r="G119" i="14"/>
  <c r="F119" i="14"/>
  <c r="E119" i="14"/>
  <c r="D119" i="14"/>
  <c r="H117" i="14"/>
  <c r="F118" i="14" s="1"/>
  <c r="H115" i="14"/>
  <c r="F116" i="14" s="1"/>
  <c r="G113" i="14"/>
  <c r="F113" i="14"/>
  <c r="E113" i="14"/>
  <c r="D113" i="14"/>
  <c r="H111" i="14"/>
  <c r="D112" i="14" s="1"/>
  <c r="H109" i="14"/>
  <c r="D110" i="14" s="1"/>
  <c r="G107" i="14"/>
  <c r="F107" i="14"/>
  <c r="E107" i="14"/>
  <c r="D107" i="14"/>
  <c r="H105" i="14"/>
  <c r="D106" i="14" s="1"/>
  <c r="H103" i="14"/>
  <c r="E104" i="14" s="1"/>
  <c r="G101" i="14"/>
  <c r="F101" i="14"/>
  <c r="E101" i="14"/>
  <c r="D101" i="14"/>
  <c r="H99" i="14"/>
  <c r="F100" i="14" s="1"/>
  <c r="H97" i="14"/>
  <c r="F98" i="14" s="1"/>
  <c r="G95" i="14"/>
  <c r="F95" i="14"/>
  <c r="E95" i="14"/>
  <c r="D95" i="14"/>
  <c r="H93" i="14"/>
  <c r="D94" i="14" s="1"/>
  <c r="H91" i="14"/>
  <c r="D92" i="14" s="1"/>
  <c r="G89" i="14"/>
  <c r="F89" i="14"/>
  <c r="E89" i="14"/>
  <c r="D89" i="14"/>
  <c r="H87" i="14"/>
  <c r="D88" i="14" s="1"/>
  <c r="H85" i="14"/>
  <c r="F86" i="14" s="1"/>
  <c r="G83" i="14"/>
  <c r="F83" i="14"/>
  <c r="E83" i="14"/>
  <c r="D83" i="14"/>
  <c r="H81" i="14"/>
  <c r="D82" i="14" s="1"/>
  <c r="H79" i="14"/>
  <c r="G80" i="14" s="1"/>
  <c r="G77" i="14"/>
  <c r="F77" i="14"/>
  <c r="E77" i="14"/>
  <c r="D77" i="14"/>
  <c r="H75" i="14"/>
  <c r="E76" i="14" s="1"/>
  <c r="H73" i="14"/>
  <c r="E74" i="14" s="1"/>
  <c r="G71" i="14"/>
  <c r="F71" i="14"/>
  <c r="E71" i="14"/>
  <c r="D71" i="14"/>
  <c r="H69" i="14"/>
  <c r="G70" i="14" s="1"/>
  <c r="H67" i="14"/>
  <c r="G68" i="14" s="1"/>
  <c r="G65" i="14"/>
  <c r="F65" i="14"/>
  <c r="E65" i="14"/>
  <c r="D65" i="14"/>
  <c r="H63" i="14"/>
  <c r="E64" i="14" s="1"/>
  <c r="H61" i="14"/>
  <c r="E62" i="14" s="1"/>
  <c r="G59" i="14"/>
  <c r="F59" i="14"/>
  <c r="E59" i="14"/>
  <c r="D59" i="14"/>
  <c r="H57" i="14"/>
  <c r="G58" i="14" s="1"/>
  <c r="H55" i="14"/>
  <c r="G56" i="14" s="1"/>
  <c r="G53" i="14"/>
  <c r="F53" i="14"/>
  <c r="E53" i="14"/>
  <c r="D53" i="14"/>
  <c r="H51" i="14"/>
  <c r="G52" i="14" s="1"/>
  <c r="H49" i="14"/>
  <c r="G50" i="14" s="1"/>
  <c r="G47" i="14"/>
  <c r="F47" i="14"/>
  <c r="E47" i="14"/>
  <c r="D47" i="14"/>
  <c r="H45" i="14"/>
  <c r="G46" i="14" s="1"/>
  <c r="H43" i="14"/>
  <c r="G37" i="14"/>
  <c r="G41" i="14" s="1"/>
  <c r="F37" i="14"/>
  <c r="F41" i="14" s="1"/>
  <c r="E37" i="14"/>
  <c r="E41" i="14" s="1"/>
  <c r="D37" i="14"/>
  <c r="D41" i="14" s="1"/>
  <c r="G35" i="14"/>
  <c r="F35" i="14"/>
  <c r="E35" i="14"/>
  <c r="D35" i="14"/>
  <c r="H33" i="14"/>
  <c r="D34" i="14" s="1"/>
  <c r="H31" i="14"/>
  <c r="G32" i="14" s="1"/>
  <c r="H29" i="14"/>
  <c r="H27" i="14"/>
  <c r="G28" i="14" s="1"/>
  <c r="H25" i="14"/>
  <c r="F26" i="14" s="1"/>
  <c r="G23" i="14"/>
  <c r="F23" i="14"/>
  <c r="E23" i="14"/>
  <c r="D23" i="14"/>
  <c r="H21" i="14"/>
  <c r="H19" i="14"/>
  <c r="G20" i="14" s="1"/>
  <c r="H17" i="14"/>
  <c r="G18" i="14" s="1"/>
  <c r="H15" i="14"/>
  <c r="H13" i="14"/>
  <c r="G14" i="14" s="1"/>
  <c r="G9" i="14"/>
  <c r="F9" i="14"/>
  <c r="E9" i="14"/>
  <c r="D9" i="14"/>
  <c r="G7" i="14"/>
  <c r="F7" i="14"/>
  <c r="E7" i="14"/>
  <c r="D7" i="14"/>
  <c r="G377" i="13"/>
  <c r="F377" i="13"/>
  <c r="E377" i="13"/>
  <c r="D377" i="13"/>
  <c r="H375" i="13"/>
  <c r="F376" i="13" s="1"/>
  <c r="H373" i="13"/>
  <c r="F374" i="13" s="1"/>
  <c r="G365" i="13"/>
  <c r="F365" i="13"/>
  <c r="E365" i="13"/>
  <c r="D365" i="13"/>
  <c r="H363" i="13"/>
  <c r="D364" i="13" s="1"/>
  <c r="H361" i="13"/>
  <c r="D362" i="13" s="1"/>
  <c r="G359" i="13"/>
  <c r="F359" i="13"/>
  <c r="E359" i="13"/>
  <c r="D359" i="13"/>
  <c r="H357" i="13"/>
  <c r="G353" i="13"/>
  <c r="F353" i="13"/>
  <c r="E353" i="13"/>
  <c r="D353" i="13"/>
  <c r="H351" i="13"/>
  <c r="H349" i="13"/>
  <c r="G347" i="13"/>
  <c r="F347" i="13"/>
  <c r="E347" i="13"/>
  <c r="D347" i="13"/>
  <c r="H345" i="13"/>
  <c r="D346" i="13" s="1"/>
  <c r="H343" i="13"/>
  <c r="G344" i="13" s="1"/>
  <c r="G341" i="13"/>
  <c r="F341" i="13"/>
  <c r="E341" i="13"/>
  <c r="D341" i="13"/>
  <c r="H339" i="13"/>
  <c r="H337" i="13"/>
  <c r="D338" i="13" s="1"/>
  <c r="G335" i="13"/>
  <c r="F335" i="13"/>
  <c r="E335" i="13"/>
  <c r="D335" i="13"/>
  <c r="H333" i="13"/>
  <c r="D334" i="13" s="1"/>
  <c r="H331" i="13"/>
  <c r="G332" i="13" s="1"/>
  <c r="G329" i="13"/>
  <c r="F329" i="13"/>
  <c r="E329" i="13"/>
  <c r="D329" i="13"/>
  <c r="H327" i="13"/>
  <c r="D328" i="13" s="1"/>
  <c r="H325" i="13"/>
  <c r="D326" i="13" s="1"/>
  <c r="G323" i="13"/>
  <c r="F323" i="13"/>
  <c r="E323" i="13"/>
  <c r="D323" i="13"/>
  <c r="H321" i="13"/>
  <c r="H319" i="13"/>
  <c r="G317" i="13"/>
  <c r="F317" i="13"/>
  <c r="E317" i="13"/>
  <c r="D317" i="13"/>
  <c r="H315" i="13"/>
  <c r="H313" i="13"/>
  <c r="G311" i="13"/>
  <c r="F311" i="13"/>
  <c r="E311" i="13"/>
  <c r="D311" i="13"/>
  <c r="H309" i="13"/>
  <c r="D310" i="13" s="1"/>
  <c r="H307" i="13"/>
  <c r="G301" i="13"/>
  <c r="F301" i="13"/>
  <c r="E301" i="13"/>
  <c r="D301" i="13"/>
  <c r="G299" i="13"/>
  <c r="F299" i="13"/>
  <c r="E299" i="13"/>
  <c r="D299" i="13"/>
  <c r="H297" i="13"/>
  <c r="H295" i="13"/>
  <c r="G293" i="13"/>
  <c r="F293" i="13"/>
  <c r="E293" i="13"/>
  <c r="D293" i="13"/>
  <c r="H291" i="13"/>
  <c r="F292" i="13" s="1"/>
  <c r="H289" i="13"/>
  <c r="F290" i="13" s="1"/>
  <c r="G287" i="13"/>
  <c r="F287" i="13"/>
  <c r="E287" i="13"/>
  <c r="D287" i="13"/>
  <c r="H285" i="13"/>
  <c r="D286" i="13" s="1"/>
  <c r="H283" i="13"/>
  <c r="E284" i="13" s="1"/>
  <c r="G281" i="13"/>
  <c r="F281" i="13"/>
  <c r="E281" i="13"/>
  <c r="D281" i="13"/>
  <c r="H279" i="13"/>
  <c r="H277" i="13"/>
  <c r="G275" i="13"/>
  <c r="F275" i="13"/>
  <c r="E275" i="13"/>
  <c r="D275" i="13"/>
  <c r="H273" i="13"/>
  <c r="F274" i="13" s="1"/>
  <c r="H271" i="13"/>
  <c r="F272" i="13" s="1"/>
  <c r="G269" i="13"/>
  <c r="F269" i="13"/>
  <c r="E269" i="13"/>
  <c r="D269" i="13"/>
  <c r="H267" i="13"/>
  <c r="D268" i="13" s="1"/>
  <c r="H265" i="13"/>
  <c r="D266" i="13" s="1"/>
  <c r="G263" i="13"/>
  <c r="F263" i="13"/>
  <c r="E263" i="13"/>
  <c r="D263" i="13"/>
  <c r="H261" i="13"/>
  <c r="H259" i="13"/>
  <c r="G257" i="13"/>
  <c r="F257" i="13"/>
  <c r="E257" i="13"/>
  <c r="D257" i="13"/>
  <c r="H255" i="13"/>
  <c r="E256" i="13" s="1"/>
  <c r="H253" i="13"/>
  <c r="F254" i="13" s="1"/>
  <c r="G251" i="13"/>
  <c r="F251" i="13"/>
  <c r="E251" i="13"/>
  <c r="D251" i="13"/>
  <c r="H249" i="13"/>
  <c r="D250" i="13" s="1"/>
  <c r="H247" i="13"/>
  <c r="D248" i="13" s="1"/>
  <c r="G245" i="13"/>
  <c r="F245" i="13"/>
  <c r="E245" i="13"/>
  <c r="D245" i="13"/>
  <c r="H243" i="13"/>
  <c r="H241" i="13"/>
  <c r="G239" i="13"/>
  <c r="F239" i="13"/>
  <c r="E239" i="13"/>
  <c r="D239" i="13"/>
  <c r="H237" i="13"/>
  <c r="D238" i="13" s="1"/>
  <c r="H235" i="13"/>
  <c r="D236" i="13" s="1"/>
  <c r="G229" i="13"/>
  <c r="F229" i="13"/>
  <c r="E229" i="13"/>
  <c r="D229" i="13"/>
  <c r="G227" i="13"/>
  <c r="F227" i="13"/>
  <c r="E227" i="13"/>
  <c r="D227" i="13"/>
  <c r="H225" i="13"/>
  <c r="G226" i="13" s="1"/>
  <c r="H223" i="13"/>
  <c r="G221" i="13"/>
  <c r="F221" i="13"/>
  <c r="E221" i="13"/>
  <c r="D221" i="13"/>
  <c r="H219" i="13"/>
  <c r="H217" i="13"/>
  <c r="G215" i="13"/>
  <c r="F215" i="13"/>
  <c r="E215" i="13"/>
  <c r="D215" i="13"/>
  <c r="H213" i="13"/>
  <c r="E214" i="13" s="1"/>
  <c r="H211" i="13"/>
  <c r="G212" i="13" s="1"/>
  <c r="G209" i="13"/>
  <c r="F209" i="13"/>
  <c r="E209" i="13"/>
  <c r="D209" i="13"/>
  <c r="H207" i="13"/>
  <c r="G208" i="13" s="1"/>
  <c r="H205" i="13"/>
  <c r="G206" i="13" s="1"/>
  <c r="G203" i="13"/>
  <c r="F203" i="13"/>
  <c r="E203" i="13"/>
  <c r="D203" i="13"/>
  <c r="H201" i="13"/>
  <c r="H199" i="13"/>
  <c r="G197" i="13"/>
  <c r="F197" i="13"/>
  <c r="E197" i="13"/>
  <c r="D197" i="13"/>
  <c r="H195" i="13"/>
  <c r="E196" i="13" s="1"/>
  <c r="H193" i="13"/>
  <c r="E194" i="13" s="1"/>
  <c r="G191" i="13"/>
  <c r="F191" i="13"/>
  <c r="E191" i="13"/>
  <c r="D191" i="13"/>
  <c r="H189" i="13"/>
  <c r="G190" i="13" s="1"/>
  <c r="H187" i="13"/>
  <c r="E188" i="13" s="1"/>
  <c r="G185" i="13"/>
  <c r="F185" i="13"/>
  <c r="E185" i="13"/>
  <c r="D185" i="13"/>
  <c r="H183" i="13"/>
  <c r="E184" i="13" s="1"/>
  <c r="H181" i="13"/>
  <c r="E182" i="13" s="1"/>
  <c r="G179" i="13"/>
  <c r="F179" i="13"/>
  <c r="E179" i="13"/>
  <c r="D179" i="13"/>
  <c r="H177" i="13"/>
  <c r="E178" i="13" s="1"/>
  <c r="H175" i="13"/>
  <c r="E176" i="13" s="1"/>
  <c r="G173" i="13"/>
  <c r="F173" i="13"/>
  <c r="E173" i="13"/>
  <c r="D173" i="13"/>
  <c r="H171" i="13"/>
  <c r="G172" i="13" s="1"/>
  <c r="H169" i="13"/>
  <c r="F170" i="13" s="1"/>
  <c r="G167" i="13"/>
  <c r="F167" i="13"/>
  <c r="E167" i="13"/>
  <c r="D167" i="13"/>
  <c r="H165" i="13"/>
  <c r="E166" i="13" s="1"/>
  <c r="H163" i="13"/>
  <c r="E164" i="13" s="1"/>
  <c r="G161" i="13"/>
  <c r="F161" i="13"/>
  <c r="E161" i="13"/>
  <c r="D161" i="13"/>
  <c r="H159" i="13"/>
  <c r="E160" i="13" s="1"/>
  <c r="H157" i="13"/>
  <c r="E158" i="13" s="1"/>
  <c r="G155" i="13"/>
  <c r="F155" i="13"/>
  <c r="E155" i="13"/>
  <c r="D155" i="13"/>
  <c r="H153" i="13"/>
  <c r="E154" i="13" s="1"/>
  <c r="H151" i="13"/>
  <c r="G152" i="13" s="1"/>
  <c r="G149" i="13"/>
  <c r="F149" i="13"/>
  <c r="E149" i="13"/>
  <c r="D149" i="13"/>
  <c r="H147" i="13"/>
  <c r="E148" i="13" s="1"/>
  <c r="H145" i="13"/>
  <c r="E146" i="13" s="1"/>
  <c r="G143" i="13"/>
  <c r="F143" i="13"/>
  <c r="E143" i="13"/>
  <c r="D143" i="13"/>
  <c r="H141" i="13"/>
  <c r="E142" i="13" s="1"/>
  <c r="H139" i="13"/>
  <c r="E140" i="13" s="1"/>
  <c r="G137" i="13"/>
  <c r="F137" i="13"/>
  <c r="E137" i="13"/>
  <c r="D137" i="13"/>
  <c r="H135" i="13"/>
  <c r="E136" i="13" s="1"/>
  <c r="H133" i="13"/>
  <c r="D134" i="13" s="1"/>
  <c r="G131" i="13"/>
  <c r="F131" i="13"/>
  <c r="E131" i="13"/>
  <c r="D131" i="13"/>
  <c r="H129" i="13"/>
  <c r="E130" i="13" s="1"/>
  <c r="H127" i="13"/>
  <c r="E128" i="13" s="1"/>
  <c r="G125" i="13"/>
  <c r="F125" i="13"/>
  <c r="E125" i="13"/>
  <c r="D125" i="13"/>
  <c r="H123" i="13"/>
  <c r="E124" i="13" s="1"/>
  <c r="G119" i="13"/>
  <c r="F119" i="13"/>
  <c r="E119" i="13"/>
  <c r="D119" i="13"/>
  <c r="H117" i="13"/>
  <c r="G118" i="13" s="1"/>
  <c r="H115" i="13"/>
  <c r="E116" i="13" s="1"/>
  <c r="G113" i="13"/>
  <c r="F113" i="13"/>
  <c r="E113" i="13"/>
  <c r="D113" i="13"/>
  <c r="H111" i="13"/>
  <c r="E112" i="13" s="1"/>
  <c r="H109" i="13"/>
  <c r="E110" i="13" s="1"/>
  <c r="G107" i="13"/>
  <c r="F107" i="13"/>
  <c r="E107" i="13"/>
  <c r="D107" i="13"/>
  <c r="H105" i="13"/>
  <c r="E106" i="13" s="1"/>
  <c r="H103" i="13"/>
  <c r="E104" i="13" s="1"/>
  <c r="G101" i="13"/>
  <c r="F101" i="13"/>
  <c r="E101" i="13"/>
  <c r="D101" i="13"/>
  <c r="H99" i="13"/>
  <c r="G100" i="13" s="1"/>
  <c r="H97" i="13"/>
  <c r="F98" i="13" s="1"/>
  <c r="G95" i="13"/>
  <c r="F95" i="13"/>
  <c r="E95" i="13"/>
  <c r="D95" i="13"/>
  <c r="H93" i="13"/>
  <c r="E94" i="13" s="1"/>
  <c r="H91" i="13"/>
  <c r="E92" i="13" s="1"/>
  <c r="G89" i="13"/>
  <c r="F89" i="13"/>
  <c r="E89" i="13"/>
  <c r="D89" i="13"/>
  <c r="H87" i="13"/>
  <c r="E88" i="13" s="1"/>
  <c r="H85" i="13"/>
  <c r="E86" i="13" s="1"/>
  <c r="G83" i="13"/>
  <c r="F83" i="13"/>
  <c r="E83" i="13"/>
  <c r="D83" i="13"/>
  <c r="H81" i="13"/>
  <c r="E82" i="13" s="1"/>
  <c r="H79" i="13"/>
  <c r="F80" i="13" s="1"/>
  <c r="G77" i="13"/>
  <c r="F77" i="13"/>
  <c r="E77" i="13"/>
  <c r="D77" i="13"/>
  <c r="H75" i="13"/>
  <c r="E76" i="13" s="1"/>
  <c r="H73" i="13"/>
  <c r="E74" i="13" s="1"/>
  <c r="G71" i="13"/>
  <c r="F71" i="13"/>
  <c r="E71" i="13"/>
  <c r="D71" i="13"/>
  <c r="H69" i="13"/>
  <c r="E70" i="13" s="1"/>
  <c r="H67" i="13"/>
  <c r="E68" i="13" s="1"/>
  <c r="G65" i="13"/>
  <c r="F65" i="13"/>
  <c r="E65" i="13"/>
  <c r="D65" i="13"/>
  <c r="H63" i="13"/>
  <c r="G64" i="13" s="1"/>
  <c r="H61" i="13"/>
  <c r="E62" i="13" s="1"/>
  <c r="G59" i="13"/>
  <c r="F59" i="13"/>
  <c r="E59" i="13"/>
  <c r="D59" i="13"/>
  <c r="H57" i="13"/>
  <c r="E58" i="13" s="1"/>
  <c r="H55" i="13"/>
  <c r="E56" i="13" s="1"/>
  <c r="G53" i="13"/>
  <c r="F53" i="13"/>
  <c r="E53" i="13"/>
  <c r="D53" i="13"/>
  <c r="H51" i="13"/>
  <c r="E52" i="13" s="1"/>
  <c r="H49" i="13"/>
  <c r="E50" i="13" s="1"/>
  <c r="G47" i="13"/>
  <c r="F47" i="13"/>
  <c r="E47" i="13"/>
  <c r="D47" i="13"/>
  <c r="H45" i="13"/>
  <c r="G46" i="13" s="1"/>
  <c r="H43" i="13"/>
  <c r="F44" i="13" s="1"/>
  <c r="G37" i="13"/>
  <c r="F37" i="13"/>
  <c r="E37" i="13"/>
  <c r="D37" i="13"/>
  <c r="G35" i="13"/>
  <c r="F35" i="13"/>
  <c r="E35" i="13"/>
  <c r="D35" i="13"/>
  <c r="H33" i="13"/>
  <c r="E34" i="13" s="1"/>
  <c r="H31" i="13"/>
  <c r="D32" i="13" s="1"/>
  <c r="H29" i="13"/>
  <c r="H27" i="13"/>
  <c r="E28" i="13" s="1"/>
  <c r="H25" i="13"/>
  <c r="E26" i="13" s="1"/>
  <c r="G23" i="13"/>
  <c r="F23" i="13"/>
  <c r="E23" i="13"/>
  <c r="D23" i="13"/>
  <c r="H21" i="13"/>
  <c r="G22" i="13" s="1"/>
  <c r="H19" i="13"/>
  <c r="G20" i="13" s="1"/>
  <c r="H17" i="13"/>
  <c r="G18" i="13" s="1"/>
  <c r="H15" i="13"/>
  <c r="G16" i="13" s="1"/>
  <c r="H13" i="13"/>
  <c r="G14" i="13" s="1"/>
  <c r="G7" i="13"/>
  <c r="F7" i="13"/>
  <c r="E7" i="13"/>
  <c r="D7" i="13"/>
  <c r="G377" i="11"/>
  <c r="F377" i="11"/>
  <c r="E377" i="11"/>
  <c r="D377" i="11"/>
  <c r="H375" i="11"/>
  <c r="H373" i="11"/>
  <c r="F374" i="11" s="1"/>
  <c r="G365" i="11"/>
  <c r="F365" i="11"/>
  <c r="E365" i="11"/>
  <c r="D365" i="11"/>
  <c r="H363" i="11"/>
  <c r="H361" i="11"/>
  <c r="G359" i="11"/>
  <c r="F359" i="11"/>
  <c r="E359" i="11"/>
  <c r="D359" i="11"/>
  <c r="H357" i="11"/>
  <c r="D358" i="11" s="1"/>
  <c r="H355" i="11"/>
  <c r="D356" i="11" s="1"/>
  <c r="G353" i="11"/>
  <c r="F353" i="11"/>
  <c r="E353" i="11"/>
  <c r="D353" i="11"/>
  <c r="H351" i="11"/>
  <c r="F352" i="11" s="1"/>
  <c r="H349" i="11"/>
  <c r="G347" i="11"/>
  <c r="F347" i="11"/>
  <c r="E347" i="11"/>
  <c r="D347" i="11"/>
  <c r="H345" i="11"/>
  <c r="H343" i="11"/>
  <c r="G344" i="11" s="1"/>
  <c r="G341" i="11"/>
  <c r="F341" i="11"/>
  <c r="E341" i="11"/>
  <c r="D341" i="11"/>
  <c r="H339" i="11"/>
  <c r="D340" i="11" s="1"/>
  <c r="H337" i="11"/>
  <c r="D338" i="11" s="1"/>
  <c r="G335" i="11"/>
  <c r="F335" i="11"/>
  <c r="E335" i="11"/>
  <c r="D335" i="11"/>
  <c r="H333" i="11"/>
  <c r="F334" i="11" s="1"/>
  <c r="H331" i="11"/>
  <c r="G329" i="11"/>
  <c r="F329" i="11"/>
  <c r="E329" i="11"/>
  <c r="D329" i="11"/>
  <c r="H327" i="11"/>
  <c r="H325" i="11"/>
  <c r="G326" i="11" s="1"/>
  <c r="G323" i="11"/>
  <c r="F323" i="11"/>
  <c r="E323" i="11"/>
  <c r="D323" i="11"/>
  <c r="H321" i="11"/>
  <c r="D322" i="11" s="1"/>
  <c r="H319" i="11"/>
  <c r="G317" i="11"/>
  <c r="F317" i="11"/>
  <c r="E317" i="11"/>
  <c r="D317" i="11"/>
  <c r="H315" i="11"/>
  <c r="F316" i="11" s="1"/>
  <c r="H313" i="11"/>
  <c r="G311" i="11"/>
  <c r="F311" i="11"/>
  <c r="E311" i="11"/>
  <c r="D311" i="11"/>
  <c r="H309" i="11"/>
  <c r="H307" i="11"/>
  <c r="G308" i="11" s="1"/>
  <c r="G303" i="11"/>
  <c r="F303" i="11"/>
  <c r="E303" i="11"/>
  <c r="D303" i="11"/>
  <c r="G301" i="11"/>
  <c r="F301" i="11"/>
  <c r="E301" i="11"/>
  <c r="D301" i="11"/>
  <c r="G299" i="11"/>
  <c r="F299" i="11"/>
  <c r="E299" i="11"/>
  <c r="D299" i="11"/>
  <c r="H297" i="11"/>
  <c r="D298" i="11" s="1"/>
  <c r="H295" i="11"/>
  <c r="D296" i="11" s="1"/>
  <c r="G293" i="11"/>
  <c r="F293" i="11"/>
  <c r="E293" i="11"/>
  <c r="D293" i="11"/>
  <c r="H291" i="11"/>
  <c r="H289" i="11"/>
  <c r="F290" i="11" s="1"/>
  <c r="G287" i="11"/>
  <c r="F287" i="11"/>
  <c r="E287" i="11"/>
  <c r="D287" i="11"/>
  <c r="H285" i="11"/>
  <c r="F286" i="11" s="1"/>
  <c r="H283" i="11"/>
  <c r="G281" i="11"/>
  <c r="F281" i="11"/>
  <c r="E281" i="11"/>
  <c r="D281" i="11"/>
  <c r="H279" i="11"/>
  <c r="D280" i="11" s="1"/>
  <c r="H277" i="11"/>
  <c r="D278" i="11" s="1"/>
  <c r="G275" i="11"/>
  <c r="F275" i="11"/>
  <c r="E275" i="11"/>
  <c r="D275" i="11"/>
  <c r="H273" i="11"/>
  <c r="E274" i="11" s="1"/>
  <c r="H271" i="11"/>
  <c r="D272" i="11" s="1"/>
  <c r="G269" i="11"/>
  <c r="F269" i="11"/>
  <c r="E269" i="11"/>
  <c r="D269" i="11"/>
  <c r="H267" i="11"/>
  <c r="F268" i="11" s="1"/>
  <c r="H265" i="11"/>
  <c r="F266" i="11" s="1"/>
  <c r="G263" i="11"/>
  <c r="F263" i="11"/>
  <c r="E263" i="11"/>
  <c r="D263" i="11"/>
  <c r="H261" i="11"/>
  <c r="D262" i="11" s="1"/>
  <c r="H259" i="11"/>
  <c r="D260" i="11" s="1"/>
  <c r="G257" i="11"/>
  <c r="F257" i="11"/>
  <c r="E257" i="11"/>
  <c r="D257" i="11"/>
  <c r="H255" i="11"/>
  <c r="H253" i="11"/>
  <c r="F254" i="11" s="1"/>
  <c r="G251" i="11"/>
  <c r="F251" i="11"/>
  <c r="E251" i="11"/>
  <c r="D251" i="11"/>
  <c r="H249" i="11"/>
  <c r="F250" i="11" s="1"/>
  <c r="H247" i="11"/>
  <c r="G245" i="11"/>
  <c r="F245" i="11"/>
  <c r="E245" i="11"/>
  <c r="D245" i="11"/>
  <c r="H243" i="11"/>
  <c r="D244" i="11" s="1"/>
  <c r="H241" i="11"/>
  <c r="D242" i="11" s="1"/>
  <c r="G239" i="11"/>
  <c r="F239" i="11"/>
  <c r="E239" i="11"/>
  <c r="D239" i="11"/>
  <c r="H237" i="11"/>
  <c r="E238" i="11" s="1"/>
  <c r="H235" i="11"/>
  <c r="D236" i="11" s="1"/>
  <c r="G231" i="11"/>
  <c r="F231" i="11"/>
  <c r="E231" i="11"/>
  <c r="D231" i="11"/>
  <c r="G229" i="11"/>
  <c r="F229" i="11"/>
  <c r="E229" i="11"/>
  <c r="D229" i="11"/>
  <c r="G227" i="11"/>
  <c r="F227" i="11"/>
  <c r="E227" i="11"/>
  <c r="D227" i="11"/>
  <c r="H225" i="11"/>
  <c r="H223" i="11"/>
  <c r="F224" i="11" s="1"/>
  <c r="G221" i="11"/>
  <c r="F221" i="11"/>
  <c r="E221" i="11"/>
  <c r="D221" i="11"/>
  <c r="H219" i="11"/>
  <c r="D220" i="11" s="1"/>
  <c r="H217" i="11"/>
  <c r="G215" i="11"/>
  <c r="F215" i="11"/>
  <c r="E215" i="11"/>
  <c r="D215" i="11"/>
  <c r="H213" i="11"/>
  <c r="F214" i="11" s="1"/>
  <c r="H211" i="11"/>
  <c r="F212" i="11" s="1"/>
  <c r="G209" i="11"/>
  <c r="F209" i="11"/>
  <c r="E209" i="11"/>
  <c r="D209" i="11"/>
  <c r="H207" i="11"/>
  <c r="D208" i="11" s="1"/>
  <c r="H205" i="11"/>
  <c r="D206" i="11" s="1"/>
  <c r="H201" i="11"/>
  <c r="H199" i="11"/>
  <c r="G197" i="11"/>
  <c r="F197" i="11"/>
  <c r="E197" i="11"/>
  <c r="D197" i="11"/>
  <c r="H195" i="11"/>
  <c r="H193" i="11"/>
  <c r="F194" i="11" s="1"/>
  <c r="G191" i="11"/>
  <c r="F191" i="11"/>
  <c r="E191" i="11"/>
  <c r="D191" i="11"/>
  <c r="H189" i="11"/>
  <c r="D190" i="11" s="1"/>
  <c r="H187" i="11"/>
  <c r="D188" i="11" s="1"/>
  <c r="G185" i="11"/>
  <c r="F185" i="11"/>
  <c r="E185" i="11"/>
  <c r="D185" i="11"/>
  <c r="H183" i="11"/>
  <c r="H181" i="11"/>
  <c r="E182" i="11" s="1"/>
  <c r="G179" i="11"/>
  <c r="F179" i="11"/>
  <c r="E179" i="11"/>
  <c r="D179" i="11"/>
  <c r="H177" i="11"/>
  <c r="G178" i="11" s="1"/>
  <c r="H175" i="11"/>
  <c r="G176" i="11" s="1"/>
  <c r="G173" i="11"/>
  <c r="F173" i="11"/>
  <c r="E173" i="11"/>
  <c r="D173" i="11"/>
  <c r="H171" i="11"/>
  <c r="H169" i="11"/>
  <c r="G167" i="11"/>
  <c r="F167" i="11"/>
  <c r="E167" i="11"/>
  <c r="D167" i="11"/>
  <c r="H165" i="11"/>
  <c r="E166" i="11" s="1"/>
  <c r="H163" i="11"/>
  <c r="G164" i="11" s="1"/>
  <c r="G161" i="11"/>
  <c r="F161" i="11"/>
  <c r="E161" i="11"/>
  <c r="D161" i="11"/>
  <c r="H159" i="11"/>
  <c r="F160" i="11" s="1"/>
  <c r="H157" i="11"/>
  <c r="E158" i="11" s="1"/>
  <c r="G155" i="11"/>
  <c r="F155" i="11"/>
  <c r="E155" i="11"/>
  <c r="D155" i="11"/>
  <c r="H153" i="11"/>
  <c r="F154" i="11" s="1"/>
  <c r="H151" i="11"/>
  <c r="F152" i="11" s="1"/>
  <c r="G149" i="11"/>
  <c r="F149" i="11"/>
  <c r="E149" i="11"/>
  <c r="D149" i="11"/>
  <c r="H147" i="11"/>
  <c r="D148" i="11" s="1"/>
  <c r="H145" i="11"/>
  <c r="D146" i="11" s="1"/>
  <c r="G143" i="11"/>
  <c r="F143" i="11"/>
  <c r="E143" i="11"/>
  <c r="D143" i="11"/>
  <c r="H141" i="11"/>
  <c r="F142" i="11" s="1"/>
  <c r="H139" i="11"/>
  <c r="F140" i="11" s="1"/>
  <c r="G137" i="11"/>
  <c r="F137" i="11"/>
  <c r="E137" i="11"/>
  <c r="D137" i="11"/>
  <c r="H135" i="11"/>
  <c r="F136" i="11" s="1"/>
  <c r="H133" i="11"/>
  <c r="F134" i="11" s="1"/>
  <c r="G131" i="11"/>
  <c r="F131" i="11"/>
  <c r="E131" i="11"/>
  <c r="D131" i="11"/>
  <c r="H129" i="11"/>
  <c r="D130" i="11" s="1"/>
  <c r="H127" i="11"/>
  <c r="D128" i="11" s="1"/>
  <c r="H123" i="11"/>
  <c r="E124" i="11" s="1"/>
  <c r="H121" i="11"/>
  <c r="E122" i="11" s="1"/>
  <c r="G119" i="11"/>
  <c r="F119" i="11"/>
  <c r="E119" i="11"/>
  <c r="D119" i="11"/>
  <c r="H117" i="11"/>
  <c r="F118" i="11" s="1"/>
  <c r="H115" i="11"/>
  <c r="F116" i="11" s="1"/>
  <c r="G113" i="11"/>
  <c r="F113" i="11"/>
  <c r="E113" i="11"/>
  <c r="D113" i="11"/>
  <c r="H111" i="11"/>
  <c r="H109" i="11"/>
  <c r="G107" i="11"/>
  <c r="F107" i="11"/>
  <c r="E107" i="11"/>
  <c r="D107" i="11"/>
  <c r="H105" i="11"/>
  <c r="F106" i="11" s="1"/>
  <c r="H103" i="11"/>
  <c r="F104" i="11" s="1"/>
  <c r="G101" i="11"/>
  <c r="F101" i="11"/>
  <c r="E101" i="11"/>
  <c r="D101" i="11"/>
  <c r="H99" i="11"/>
  <c r="F100" i="11" s="1"/>
  <c r="H97" i="11"/>
  <c r="F98" i="11" s="1"/>
  <c r="G95" i="11"/>
  <c r="F95" i="11"/>
  <c r="E95" i="11"/>
  <c r="D95" i="11"/>
  <c r="H93" i="11"/>
  <c r="D94" i="11" s="1"/>
  <c r="H91" i="11"/>
  <c r="D92" i="11" s="1"/>
  <c r="G89" i="11"/>
  <c r="F89" i="11"/>
  <c r="E89" i="11"/>
  <c r="D89" i="11"/>
  <c r="H87" i="11"/>
  <c r="H85" i="11"/>
  <c r="G83" i="11"/>
  <c r="F83" i="11"/>
  <c r="E83" i="11"/>
  <c r="D83" i="11"/>
  <c r="H81" i="11"/>
  <c r="F82" i="11" s="1"/>
  <c r="H79" i="11"/>
  <c r="F80" i="11" s="1"/>
  <c r="G77" i="11"/>
  <c r="F77" i="11"/>
  <c r="E77" i="11"/>
  <c r="D77" i="11"/>
  <c r="H75" i="11"/>
  <c r="H73" i="11"/>
  <c r="G71" i="11"/>
  <c r="F71" i="11"/>
  <c r="E71" i="11"/>
  <c r="D71" i="11"/>
  <c r="H69" i="11"/>
  <c r="F70" i="11" s="1"/>
  <c r="H67" i="11"/>
  <c r="F68" i="11" s="1"/>
  <c r="G65" i="11"/>
  <c r="F65" i="11"/>
  <c r="E65" i="11"/>
  <c r="D65" i="11"/>
  <c r="H63" i="11"/>
  <c r="H61" i="11"/>
  <c r="G59" i="11"/>
  <c r="F59" i="11"/>
  <c r="E59" i="11"/>
  <c r="D59" i="11"/>
  <c r="H57" i="11"/>
  <c r="H55" i="11"/>
  <c r="G53" i="11"/>
  <c r="F53" i="11"/>
  <c r="E53" i="11"/>
  <c r="D53" i="11"/>
  <c r="H51" i="11"/>
  <c r="D52" i="11" s="1"/>
  <c r="H49" i="11"/>
  <c r="E50" i="11" s="1"/>
  <c r="G47" i="11"/>
  <c r="F47" i="11"/>
  <c r="E47" i="11"/>
  <c r="D47" i="11"/>
  <c r="H45" i="11"/>
  <c r="H43" i="11"/>
  <c r="F44" i="11" s="1"/>
  <c r="G35" i="11"/>
  <c r="F35" i="11"/>
  <c r="E35" i="11"/>
  <c r="D35" i="11"/>
  <c r="H33" i="11"/>
  <c r="D34" i="11" s="1"/>
  <c r="H31" i="11"/>
  <c r="G32" i="11" s="1"/>
  <c r="H29" i="11"/>
  <c r="D30" i="11" s="1"/>
  <c r="H27" i="11"/>
  <c r="G28" i="11" s="1"/>
  <c r="H25" i="11"/>
  <c r="G23" i="11"/>
  <c r="F23" i="11"/>
  <c r="E23" i="11"/>
  <c r="D23" i="11"/>
  <c r="H21" i="11"/>
  <c r="G22" i="11" s="1"/>
  <c r="H19" i="11"/>
  <c r="G20" i="11" s="1"/>
  <c r="H17" i="11"/>
  <c r="G18" i="11" s="1"/>
  <c r="H15" i="11"/>
  <c r="G16" i="11" s="1"/>
  <c r="H13" i="11"/>
  <c r="G14" i="11" s="1"/>
  <c r="G9" i="11"/>
  <c r="F9" i="11"/>
  <c r="E9" i="11"/>
  <c r="D9" i="11"/>
  <c r="G7" i="11"/>
  <c r="F7" i="11"/>
  <c r="E7" i="11"/>
  <c r="D7" i="11"/>
  <c r="G377" i="10"/>
  <c r="F377" i="10"/>
  <c r="E377" i="10"/>
  <c r="D377" i="10"/>
  <c r="H375" i="10"/>
  <c r="E376" i="10" s="1"/>
  <c r="H373" i="10"/>
  <c r="G374" i="10" s="1"/>
  <c r="G365" i="10"/>
  <c r="F365" i="10"/>
  <c r="E365" i="10"/>
  <c r="D365" i="10"/>
  <c r="H363" i="10"/>
  <c r="D364" i="10" s="1"/>
  <c r="H361" i="10"/>
  <c r="D362" i="10" s="1"/>
  <c r="G359" i="10"/>
  <c r="F359" i="10"/>
  <c r="E359" i="10"/>
  <c r="D359" i="10"/>
  <c r="H357" i="10"/>
  <c r="H355" i="10"/>
  <c r="G353" i="10"/>
  <c r="F353" i="10"/>
  <c r="E353" i="10"/>
  <c r="D353" i="10"/>
  <c r="H351" i="10"/>
  <c r="D352" i="10" s="1"/>
  <c r="H349" i="10"/>
  <c r="G350" i="10" s="1"/>
  <c r="G347" i="10"/>
  <c r="F347" i="10"/>
  <c r="E347" i="10"/>
  <c r="D347" i="10"/>
  <c r="H345" i="10"/>
  <c r="D346" i="10" s="1"/>
  <c r="H343" i="10"/>
  <c r="D344" i="10" s="1"/>
  <c r="G341" i="10"/>
  <c r="F341" i="10"/>
  <c r="E341" i="10"/>
  <c r="D341" i="10"/>
  <c r="H339" i="10"/>
  <c r="H337" i="10"/>
  <c r="G338" i="10" s="1"/>
  <c r="G335" i="10"/>
  <c r="F335" i="10"/>
  <c r="E335" i="10"/>
  <c r="D335" i="10"/>
  <c r="H333" i="10"/>
  <c r="D334" i="10" s="1"/>
  <c r="H331" i="10"/>
  <c r="G332" i="10" s="1"/>
  <c r="G329" i="10"/>
  <c r="F329" i="10"/>
  <c r="E329" i="10"/>
  <c r="D329" i="10"/>
  <c r="H327" i="10"/>
  <c r="E326" i="10"/>
  <c r="G323" i="10"/>
  <c r="F323" i="10"/>
  <c r="E323" i="10"/>
  <c r="D323" i="10"/>
  <c r="H321" i="10"/>
  <c r="G322" i="10" s="1"/>
  <c r="H319" i="10"/>
  <c r="G320" i="10" s="1"/>
  <c r="G317" i="10"/>
  <c r="F317" i="10"/>
  <c r="E317" i="10"/>
  <c r="D317" i="10"/>
  <c r="H315" i="10"/>
  <c r="D316" i="10" s="1"/>
  <c r="H313" i="10"/>
  <c r="G314" i="10" s="1"/>
  <c r="G311" i="10"/>
  <c r="F311" i="10"/>
  <c r="E311" i="10"/>
  <c r="D311" i="10"/>
  <c r="H309" i="10"/>
  <c r="E310" i="10" s="1"/>
  <c r="H307" i="10"/>
  <c r="D308" i="10" s="1"/>
  <c r="G303" i="10"/>
  <c r="F303" i="10"/>
  <c r="E303" i="10"/>
  <c r="D303" i="10"/>
  <c r="G301" i="10"/>
  <c r="F301" i="10"/>
  <c r="E301" i="10"/>
  <c r="D301" i="10"/>
  <c r="G299" i="10"/>
  <c r="F299" i="10"/>
  <c r="E299" i="10"/>
  <c r="D299" i="10"/>
  <c r="G296" i="10"/>
  <c r="G293" i="10"/>
  <c r="F293" i="10"/>
  <c r="E293" i="10"/>
  <c r="D293" i="10"/>
  <c r="H291" i="10"/>
  <c r="F292" i="10" s="1"/>
  <c r="H289" i="10"/>
  <c r="D290" i="10" s="1"/>
  <c r="G287" i="10"/>
  <c r="F287" i="10"/>
  <c r="E287" i="10"/>
  <c r="D287" i="10"/>
  <c r="H285" i="10"/>
  <c r="E286" i="10" s="1"/>
  <c r="H283" i="10"/>
  <c r="G281" i="10"/>
  <c r="F281" i="10"/>
  <c r="E281" i="10"/>
  <c r="D281" i="10"/>
  <c r="H279" i="10"/>
  <c r="H277" i="10"/>
  <c r="G278" i="10" s="1"/>
  <c r="G275" i="10"/>
  <c r="F275" i="10"/>
  <c r="E275" i="10"/>
  <c r="D275" i="10"/>
  <c r="H273" i="10"/>
  <c r="G274" i="10" s="1"/>
  <c r="H271" i="10"/>
  <c r="D272" i="10" s="1"/>
  <c r="G269" i="10"/>
  <c r="F269" i="10"/>
  <c r="E269" i="10"/>
  <c r="D269" i="10"/>
  <c r="H267" i="10"/>
  <c r="E268" i="10" s="1"/>
  <c r="H265" i="10"/>
  <c r="E266" i="10" s="1"/>
  <c r="G263" i="10"/>
  <c r="F263" i="10"/>
  <c r="E263" i="10"/>
  <c r="D263" i="10"/>
  <c r="H261" i="10"/>
  <c r="G262" i="10" s="1"/>
  <c r="H259" i="10"/>
  <c r="G257" i="10"/>
  <c r="F257" i="10"/>
  <c r="E257" i="10"/>
  <c r="D257" i="10"/>
  <c r="H255" i="10"/>
  <c r="E256" i="10" s="1"/>
  <c r="H253" i="10"/>
  <c r="F254" i="10" s="1"/>
  <c r="G251" i="10"/>
  <c r="F251" i="10"/>
  <c r="E251" i="10"/>
  <c r="D251" i="10"/>
  <c r="H249" i="10"/>
  <c r="E250" i="10" s="1"/>
  <c r="H247" i="10"/>
  <c r="G245" i="10"/>
  <c r="F245" i="10"/>
  <c r="E245" i="10"/>
  <c r="D245" i="10"/>
  <c r="H243" i="10"/>
  <c r="H241" i="10"/>
  <c r="G242" i="10" s="1"/>
  <c r="G239" i="10"/>
  <c r="F239" i="10"/>
  <c r="E239" i="10"/>
  <c r="D239" i="10"/>
  <c r="H237" i="10"/>
  <c r="E238" i="10" s="1"/>
  <c r="H235" i="10"/>
  <c r="D236" i="10" s="1"/>
  <c r="G231" i="10"/>
  <c r="F231" i="10"/>
  <c r="E231" i="10"/>
  <c r="D231" i="10"/>
  <c r="G229" i="10"/>
  <c r="F229" i="10"/>
  <c r="E229" i="10"/>
  <c r="D229" i="10"/>
  <c r="G227" i="10"/>
  <c r="F227" i="10"/>
  <c r="E227" i="10"/>
  <c r="D227" i="10"/>
  <c r="H225" i="10"/>
  <c r="H223" i="10"/>
  <c r="F224" i="10" s="1"/>
  <c r="G221" i="10"/>
  <c r="F221" i="10"/>
  <c r="E221" i="10"/>
  <c r="D221" i="10"/>
  <c r="H219" i="10"/>
  <c r="E220" i="10" s="1"/>
  <c r="H217" i="10"/>
  <c r="G215" i="10"/>
  <c r="F215" i="10"/>
  <c r="E215" i="10"/>
  <c r="D215" i="10"/>
  <c r="H213" i="10"/>
  <c r="D214" i="10" s="1"/>
  <c r="H211" i="10"/>
  <c r="D212" i="10" s="1"/>
  <c r="G209" i="10"/>
  <c r="F209" i="10"/>
  <c r="E209" i="10"/>
  <c r="D209" i="10"/>
  <c r="H207" i="10"/>
  <c r="E208" i="10" s="1"/>
  <c r="H205" i="10"/>
  <c r="E206" i="10" s="1"/>
  <c r="G203" i="10"/>
  <c r="F203" i="10"/>
  <c r="E203" i="10"/>
  <c r="D203" i="10"/>
  <c r="H201" i="10"/>
  <c r="H199" i="10"/>
  <c r="G197" i="10"/>
  <c r="F197" i="10"/>
  <c r="E197" i="10"/>
  <c r="D197" i="10"/>
  <c r="H195" i="10"/>
  <c r="D196" i="10" s="1"/>
  <c r="H193" i="10"/>
  <c r="D194" i="10" s="1"/>
  <c r="G191" i="10"/>
  <c r="F191" i="10"/>
  <c r="E191" i="10"/>
  <c r="D191" i="10"/>
  <c r="H189" i="10"/>
  <c r="G190" i="10" s="1"/>
  <c r="H187" i="10"/>
  <c r="G188" i="10" s="1"/>
  <c r="G185" i="10"/>
  <c r="F185" i="10"/>
  <c r="E185" i="10"/>
  <c r="D185" i="10"/>
  <c r="H183" i="10"/>
  <c r="H181" i="10"/>
  <c r="G182" i="10" s="1"/>
  <c r="G179" i="10"/>
  <c r="F179" i="10"/>
  <c r="E179" i="10"/>
  <c r="D179" i="10"/>
  <c r="H177" i="10"/>
  <c r="H175" i="10"/>
  <c r="D176" i="10" s="1"/>
  <c r="G173" i="10"/>
  <c r="F173" i="10"/>
  <c r="E173" i="10"/>
  <c r="D173" i="10"/>
  <c r="H171" i="10"/>
  <c r="G172" i="10" s="1"/>
  <c r="H169" i="10"/>
  <c r="G170" i="10" s="1"/>
  <c r="G167" i="10"/>
  <c r="F167" i="10"/>
  <c r="E167" i="10"/>
  <c r="D167" i="10"/>
  <c r="H165" i="10"/>
  <c r="G166" i="10" s="1"/>
  <c r="H163" i="10"/>
  <c r="G161" i="10"/>
  <c r="F161" i="10"/>
  <c r="E161" i="10"/>
  <c r="D161" i="10"/>
  <c r="H159" i="10"/>
  <c r="D160" i="10" s="1"/>
  <c r="H157" i="10"/>
  <c r="D158" i="10" s="1"/>
  <c r="G155" i="10"/>
  <c r="F155" i="10"/>
  <c r="E155" i="10"/>
  <c r="D155" i="10"/>
  <c r="H153" i="10"/>
  <c r="G154" i="10" s="1"/>
  <c r="H151" i="10"/>
  <c r="G152" i="10" s="1"/>
  <c r="G149" i="10"/>
  <c r="F149" i="10"/>
  <c r="E149" i="10"/>
  <c r="D149" i="10"/>
  <c r="H147" i="10"/>
  <c r="G148" i="10" s="1"/>
  <c r="H145" i="10"/>
  <c r="G146" i="10" s="1"/>
  <c r="G143" i="10"/>
  <c r="F143" i="10"/>
  <c r="E143" i="10"/>
  <c r="D143" i="10"/>
  <c r="H141" i="10"/>
  <c r="H139" i="10"/>
  <c r="D140" i="10" s="1"/>
  <c r="G137" i="10"/>
  <c r="F137" i="10"/>
  <c r="E137" i="10"/>
  <c r="D137" i="10"/>
  <c r="H135" i="10"/>
  <c r="F136" i="10" s="1"/>
  <c r="H133" i="10"/>
  <c r="G131" i="10"/>
  <c r="F131" i="10"/>
  <c r="E131" i="10"/>
  <c r="D131" i="10"/>
  <c r="H129" i="10"/>
  <c r="E130" i="10" s="1"/>
  <c r="H127" i="10"/>
  <c r="E128" i="10" s="1"/>
  <c r="G125" i="10"/>
  <c r="F125" i="10"/>
  <c r="E125" i="10"/>
  <c r="D125" i="10"/>
  <c r="H123" i="10"/>
  <c r="F124" i="10" s="1"/>
  <c r="H121" i="10"/>
  <c r="F122" i="10" s="1"/>
  <c r="G119" i="10"/>
  <c r="F119" i="10"/>
  <c r="E119" i="10"/>
  <c r="D119" i="10"/>
  <c r="H117" i="10"/>
  <c r="D118" i="10" s="1"/>
  <c r="H115" i="10"/>
  <c r="D116" i="10" s="1"/>
  <c r="G113" i="10"/>
  <c r="F113" i="10"/>
  <c r="E113" i="10"/>
  <c r="D113" i="10"/>
  <c r="H111" i="10"/>
  <c r="E112" i="10" s="1"/>
  <c r="H109" i="10"/>
  <c r="E110" i="10" s="1"/>
  <c r="G107" i="10"/>
  <c r="F107" i="10"/>
  <c r="E107" i="10"/>
  <c r="D107" i="10"/>
  <c r="H105" i="10"/>
  <c r="F106" i="10" s="1"/>
  <c r="H103" i="10"/>
  <c r="F104" i="10" s="1"/>
  <c r="G101" i="10"/>
  <c r="F101" i="10"/>
  <c r="E101" i="10"/>
  <c r="D101" i="10"/>
  <c r="H99" i="10"/>
  <c r="D100" i="10" s="1"/>
  <c r="H97" i="10"/>
  <c r="D98" i="10" s="1"/>
  <c r="G95" i="10"/>
  <c r="F95" i="10"/>
  <c r="E95" i="10"/>
  <c r="D95" i="10"/>
  <c r="H93" i="10"/>
  <c r="E94" i="10" s="1"/>
  <c r="H91" i="10"/>
  <c r="E92" i="10" s="1"/>
  <c r="G89" i="10"/>
  <c r="F89" i="10"/>
  <c r="E89" i="10"/>
  <c r="D89" i="10"/>
  <c r="H87" i="10"/>
  <c r="F88" i="10" s="1"/>
  <c r="H85" i="10"/>
  <c r="F86" i="10" s="1"/>
  <c r="G83" i="10"/>
  <c r="F83" i="10"/>
  <c r="E83" i="10"/>
  <c r="D83" i="10"/>
  <c r="H81" i="10"/>
  <c r="D82" i="10" s="1"/>
  <c r="H79" i="10"/>
  <c r="D80" i="10" s="1"/>
  <c r="G77" i="10"/>
  <c r="F77" i="10"/>
  <c r="E77" i="10"/>
  <c r="D77" i="10"/>
  <c r="H75" i="10"/>
  <c r="E76" i="10" s="1"/>
  <c r="H73" i="10"/>
  <c r="E74" i="10" s="1"/>
  <c r="G71" i="10"/>
  <c r="F71" i="10"/>
  <c r="E71" i="10"/>
  <c r="D71" i="10"/>
  <c r="H69" i="10"/>
  <c r="F70" i="10" s="1"/>
  <c r="H67" i="10"/>
  <c r="F68" i="10" s="1"/>
  <c r="G65" i="10"/>
  <c r="F65" i="10"/>
  <c r="E65" i="10"/>
  <c r="D65" i="10"/>
  <c r="H63" i="10"/>
  <c r="D64" i="10" s="1"/>
  <c r="H61" i="10"/>
  <c r="D62" i="10" s="1"/>
  <c r="G59" i="10"/>
  <c r="F59" i="10"/>
  <c r="E59" i="10"/>
  <c r="D59" i="10"/>
  <c r="H57" i="10"/>
  <c r="E58" i="10" s="1"/>
  <c r="H55" i="10"/>
  <c r="E56" i="10" s="1"/>
  <c r="G53" i="10"/>
  <c r="F53" i="10"/>
  <c r="E53" i="10"/>
  <c r="D53" i="10"/>
  <c r="H51" i="10"/>
  <c r="F52" i="10" s="1"/>
  <c r="H49" i="10"/>
  <c r="F50" i="10" s="1"/>
  <c r="G47" i="10"/>
  <c r="F47" i="10"/>
  <c r="E47" i="10"/>
  <c r="D47" i="10"/>
  <c r="H45" i="10"/>
  <c r="D46" i="10" s="1"/>
  <c r="H43" i="10"/>
  <c r="D44" i="10" s="1"/>
  <c r="G39" i="10"/>
  <c r="F39" i="10"/>
  <c r="E39" i="10"/>
  <c r="D39" i="10"/>
  <c r="G37" i="10"/>
  <c r="F37" i="10"/>
  <c r="E37" i="10"/>
  <c r="D37" i="10"/>
  <c r="G35" i="10"/>
  <c r="F35" i="10"/>
  <c r="E35" i="10"/>
  <c r="D35" i="10"/>
  <c r="H33" i="10"/>
  <c r="E34" i="10" s="1"/>
  <c r="H31" i="10"/>
  <c r="E32" i="10" s="1"/>
  <c r="H29" i="10"/>
  <c r="E30" i="10" s="1"/>
  <c r="H27" i="10"/>
  <c r="E28" i="10" s="1"/>
  <c r="H25" i="10"/>
  <c r="E26" i="10" s="1"/>
  <c r="G23" i="10"/>
  <c r="F23" i="10"/>
  <c r="E23" i="10"/>
  <c r="D23" i="10"/>
  <c r="H21" i="10"/>
  <c r="G22" i="10" s="1"/>
  <c r="H19" i="10"/>
  <c r="G20" i="10" s="1"/>
  <c r="H17" i="10"/>
  <c r="G18" i="10" s="1"/>
  <c r="H15" i="10"/>
  <c r="G16" i="10" s="1"/>
  <c r="H13" i="10"/>
  <c r="G14" i="10" s="1"/>
  <c r="G9" i="10"/>
  <c r="F9" i="10"/>
  <c r="E9" i="10"/>
  <c r="D9" i="10"/>
  <c r="G7" i="10"/>
  <c r="F7" i="10"/>
  <c r="E7" i="10"/>
  <c r="D7" i="10"/>
  <c r="G377" i="9"/>
  <c r="F377" i="9"/>
  <c r="E377" i="9"/>
  <c r="D377" i="9"/>
  <c r="H375" i="9"/>
  <c r="H373" i="9"/>
  <c r="G365" i="9"/>
  <c r="F365" i="9"/>
  <c r="E365" i="9"/>
  <c r="D365" i="9"/>
  <c r="H363" i="9"/>
  <c r="H361" i="9"/>
  <c r="G359" i="9"/>
  <c r="F359" i="9"/>
  <c r="E359" i="9"/>
  <c r="D359" i="9"/>
  <c r="H357" i="9"/>
  <c r="H355" i="9"/>
  <c r="G353" i="9"/>
  <c r="F353" i="9"/>
  <c r="E353" i="9"/>
  <c r="D353" i="9"/>
  <c r="H351" i="9"/>
  <c r="H349" i="9"/>
  <c r="G347" i="9"/>
  <c r="F347" i="9"/>
  <c r="E347" i="9"/>
  <c r="D347" i="9"/>
  <c r="H345" i="9"/>
  <c r="H343" i="9"/>
  <c r="G341" i="9"/>
  <c r="F341" i="9"/>
  <c r="E341" i="9"/>
  <c r="D341" i="9"/>
  <c r="H339" i="9"/>
  <c r="H337" i="9"/>
  <c r="G335" i="9"/>
  <c r="F335" i="9"/>
  <c r="E335" i="9"/>
  <c r="D335" i="9"/>
  <c r="H333" i="9"/>
  <c r="H331" i="9"/>
  <c r="G329" i="9"/>
  <c r="F329" i="9"/>
  <c r="E329" i="9"/>
  <c r="D329" i="9"/>
  <c r="H327" i="9"/>
  <c r="H325" i="9"/>
  <c r="G323" i="9"/>
  <c r="F323" i="9"/>
  <c r="E323" i="9"/>
  <c r="D323" i="9"/>
  <c r="H321" i="9"/>
  <c r="H319" i="9"/>
  <c r="G317" i="9"/>
  <c r="F317" i="9"/>
  <c r="E317" i="9"/>
  <c r="D317" i="9"/>
  <c r="H315" i="9"/>
  <c r="H313" i="9"/>
  <c r="G311" i="9"/>
  <c r="F311" i="9"/>
  <c r="E311" i="9"/>
  <c r="D311" i="9"/>
  <c r="H309" i="9"/>
  <c r="H307" i="9"/>
  <c r="G303" i="9"/>
  <c r="G301" i="9"/>
  <c r="F301" i="9"/>
  <c r="E301" i="9"/>
  <c r="D301" i="9"/>
  <c r="G299" i="9"/>
  <c r="F299" i="9"/>
  <c r="E299" i="9"/>
  <c r="D299" i="9"/>
  <c r="G296" i="9"/>
  <c r="G293" i="9"/>
  <c r="F293" i="9"/>
  <c r="E293" i="9"/>
  <c r="D293" i="9"/>
  <c r="H291" i="9"/>
  <c r="H289" i="9"/>
  <c r="G287" i="9"/>
  <c r="F287" i="9"/>
  <c r="E287" i="9"/>
  <c r="D287" i="9"/>
  <c r="H285" i="9"/>
  <c r="H283" i="9"/>
  <c r="G281" i="9"/>
  <c r="F281" i="9"/>
  <c r="E281" i="9"/>
  <c r="D281" i="9"/>
  <c r="H279" i="9"/>
  <c r="H277" i="9"/>
  <c r="G275" i="9"/>
  <c r="F275" i="9"/>
  <c r="E275" i="9"/>
  <c r="D275" i="9"/>
  <c r="H273" i="9"/>
  <c r="H271" i="9"/>
  <c r="G269" i="9"/>
  <c r="F269" i="9"/>
  <c r="E269" i="9"/>
  <c r="D269" i="9"/>
  <c r="H267" i="9"/>
  <c r="H265" i="9"/>
  <c r="G263" i="9"/>
  <c r="F263" i="9"/>
  <c r="E263" i="9"/>
  <c r="D263" i="9"/>
  <c r="H261" i="9"/>
  <c r="H259" i="9"/>
  <c r="G257" i="9"/>
  <c r="F257" i="9"/>
  <c r="E257" i="9"/>
  <c r="D257" i="9"/>
  <c r="H255" i="9"/>
  <c r="H253" i="9"/>
  <c r="G251" i="9"/>
  <c r="F251" i="9"/>
  <c r="E251" i="9"/>
  <c r="D251" i="9"/>
  <c r="H249" i="9"/>
  <c r="H247" i="9"/>
  <c r="G245" i="9"/>
  <c r="F245" i="9"/>
  <c r="E245" i="9"/>
  <c r="D245" i="9"/>
  <c r="H243" i="9"/>
  <c r="H241" i="9"/>
  <c r="G239" i="9"/>
  <c r="F239" i="9"/>
  <c r="E239" i="9"/>
  <c r="D239" i="9"/>
  <c r="H237" i="9"/>
  <c r="H235" i="9"/>
  <c r="G231" i="9"/>
  <c r="F231" i="9"/>
  <c r="D231" i="9"/>
  <c r="G229" i="9"/>
  <c r="F229" i="9"/>
  <c r="E229" i="9"/>
  <c r="D229" i="9"/>
  <c r="G227" i="9"/>
  <c r="F227" i="9"/>
  <c r="E227" i="9"/>
  <c r="D227" i="9"/>
  <c r="F226" i="9"/>
  <c r="E224" i="9"/>
  <c r="G221" i="9"/>
  <c r="F221" i="9"/>
  <c r="E221" i="9"/>
  <c r="D221" i="9"/>
  <c r="D218" i="9"/>
  <c r="G215" i="9"/>
  <c r="F215" i="9"/>
  <c r="E215" i="9"/>
  <c r="D215" i="9"/>
  <c r="H215" i="9" s="1"/>
  <c r="F214" i="9"/>
  <c r="F212" i="9"/>
  <c r="G209" i="9"/>
  <c r="F209" i="9"/>
  <c r="E209" i="9"/>
  <c r="D209" i="9"/>
  <c r="E208" i="9"/>
  <c r="E206" i="9"/>
  <c r="G203" i="9"/>
  <c r="F203" i="9"/>
  <c r="E203" i="9"/>
  <c r="D203" i="9"/>
  <c r="G202" i="9"/>
  <c r="D200" i="9"/>
  <c r="G197" i="9"/>
  <c r="F197" i="9"/>
  <c r="E197" i="9"/>
  <c r="D197" i="9"/>
  <c r="F196" i="9"/>
  <c r="F194" i="9"/>
  <c r="G191" i="9"/>
  <c r="F191" i="9"/>
  <c r="E191" i="9"/>
  <c r="D191" i="9"/>
  <c r="H191" i="9" s="1"/>
  <c r="E190" i="9"/>
  <c r="E188" i="9"/>
  <c r="G185" i="9"/>
  <c r="F185" i="9"/>
  <c r="E185" i="9"/>
  <c r="D185" i="9"/>
  <c r="H185" i="9" s="1"/>
  <c r="G184" i="9"/>
  <c r="D182" i="9"/>
  <c r="G179" i="9"/>
  <c r="F179" i="9"/>
  <c r="E179" i="9"/>
  <c r="D179" i="9"/>
  <c r="H179" i="9" s="1"/>
  <c r="D178" i="9"/>
  <c r="F176" i="9"/>
  <c r="G173" i="9"/>
  <c r="F173" i="9"/>
  <c r="E173" i="9"/>
  <c r="D173" i="9"/>
  <c r="E172" i="9"/>
  <c r="E170" i="9"/>
  <c r="G167" i="9"/>
  <c r="F167" i="9"/>
  <c r="E167" i="9"/>
  <c r="D167" i="9"/>
  <c r="D166" i="9"/>
  <c r="G161" i="9"/>
  <c r="F161" i="9"/>
  <c r="E161" i="9"/>
  <c r="D161" i="9"/>
  <c r="F160" i="9"/>
  <c r="F158" i="9"/>
  <c r="G155" i="9"/>
  <c r="F155" i="9"/>
  <c r="E155" i="9"/>
  <c r="D155" i="9"/>
  <c r="E154" i="9"/>
  <c r="E152" i="9"/>
  <c r="G149" i="9"/>
  <c r="F149" i="9"/>
  <c r="E149" i="9"/>
  <c r="D149" i="9"/>
  <c r="E148" i="9"/>
  <c r="G146" i="9"/>
  <c r="G143" i="9"/>
  <c r="F143" i="9"/>
  <c r="E143" i="9"/>
  <c r="D143" i="9"/>
  <c r="F142" i="9"/>
  <c r="F140" i="9"/>
  <c r="G137" i="9"/>
  <c r="F137" i="9"/>
  <c r="E137" i="9"/>
  <c r="D137" i="9"/>
  <c r="E136" i="9"/>
  <c r="E134" i="9"/>
  <c r="G131" i="9"/>
  <c r="F131" i="9"/>
  <c r="E131" i="9"/>
  <c r="D131" i="9"/>
  <c r="G130" i="9"/>
  <c r="E128" i="9"/>
  <c r="G125" i="9"/>
  <c r="F125" i="9"/>
  <c r="E125" i="9"/>
  <c r="D125" i="9"/>
  <c r="G124" i="9"/>
  <c r="G119" i="9"/>
  <c r="F119" i="9"/>
  <c r="E119" i="9"/>
  <c r="D119" i="9"/>
  <c r="H119" i="9" s="1"/>
  <c r="E118" i="9"/>
  <c r="E116" i="9"/>
  <c r="G113" i="9"/>
  <c r="F113" i="9"/>
  <c r="E113" i="9"/>
  <c r="D113" i="9"/>
  <c r="G112" i="9"/>
  <c r="E110" i="9"/>
  <c r="G107" i="9"/>
  <c r="F107" i="9"/>
  <c r="E107" i="9"/>
  <c r="D107" i="9"/>
  <c r="G106" i="9"/>
  <c r="G104" i="9"/>
  <c r="G101" i="9"/>
  <c r="F101" i="9"/>
  <c r="E101" i="9"/>
  <c r="D101" i="9"/>
  <c r="H101" i="9" s="1"/>
  <c r="E100" i="9"/>
  <c r="E98" i="9"/>
  <c r="G95" i="9"/>
  <c r="F95" i="9"/>
  <c r="E95" i="9"/>
  <c r="D95" i="9"/>
  <c r="H95" i="9" s="1"/>
  <c r="G94" i="9"/>
  <c r="D92" i="9"/>
  <c r="G89" i="9"/>
  <c r="F89" i="9"/>
  <c r="E89" i="9"/>
  <c r="D89" i="9"/>
  <c r="H89" i="9" s="1"/>
  <c r="G88" i="9"/>
  <c r="G86" i="9"/>
  <c r="G83" i="9"/>
  <c r="F83" i="9"/>
  <c r="E83" i="9"/>
  <c r="D83" i="9"/>
  <c r="E82" i="9"/>
  <c r="E80" i="9"/>
  <c r="G77" i="9"/>
  <c r="F77" i="9"/>
  <c r="E77" i="9"/>
  <c r="D77" i="9"/>
  <c r="H77" i="9" s="1"/>
  <c r="E76" i="9"/>
  <c r="F74" i="9"/>
  <c r="G71" i="9"/>
  <c r="F71" i="9"/>
  <c r="E71" i="9"/>
  <c r="D71" i="9"/>
  <c r="H71" i="9" s="1"/>
  <c r="G70" i="9"/>
  <c r="G68" i="9"/>
  <c r="G65" i="9"/>
  <c r="F65" i="9"/>
  <c r="E65" i="9"/>
  <c r="D65" i="9"/>
  <c r="H65" i="9" s="1"/>
  <c r="E64" i="9"/>
  <c r="E62" i="9"/>
  <c r="G59" i="9"/>
  <c r="F59" i="9"/>
  <c r="E59" i="9"/>
  <c r="D59" i="9"/>
  <c r="H57" i="9"/>
  <c r="H55" i="9"/>
  <c r="G53" i="9"/>
  <c r="F53" i="9"/>
  <c r="E53" i="9"/>
  <c r="D53" i="9"/>
  <c r="H51" i="9"/>
  <c r="H49" i="9"/>
  <c r="G47" i="9"/>
  <c r="F47" i="9"/>
  <c r="E47" i="9"/>
  <c r="D47" i="9"/>
  <c r="H45" i="9"/>
  <c r="H43" i="9"/>
  <c r="G37" i="9"/>
  <c r="F37" i="9"/>
  <c r="E37" i="9"/>
  <c r="D37" i="9"/>
  <c r="G35" i="9"/>
  <c r="F35" i="9"/>
  <c r="E35" i="9"/>
  <c r="D35" i="9"/>
  <c r="H33" i="9"/>
  <c r="G34" i="9" s="1"/>
  <c r="H31" i="9"/>
  <c r="D32" i="9" s="1"/>
  <c r="H29" i="9"/>
  <c r="G30" i="9" s="1"/>
  <c r="H27" i="9"/>
  <c r="G28" i="9" s="1"/>
  <c r="H25" i="9"/>
  <c r="G23" i="9"/>
  <c r="F23" i="9"/>
  <c r="E23" i="9"/>
  <c r="D23" i="9"/>
  <c r="H21" i="9"/>
  <c r="G22" i="9" s="1"/>
  <c r="H19" i="9"/>
  <c r="G20" i="9" s="1"/>
  <c r="H17" i="9"/>
  <c r="G18" i="9" s="1"/>
  <c r="H15" i="9"/>
  <c r="G16" i="9" s="1"/>
  <c r="H13" i="9"/>
  <c r="G14" i="9" s="1"/>
  <c r="G9" i="9"/>
  <c r="F9" i="9"/>
  <c r="E9" i="9"/>
  <c r="D9" i="9"/>
  <c r="G7" i="9"/>
  <c r="F7" i="9"/>
  <c r="E7" i="9"/>
  <c r="D7" i="9"/>
  <c r="G377" i="8"/>
  <c r="F377" i="8"/>
  <c r="E377" i="8"/>
  <c r="D377" i="8"/>
  <c r="H375" i="8"/>
  <c r="F376" i="8" s="1"/>
  <c r="H373" i="8"/>
  <c r="F374" i="8" s="1"/>
  <c r="G365" i="8"/>
  <c r="F365" i="8"/>
  <c r="E365" i="8"/>
  <c r="D365" i="8"/>
  <c r="H363" i="8"/>
  <c r="H361" i="8"/>
  <c r="F362" i="8" s="1"/>
  <c r="G359" i="8"/>
  <c r="F359" i="8"/>
  <c r="E359" i="8"/>
  <c r="D359" i="8"/>
  <c r="H357" i="8"/>
  <c r="H355" i="8"/>
  <c r="G353" i="8"/>
  <c r="F353" i="8"/>
  <c r="E353" i="8"/>
  <c r="D353" i="8"/>
  <c r="H351" i="8"/>
  <c r="H349" i="8"/>
  <c r="F350" i="8" s="1"/>
  <c r="G347" i="8"/>
  <c r="F347" i="8"/>
  <c r="E347" i="8"/>
  <c r="D347" i="8"/>
  <c r="H345" i="8"/>
  <c r="F346" i="8" s="1"/>
  <c r="H343" i="8"/>
  <c r="G341" i="8"/>
  <c r="F341" i="8"/>
  <c r="E341" i="8"/>
  <c r="D341" i="8"/>
  <c r="H339" i="8"/>
  <c r="G340" i="8" s="1"/>
  <c r="H337" i="8"/>
  <c r="E338" i="8" s="1"/>
  <c r="G335" i="8"/>
  <c r="F335" i="8"/>
  <c r="E335" i="8"/>
  <c r="D335" i="8"/>
  <c r="H333" i="8"/>
  <c r="F334" i="8" s="1"/>
  <c r="H331" i="8"/>
  <c r="F332" i="8" s="1"/>
  <c r="G329" i="8"/>
  <c r="F329" i="8"/>
  <c r="E329" i="8"/>
  <c r="D329" i="8"/>
  <c r="H327" i="8"/>
  <c r="H325" i="8"/>
  <c r="F326" i="8" s="1"/>
  <c r="G323" i="8"/>
  <c r="F323" i="8"/>
  <c r="E323" i="8"/>
  <c r="D323" i="8"/>
  <c r="H321" i="8"/>
  <c r="D322" i="8" s="1"/>
  <c r="H319" i="8"/>
  <c r="F320" i="8" s="1"/>
  <c r="G317" i="8"/>
  <c r="F317" i="8"/>
  <c r="E317" i="8"/>
  <c r="D317" i="8"/>
  <c r="H315" i="8"/>
  <c r="F316" i="8" s="1"/>
  <c r="H313" i="8"/>
  <c r="F314" i="8" s="1"/>
  <c r="G311" i="8"/>
  <c r="F311" i="8"/>
  <c r="E311" i="8"/>
  <c r="D311" i="8"/>
  <c r="H309" i="8"/>
  <c r="F310" i="8" s="1"/>
  <c r="H307" i="8"/>
  <c r="F308" i="8" s="1"/>
  <c r="G301" i="8"/>
  <c r="F301" i="8"/>
  <c r="E301" i="8"/>
  <c r="D301" i="8"/>
  <c r="G299" i="8"/>
  <c r="F299" i="8"/>
  <c r="E299" i="8"/>
  <c r="D299" i="8"/>
  <c r="H297" i="8"/>
  <c r="F298" i="8" s="1"/>
  <c r="H295" i="8"/>
  <c r="F296" i="8" s="1"/>
  <c r="G293" i="8"/>
  <c r="F293" i="8"/>
  <c r="E293" i="8"/>
  <c r="D293" i="8"/>
  <c r="H291" i="8"/>
  <c r="F292" i="8" s="1"/>
  <c r="H289" i="8"/>
  <c r="F290" i="8" s="1"/>
  <c r="G287" i="8"/>
  <c r="F287" i="8"/>
  <c r="E287" i="8"/>
  <c r="D287" i="8"/>
  <c r="H285" i="8"/>
  <c r="F286" i="8" s="1"/>
  <c r="H283" i="8"/>
  <c r="F284" i="8" s="1"/>
  <c r="G281" i="8"/>
  <c r="F281" i="8"/>
  <c r="E281" i="8"/>
  <c r="D281" i="8"/>
  <c r="H279" i="8"/>
  <c r="G280" i="8" s="1"/>
  <c r="H277" i="8"/>
  <c r="D278" i="8" s="1"/>
  <c r="G275" i="8"/>
  <c r="F275" i="8"/>
  <c r="E275" i="8"/>
  <c r="D275" i="8"/>
  <c r="H273" i="8"/>
  <c r="F274" i="8" s="1"/>
  <c r="H271" i="8"/>
  <c r="F272" i="8" s="1"/>
  <c r="G269" i="8"/>
  <c r="F269" i="8"/>
  <c r="E269" i="8"/>
  <c r="D269" i="8"/>
  <c r="H267" i="8"/>
  <c r="F268" i="8" s="1"/>
  <c r="H265" i="8"/>
  <c r="F266" i="8" s="1"/>
  <c r="G263" i="8"/>
  <c r="F263" i="8"/>
  <c r="E263" i="8"/>
  <c r="D263" i="8"/>
  <c r="H261" i="8"/>
  <c r="E262" i="8" s="1"/>
  <c r="H259" i="8"/>
  <c r="F260" i="8" s="1"/>
  <c r="G257" i="8"/>
  <c r="F257" i="8"/>
  <c r="E257" i="8"/>
  <c r="D257" i="8"/>
  <c r="H255" i="8"/>
  <c r="D256" i="8" s="1"/>
  <c r="H253" i="8"/>
  <c r="G251" i="8"/>
  <c r="F251" i="8"/>
  <c r="E251" i="8"/>
  <c r="D251" i="8"/>
  <c r="H249" i="8"/>
  <c r="F250" i="8" s="1"/>
  <c r="H247" i="8"/>
  <c r="F248" i="8" s="1"/>
  <c r="G245" i="8"/>
  <c r="F245" i="8"/>
  <c r="E245" i="8"/>
  <c r="D245" i="8"/>
  <c r="H243" i="8"/>
  <c r="F244" i="8" s="1"/>
  <c r="H241" i="8"/>
  <c r="G242" i="8" s="1"/>
  <c r="G239" i="8"/>
  <c r="F239" i="8"/>
  <c r="E239" i="8"/>
  <c r="D239" i="8"/>
  <c r="H237" i="8"/>
  <c r="D238" i="8" s="1"/>
  <c r="H235" i="8"/>
  <c r="D236" i="8" s="1"/>
  <c r="G229" i="8"/>
  <c r="F229" i="8"/>
  <c r="E229" i="8"/>
  <c r="D229" i="8"/>
  <c r="G227" i="8"/>
  <c r="F227" i="8"/>
  <c r="E227" i="8"/>
  <c r="D227" i="8"/>
  <c r="H225" i="8"/>
  <c r="F226" i="8" s="1"/>
  <c r="H223" i="8"/>
  <c r="F224" i="8" s="1"/>
  <c r="G221" i="8"/>
  <c r="F221" i="8"/>
  <c r="E221" i="8"/>
  <c r="D221" i="8"/>
  <c r="H219" i="8"/>
  <c r="D220" i="8" s="1"/>
  <c r="H217" i="8"/>
  <c r="D218" i="8" s="1"/>
  <c r="G215" i="8"/>
  <c r="F215" i="8"/>
  <c r="E215" i="8"/>
  <c r="D215" i="8"/>
  <c r="H213" i="8"/>
  <c r="G214" i="8" s="1"/>
  <c r="H211" i="8"/>
  <c r="G209" i="8"/>
  <c r="F209" i="8"/>
  <c r="E209" i="8"/>
  <c r="D209" i="8"/>
  <c r="H207" i="8"/>
  <c r="D208" i="8" s="1"/>
  <c r="H205" i="8"/>
  <c r="G206" i="8" s="1"/>
  <c r="G203" i="8"/>
  <c r="F203" i="8"/>
  <c r="E203" i="8"/>
  <c r="D203" i="8"/>
  <c r="H201" i="8"/>
  <c r="H199" i="8"/>
  <c r="G197" i="8"/>
  <c r="F197" i="8"/>
  <c r="E197" i="8"/>
  <c r="D197" i="8"/>
  <c r="H195" i="8"/>
  <c r="H193" i="8"/>
  <c r="G191" i="8"/>
  <c r="F191" i="8"/>
  <c r="E191" i="8"/>
  <c r="D191" i="8"/>
  <c r="H189" i="8"/>
  <c r="H187" i="8"/>
  <c r="G188" i="8" s="1"/>
  <c r="G185" i="8"/>
  <c r="F185" i="8"/>
  <c r="E185" i="8"/>
  <c r="D185" i="8"/>
  <c r="H183" i="8"/>
  <c r="D184" i="8" s="1"/>
  <c r="H181" i="8"/>
  <c r="E182" i="8" s="1"/>
  <c r="G179" i="8"/>
  <c r="F179" i="8"/>
  <c r="E179" i="8"/>
  <c r="D179" i="8"/>
  <c r="H177" i="8"/>
  <c r="F178" i="8" s="1"/>
  <c r="H175" i="8"/>
  <c r="D176" i="8" s="1"/>
  <c r="G173" i="8"/>
  <c r="F173" i="8"/>
  <c r="E173" i="8"/>
  <c r="D173" i="8"/>
  <c r="H171" i="8"/>
  <c r="E172" i="8" s="1"/>
  <c r="H169" i="8"/>
  <c r="F170" i="8" s="1"/>
  <c r="G167" i="8"/>
  <c r="F167" i="8"/>
  <c r="E167" i="8"/>
  <c r="D167" i="8"/>
  <c r="H165" i="8"/>
  <c r="F166" i="8" s="1"/>
  <c r="H163" i="8"/>
  <c r="F164" i="8" s="1"/>
  <c r="G161" i="8"/>
  <c r="F161" i="8"/>
  <c r="E161" i="8"/>
  <c r="D161" i="8"/>
  <c r="H159" i="8"/>
  <c r="D160" i="8" s="1"/>
  <c r="H157" i="8"/>
  <c r="D158" i="8" s="1"/>
  <c r="G155" i="8"/>
  <c r="F155" i="8"/>
  <c r="E155" i="8"/>
  <c r="D155" i="8"/>
  <c r="H153" i="8"/>
  <c r="G154" i="8" s="1"/>
  <c r="H151" i="8"/>
  <c r="F152" i="8" s="1"/>
  <c r="G149" i="8"/>
  <c r="F149" i="8"/>
  <c r="E149" i="8"/>
  <c r="D149" i="8"/>
  <c r="H147" i="8"/>
  <c r="F148" i="8" s="1"/>
  <c r="H145" i="8"/>
  <c r="F146" i="8" s="1"/>
  <c r="G143" i="8"/>
  <c r="F143" i="8"/>
  <c r="E143" i="8"/>
  <c r="D143" i="8"/>
  <c r="H141" i="8"/>
  <c r="D142" i="8" s="1"/>
  <c r="H139" i="8"/>
  <c r="D140" i="8" s="1"/>
  <c r="G137" i="8"/>
  <c r="F137" i="8"/>
  <c r="E137" i="8"/>
  <c r="D137" i="8"/>
  <c r="H135" i="8"/>
  <c r="E136" i="8" s="1"/>
  <c r="H133" i="8"/>
  <c r="F134" i="8" s="1"/>
  <c r="G131" i="8"/>
  <c r="F131" i="8"/>
  <c r="E131" i="8"/>
  <c r="D131" i="8"/>
  <c r="H129" i="8"/>
  <c r="F130" i="8" s="1"/>
  <c r="H127" i="8"/>
  <c r="F128" i="8" s="1"/>
  <c r="G125" i="8"/>
  <c r="F125" i="8"/>
  <c r="E125" i="8"/>
  <c r="D125" i="8"/>
  <c r="H123" i="8"/>
  <c r="D124" i="8" s="1"/>
  <c r="H121" i="8"/>
  <c r="D122" i="8" s="1"/>
  <c r="G119" i="8"/>
  <c r="F119" i="8"/>
  <c r="E119" i="8"/>
  <c r="D119" i="8"/>
  <c r="H117" i="8"/>
  <c r="H115" i="8"/>
  <c r="G113" i="8"/>
  <c r="F113" i="8"/>
  <c r="E113" i="8"/>
  <c r="D113" i="8"/>
  <c r="H111" i="8"/>
  <c r="H109" i="8"/>
  <c r="G107" i="8"/>
  <c r="F107" i="8"/>
  <c r="E107" i="8"/>
  <c r="D107" i="8"/>
  <c r="H105" i="8"/>
  <c r="D106" i="8" s="1"/>
  <c r="H103" i="8"/>
  <c r="D104" i="8" s="1"/>
  <c r="G101" i="8"/>
  <c r="F101" i="8"/>
  <c r="E101" i="8"/>
  <c r="D101" i="8"/>
  <c r="H99" i="8"/>
  <c r="E100" i="8" s="1"/>
  <c r="H97" i="8"/>
  <c r="F98" i="8" s="1"/>
  <c r="G95" i="8"/>
  <c r="F95" i="8"/>
  <c r="E95" i="8"/>
  <c r="D95" i="8"/>
  <c r="H93" i="8"/>
  <c r="F94" i="8" s="1"/>
  <c r="H91" i="8"/>
  <c r="F92" i="8" s="1"/>
  <c r="G89" i="8"/>
  <c r="F89" i="8"/>
  <c r="E89" i="8"/>
  <c r="D89" i="8"/>
  <c r="H87" i="8"/>
  <c r="D88" i="8" s="1"/>
  <c r="H85" i="8"/>
  <c r="D86" i="8" s="1"/>
  <c r="G83" i="8"/>
  <c r="F83" i="8"/>
  <c r="E83" i="8"/>
  <c r="D83" i="8"/>
  <c r="H81" i="8"/>
  <c r="G82" i="8" s="1"/>
  <c r="H79" i="8"/>
  <c r="E80" i="8" s="1"/>
  <c r="G77" i="8"/>
  <c r="F77" i="8"/>
  <c r="E77" i="8"/>
  <c r="D77" i="8"/>
  <c r="H75" i="8"/>
  <c r="F76" i="8" s="1"/>
  <c r="H73" i="8"/>
  <c r="F74" i="8" s="1"/>
  <c r="G71" i="8"/>
  <c r="F71" i="8"/>
  <c r="E71" i="8"/>
  <c r="D71" i="8"/>
  <c r="H69" i="8"/>
  <c r="D70" i="8" s="1"/>
  <c r="H67" i="8"/>
  <c r="D68" i="8" s="1"/>
  <c r="G65" i="8"/>
  <c r="F65" i="8"/>
  <c r="E65" i="8"/>
  <c r="D65" i="8"/>
  <c r="H63" i="8"/>
  <c r="E64" i="8" s="1"/>
  <c r="H61" i="8"/>
  <c r="E62" i="8" s="1"/>
  <c r="G59" i="8"/>
  <c r="F59" i="8"/>
  <c r="E59" i="8"/>
  <c r="D59" i="8"/>
  <c r="H57" i="8"/>
  <c r="E58" i="8" s="1"/>
  <c r="H55" i="8"/>
  <c r="E56" i="8" s="1"/>
  <c r="G53" i="8"/>
  <c r="F53" i="8"/>
  <c r="E53" i="8"/>
  <c r="D53" i="8"/>
  <c r="H51" i="8"/>
  <c r="F52" i="8" s="1"/>
  <c r="H49" i="8"/>
  <c r="D50" i="8" s="1"/>
  <c r="G47" i="8"/>
  <c r="F47" i="8"/>
  <c r="E47" i="8"/>
  <c r="D47" i="8"/>
  <c r="H45" i="8"/>
  <c r="E46" i="8" s="1"/>
  <c r="H43" i="8"/>
  <c r="E44" i="8" s="1"/>
  <c r="G37" i="8"/>
  <c r="F37" i="8"/>
  <c r="E37" i="8"/>
  <c r="D37" i="8"/>
  <c r="G35" i="8"/>
  <c r="F35" i="8"/>
  <c r="E35" i="8"/>
  <c r="D35" i="8"/>
  <c r="H33" i="8"/>
  <c r="E34" i="8" s="1"/>
  <c r="H31" i="8"/>
  <c r="E32" i="8" s="1"/>
  <c r="H29" i="8"/>
  <c r="E30" i="8" s="1"/>
  <c r="H27" i="8"/>
  <c r="E28" i="8" s="1"/>
  <c r="H25" i="8"/>
  <c r="E26" i="8" s="1"/>
  <c r="G23" i="8"/>
  <c r="F23" i="8"/>
  <c r="E23" i="8"/>
  <c r="D23" i="8"/>
  <c r="H21" i="8"/>
  <c r="F22" i="8" s="1"/>
  <c r="H19" i="8"/>
  <c r="F20" i="8" s="1"/>
  <c r="H17" i="8"/>
  <c r="F18" i="8" s="1"/>
  <c r="H15" i="8"/>
  <c r="F16" i="8" s="1"/>
  <c r="H13" i="8"/>
  <c r="F14" i="8" s="1"/>
  <c r="G9" i="8"/>
  <c r="F9" i="8"/>
  <c r="E9" i="8"/>
  <c r="D9" i="8"/>
  <c r="G7" i="8"/>
  <c r="F7" i="8"/>
  <c r="E7" i="8"/>
  <c r="D7" i="8"/>
  <c r="G377" i="7"/>
  <c r="F377" i="7"/>
  <c r="E377" i="7"/>
  <c r="D377" i="7"/>
  <c r="H375" i="7"/>
  <c r="F376" i="7" s="1"/>
  <c r="H373" i="7"/>
  <c r="F374" i="7" s="1"/>
  <c r="G365" i="7"/>
  <c r="F365" i="7"/>
  <c r="E365" i="7"/>
  <c r="D365" i="7"/>
  <c r="H363" i="7"/>
  <c r="F364" i="7" s="1"/>
  <c r="H361" i="7"/>
  <c r="F362" i="7" s="1"/>
  <c r="H357" i="7"/>
  <c r="H355" i="7"/>
  <c r="H351" i="7"/>
  <c r="H349" i="7"/>
  <c r="H345" i="7"/>
  <c r="H343" i="7"/>
  <c r="H339" i="7"/>
  <c r="H337" i="7"/>
  <c r="H333" i="7"/>
  <c r="H331" i="7"/>
  <c r="H327" i="7"/>
  <c r="H325" i="7"/>
  <c r="H321" i="7"/>
  <c r="H319" i="7"/>
  <c r="H315" i="7"/>
  <c r="H313" i="7"/>
  <c r="H309" i="7"/>
  <c r="H307" i="7"/>
  <c r="G301" i="7"/>
  <c r="F301" i="7"/>
  <c r="E301" i="7"/>
  <c r="D301" i="7"/>
  <c r="G299" i="7"/>
  <c r="F299" i="7"/>
  <c r="E299" i="7"/>
  <c r="D299" i="7"/>
  <c r="H297" i="7"/>
  <c r="H298" i="7" s="1"/>
  <c r="H295" i="7"/>
  <c r="H296" i="7" s="1"/>
  <c r="G293" i="7"/>
  <c r="F293" i="7"/>
  <c r="E293" i="7"/>
  <c r="D293" i="7"/>
  <c r="H291" i="7"/>
  <c r="G292" i="7" s="1"/>
  <c r="H289" i="7"/>
  <c r="G287" i="7"/>
  <c r="F287" i="7"/>
  <c r="E287" i="7"/>
  <c r="D287" i="7"/>
  <c r="H285" i="7"/>
  <c r="H283" i="7"/>
  <c r="F284" i="7" s="1"/>
  <c r="G281" i="7"/>
  <c r="F281" i="7"/>
  <c r="E281" i="7"/>
  <c r="D281" i="7"/>
  <c r="H279" i="7"/>
  <c r="G280" i="7" s="1"/>
  <c r="H277" i="7"/>
  <c r="G278" i="7" s="1"/>
  <c r="G275" i="7"/>
  <c r="F275" i="7"/>
  <c r="E275" i="7"/>
  <c r="D275" i="7"/>
  <c r="H273" i="7"/>
  <c r="D274" i="7" s="1"/>
  <c r="H271" i="7"/>
  <c r="G269" i="7"/>
  <c r="F269" i="7"/>
  <c r="E269" i="7"/>
  <c r="D269" i="7"/>
  <c r="H267" i="7"/>
  <c r="H265" i="7"/>
  <c r="F266" i="7" s="1"/>
  <c r="G263" i="7"/>
  <c r="F263" i="7"/>
  <c r="E263" i="7"/>
  <c r="D263" i="7"/>
  <c r="H261" i="7"/>
  <c r="G262" i="7" s="1"/>
  <c r="H259" i="7"/>
  <c r="G260" i="7" s="1"/>
  <c r="G257" i="7"/>
  <c r="F257" i="7"/>
  <c r="E257" i="7"/>
  <c r="D257" i="7"/>
  <c r="H255" i="7"/>
  <c r="D256" i="7" s="1"/>
  <c r="H253" i="7"/>
  <c r="G251" i="7"/>
  <c r="F251" i="7"/>
  <c r="E251" i="7"/>
  <c r="D251" i="7"/>
  <c r="H249" i="7"/>
  <c r="H247" i="7"/>
  <c r="F248" i="7" s="1"/>
  <c r="G245" i="7"/>
  <c r="F245" i="7"/>
  <c r="E245" i="7"/>
  <c r="D245" i="7"/>
  <c r="H243" i="7"/>
  <c r="G244" i="7" s="1"/>
  <c r="H241" i="7"/>
  <c r="G242" i="7" s="1"/>
  <c r="G239" i="7"/>
  <c r="F239" i="7"/>
  <c r="E239" i="7"/>
  <c r="D239" i="7"/>
  <c r="H237" i="7"/>
  <c r="D238" i="7" s="1"/>
  <c r="H235" i="7"/>
  <c r="G229" i="7"/>
  <c r="F229" i="7"/>
  <c r="E229" i="7"/>
  <c r="G227" i="7"/>
  <c r="F227" i="7"/>
  <c r="E227" i="7"/>
  <c r="D227" i="7"/>
  <c r="H225" i="7"/>
  <c r="H223" i="7"/>
  <c r="G221" i="7"/>
  <c r="F221" i="7"/>
  <c r="E221" i="7"/>
  <c r="D221" i="7"/>
  <c r="H219" i="7"/>
  <c r="E220" i="7" s="1"/>
  <c r="H217" i="7"/>
  <c r="G218" i="7" s="1"/>
  <c r="G215" i="7"/>
  <c r="F215" i="7"/>
  <c r="E215" i="7"/>
  <c r="D215" i="7"/>
  <c r="H213" i="7"/>
  <c r="F214" i="7" s="1"/>
  <c r="H211" i="7"/>
  <c r="F212" i="7" s="1"/>
  <c r="G209" i="7"/>
  <c r="F209" i="7"/>
  <c r="E209" i="7"/>
  <c r="D209" i="7"/>
  <c r="H207" i="7"/>
  <c r="D208" i="7" s="1"/>
  <c r="H205" i="7"/>
  <c r="D206" i="7" s="1"/>
  <c r="G203" i="7"/>
  <c r="F203" i="7"/>
  <c r="E203" i="7"/>
  <c r="D203" i="7"/>
  <c r="H201" i="7"/>
  <c r="G202" i="7" s="1"/>
  <c r="H199" i="7"/>
  <c r="G200" i="7" s="1"/>
  <c r="G197" i="7"/>
  <c r="F197" i="7"/>
  <c r="E197" i="7"/>
  <c r="D197" i="7"/>
  <c r="H195" i="7"/>
  <c r="F196" i="7" s="1"/>
  <c r="H193" i="7"/>
  <c r="F194" i="7" s="1"/>
  <c r="G191" i="7"/>
  <c r="F191" i="7"/>
  <c r="E191" i="7"/>
  <c r="D191" i="7"/>
  <c r="H189" i="7"/>
  <c r="H187" i="7"/>
  <c r="E188" i="7" s="1"/>
  <c r="G185" i="7"/>
  <c r="F185" i="7"/>
  <c r="E185" i="7"/>
  <c r="D185" i="7"/>
  <c r="H183" i="7"/>
  <c r="G184" i="7" s="1"/>
  <c r="H181" i="7"/>
  <c r="E182" i="7" s="1"/>
  <c r="G179" i="7"/>
  <c r="F179" i="7"/>
  <c r="E179" i="7"/>
  <c r="D179" i="7"/>
  <c r="H177" i="7"/>
  <c r="F178" i="7" s="1"/>
  <c r="H175" i="7"/>
  <c r="F176" i="7" s="1"/>
  <c r="G173" i="7"/>
  <c r="F173" i="7"/>
  <c r="E173" i="7"/>
  <c r="D173" i="7"/>
  <c r="H171" i="7"/>
  <c r="G172" i="7" s="1"/>
  <c r="H169" i="7"/>
  <c r="G167" i="7"/>
  <c r="F167" i="7"/>
  <c r="E167" i="7"/>
  <c r="D167" i="7"/>
  <c r="D166" i="7"/>
  <c r="H163" i="7"/>
  <c r="G161" i="7"/>
  <c r="F161" i="7"/>
  <c r="E161" i="7"/>
  <c r="D161" i="7"/>
  <c r="H159" i="7"/>
  <c r="F160" i="7" s="1"/>
  <c r="H157" i="7"/>
  <c r="G155" i="7"/>
  <c r="F155" i="7"/>
  <c r="E155" i="7"/>
  <c r="D155" i="7"/>
  <c r="H153" i="7"/>
  <c r="G154" i="7" s="1"/>
  <c r="H151" i="7"/>
  <c r="G149" i="7"/>
  <c r="F149" i="7"/>
  <c r="E149" i="7"/>
  <c r="D149" i="7"/>
  <c r="H147" i="7"/>
  <c r="D148" i="7" s="1"/>
  <c r="H145" i="7"/>
  <c r="D146" i="7" s="1"/>
  <c r="G143" i="7"/>
  <c r="F143" i="7"/>
  <c r="E143" i="7"/>
  <c r="D143" i="7"/>
  <c r="H141" i="7"/>
  <c r="F142" i="7" s="1"/>
  <c r="H139" i="7"/>
  <c r="F140" i="7" s="1"/>
  <c r="G137" i="7"/>
  <c r="F137" i="7"/>
  <c r="E137" i="7"/>
  <c r="D137" i="7"/>
  <c r="H135" i="7"/>
  <c r="E136" i="7" s="1"/>
  <c r="H133" i="7"/>
  <c r="G131" i="7"/>
  <c r="F131" i="7"/>
  <c r="E131" i="7"/>
  <c r="D131" i="7"/>
  <c r="H129" i="7"/>
  <c r="D130" i="7" s="1"/>
  <c r="H127" i="7"/>
  <c r="D128" i="7" s="1"/>
  <c r="G125" i="7"/>
  <c r="F125" i="7"/>
  <c r="E125" i="7"/>
  <c r="D125" i="7"/>
  <c r="H123" i="7"/>
  <c r="F124" i="7" s="1"/>
  <c r="H121" i="7"/>
  <c r="F122" i="7" s="1"/>
  <c r="G119" i="7"/>
  <c r="F119" i="7"/>
  <c r="E119" i="7"/>
  <c r="D119" i="7"/>
  <c r="H117" i="7"/>
  <c r="F118" i="7" s="1"/>
  <c r="H115" i="7"/>
  <c r="F116" i="7" s="1"/>
  <c r="G113" i="7"/>
  <c r="F113" i="7"/>
  <c r="E113" i="7"/>
  <c r="D113" i="7"/>
  <c r="H111" i="7"/>
  <c r="D112" i="7" s="1"/>
  <c r="H109" i="7"/>
  <c r="D110" i="7" s="1"/>
  <c r="G107" i="7"/>
  <c r="F107" i="7"/>
  <c r="E107" i="7"/>
  <c r="D107" i="7"/>
  <c r="H105" i="7"/>
  <c r="E106" i="7" s="1"/>
  <c r="H103" i="7"/>
  <c r="G101" i="7"/>
  <c r="F101" i="7"/>
  <c r="E101" i="7"/>
  <c r="D101" i="7"/>
  <c r="H99" i="7"/>
  <c r="F100" i="7" s="1"/>
  <c r="H97" i="7"/>
  <c r="F98" i="7" s="1"/>
  <c r="G95" i="7"/>
  <c r="F95" i="7"/>
  <c r="E95" i="7"/>
  <c r="D95" i="7"/>
  <c r="H93" i="7"/>
  <c r="D94" i="7" s="1"/>
  <c r="H91" i="7"/>
  <c r="D92" i="7" s="1"/>
  <c r="G89" i="7"/>
  <c r="F89" i="7"/>
  <c r="E89" i="7"/>
  <c r="D89" i="7"/>
  <c r="H87" i="7"/>
  <c r="F88" i="7" s="1"/>
  <c r="H85" i="7"/>
  <c r="F86" i="7" s="1"/>
  <c r="G83" i="7"/>
  <c r="F83" i="7"/>
  <c r="E83" i="7"/>
  <c r="D83" i="7"/>
  <c r="H81" i="7"/>
  <c r="F82" i="7" s="1"/>
  <c r="H79" i="7"/>
  <c r="F80" i="7" s="1"/>
  <c r="G77" i="7"/>
  <c r="F77" i="7"/>
  <c r="E77" i="7"/>
  <c r="D77" i="7"/>
  <c r="H75" i="7"/>
  <c r="D76" i="7" s="1"/>
  <c r="H73" i="7"/>
  <c r="D74" i="7" s="1"/>
  <c r="G71" i="7"/>
  <c r="F71" i="7"/>
  <c r="E71" i="7"/>
  <c r="D71" i="7"/>
  <c r="H69" i="7"/>
  <c r="G70" i="7" s="1"/>
  <c r="H67" i="7"/>
  <c r="E68" i="7" s="1"/>
  <c r="G65" i="7"/>
  <c r="F65" i="7"/>
  <c r="E65" i="7"/>
  <c r="D65" i="7"/>
  <c r="H63" i="7"/>
  <c r="H61" i="7"/>
  <c r="G59" i="7"/>
  <c r="F59" i="7"/>
  <c r="E59" i="7"/>
  <c r="D59" i="7"/>
  <c r="H57" i="7"/>
  <c r="D58" i="7" s="1"/>
  <c r="H55" i="7"/>
  <c r="D56" i="7" s="1"/>
  <c r="G53" i="7"/>
  <c r="F53" i="7"/>
  <c r="E53" i="7"/>
  <c r="D53" i="7"/>
  <c r="H51" i="7"/>
  <c r="F52" i="7" s="1"/>
  <c r="H49" i="7"/>
  <c r="F50" i="7" s="1"/>
  <c r="G35" i="7"/>
  <c r="F35" i="7"/>
  <c r="E35" i="7"/>
  <c r="D35" i="7"/>
  <c r="H33" i="7"/>
  <c r="F34" i="7" s="1"/>
  <c r="H31" i="7"/>
  <c r="F32" i="7" s="1"/>
  <c r="H29" i="7"/>
  <c r="F30" i="7" s="1"/>
  <c r="H27" i="7"/>
  <c r="F28" i="7" s="1"/>
  <c r="H25" i="7"/>
  <c r="F26" i="7" s="1"/>
  <c r="G23" i="7"/>
  <c r="F23" i="7"/>
  <c r="E23" i="7"/>
  <c r="D23" i="7"/>
  <c r="H21" i="7"/>
  <c r="D22" i="7" s="1"/>
  <c r="H19" i="7"/>
  <c r="D20" i="7" s="1"/>
  <c r="H17" i="7"/>
  <c r="D16" i="7"/>
  <c r="H13" i="7"/>
  <c r="G7" i="7"/>
  <c r="F7" i="7"/>
  <c r="E7" i="7"/>
  <c r="D7" i="7"/>
  <c r="G377" i="5"/>
  <c r="F377" i="5"/>
  <c r="E377" i="5"/>
  <c r="D377" i="5"/>
  <c r="H375" i="5"/>
  <c r="E376" i="5" s="1"/>
  <c r="H373" i="5"/>
  <c r="E374" i="5" s="1"/>
  <c r="G365" i="5"/>
  <c r="F365" i="5"/>
  <c r="E365" i="5"/>
  <c r="D365" i="5"/>
  <c r="H363" i="5"/>
  <c r="G364" i="5" s="1"/>
  <c r="H361" i="5"/>
  <c r="G362" i="5" s="1"/>
  <c r="H357" i="5"/>
  <c r="H355" i="5"/>
  <c r="H351" i="5"/>
  <c r="H349" i="5"/>
  <c r="H345" i="5"/>
  <c r="H343" i="5"/>
  <c r="H339" i="5"/>
  <c r="H337" i="5"/>
  <c r="H333" i="5"/>
  <c r="H331" i="5"/>
  <c r="H327" i="5"/>
  <c r="H325" i="5"/>
  <c r="H321" i="5"/>
  <c r="H319" i="5"/>
  <c r="H315" i="5"/>
  <c r="H313" i="5"/>
  <c r="G311" i="5"/>
  <c r="F311" i="5"/>
  <c r="E311" i="5"/>
  <c r="D311" i="5"/>
  <c r="E310" i="5"/>
  <c r="H307" i="5"/>
  <c r="F308" i="5" s="1"/>
  <c r="G303" i="5"/>
  <c r="F303" i="5"/>
  <c r="E303" i="5"/>
  <c r="D303" i="5"/>
  <c r="G301" i="5"/>
  <c r="F301" i="5"/>
  <c r="E301" i="5"/>
  <c r="D301" i="5"/>
  <c r="G299" i="5"/>
  <c r="F299" i="5"/>
  <c r="E299" i="5"/>
  <c r="D299" i="5"/>
  <c r="H297" i="5"/>
  <c r="F298" i="5" s="1"/>
  <c r="G296" i="5"/>
  <c r="G293" i="5"/>
  <c r="F293" i="5"/>
  <c r="E293" i="5"/>
  <c r="D293" i="5"/>
  <c r="H291" i="5"/>
  <c r="E292" i="5" s="1"/>
  <c r="H289" i="5"/>
  <c r="E290" i="5" s="1"/>
  <c r="G287" i="5"/>
  <c r="F287" i="5"/>
  <c r="E287" i="5"/>
  <c r="D287" i="5"/>
  <c r="H285" i="5"/>
  <c r="D286" i="5" s="1"/>
  <c r="H283" i="5"/>
  <c r="G284" i="5" s="1"/>
  <c r="G281" i="5"/>
  <c r="F281" i="5"/>
  <c r="E281" i="5"/>
  <c r="D281" i="5"/>
  <c r="H279" i="5"/>
  <c r="G280" i="5" s="1"/>
  <c r="H277" i="5"/>
  <c r="G278" i="5" s="1"/>
  <c r="G275" i="5"/>
  <c r="F275" i="5"/>
  <c r="E275" i="5"/>
  <c r="D275" i="5"/>
  <c r="H273" i="5"/>
  <c r="E274" i="5" s="1"/>
  <c r="H271" i="5"/>
  <c r="E272" i="5" s="1"/>
  <c r="G269" i="5"/>
  <c r="F269" i="5"/>
  <c r="E269" i="5"/>
  <c r="D269" i="5"/>
  <c r="H267" i="5"/>
  <c r="E268" i="5" s="1"/>
  <c r="H265" i="5"/>
  <c r="G266" i="5" s="1"/>
  <c r="G263" i="5"/>
  <c r="F263" i="5"/>
  <c r="E263" i="5"/>
  <c r="D263" i="5"/>
  <c r="H261" i="5"/>
  <c r="G262" i="5" s="1"/>
  <c r="H259" i="5"/>
  <c r="G260" i="5" s="1"/>
  <c r="G257" i="5"/>
  <c r="F257" i="5"/>
  <c r="E257" i="5"/>
  <c r="D257" i="5"/>
  <c r="H255" i="5"/>
  <c r="E256" i="5" s="1"/>
  <c r="H253" i="5"/>
  <c r="E254" i="5" s="1"/>
  <c r="G251" i="5"/>
  <c r="F251" i="5"/>
  <c r="E251" i="5"/>
  <c r="D251" i="5"/>
  <c r="H249" i="5"/>
  <c r="D250" i="5" s="1"/>
  <c r="H247" i="5"/>
  <c r="D248" i="5" s="1"/>
  <c r="G245" i="5"/>
  <c r="F245" i="5"/>
  <c r="E245" i="5"/>
  <c r="D245" i="5"/>
  <c r="H243" i="5"/>
  <c r="G244" i="5" s="1"/>
  <c r="H241" i="5"/>
  <c r="G242" i="5" s="1"/>
  <c r="G239" i="5"/>
  <c r="F239" i="5"/>
  <c r="E239" i="5"/>
  <c r="D239" i="5"/>
  <c r="H237" i="5"/>
  <c r="E238" i="5" s="1"/>
  <c r="H235" i="5"/>
  <c r="E236" i="5" s="1"/>
  <c r="G231" i="5"/>
  <c r="F231" i="5"/>
  <c r="E231" i="5"/>
  <c r="D231" i="5"/>
  <c r="G229" i="5"/>
  <c r="F229" i="5"/>
  <c r="E229" i="5"/>
  <c r="D229" i="5"/>
  <c r="G227" i="5"/>
  <c r="F227" i="5"/>
  <c r="E227" i="5"/>
  <c r="D227" i="5"/>
  <c r="H225" i="5"/>
  <c r="F226" i="5" s="1"/>
  <c r="H223" i="5"/>
  <c r="F224" i="5" s="1"/>
  <c r="G221" i="5"/>
  <c r="F221" i="5"/>
  <c r="E221" i="5"/>
  <c r="D221" i="5"/>
  <c r="H219" i="5"/>
  <c r="G220" i="5" s="1"/>
  <c r="H217" i="5"/>
  <c r="G218" i="5" s="1"/>
  <c r="G215" i="5"/>
  <c r="F215" i="5"/>
  <c r="E215" i="5"/>
  <c r="D215" i="5"/>
  <c r="H213" i="5"/>
  <c r="E214" i="5" s="1"/>
  <c r="H211" i="5"/>
  <c r="E212" i="5" s="1"/>
  <c r="G209" i="5"/>
  <c r="F209" i="5"/>
  <c r="E209" i="5"/>
  <c r="D209" i="5"/>
  <c r="H207" i="5"/>
  <c r="D208" i="5" s="1"/>
  <c r="H205" i="5"/>
  <c r="G206" i="5" s="1"/>
  <c r="G203" i="5"/>
  <c r="F203" i="5"/>
  <c r="E203" i="5"/>
  <c r="D203" i="5"/>
  <c r="H201" i="5"/>
  <c r="G202" i="5" s="1"/>
  <c r="H199" i="5"/>
  <c r="G200" i="5" s="1"/>
  <c r="G197" i="5"/>
  <c r="F197" i="5"/>
  <c r="E197" i="5"/>
  <c r="D197" i="5"/>
  <c r="H195" i="5"/>
  <c r="E196" i="5" s="1"/>
  <c r="H193" i="5"/>
  <c r="E194" i="5" s="1"/>
  <c r="G191" i="5"/>
  <c r="F191" i="5"/>
  <c r="E191" i="5"/>
  <c r="D191" i="5"/>
  <c r="H189" i="5"/>
  <c r="G190" i="5" s="1"/>
  <c r="H187" i="5"/>
  <c r="G188" i="5" s="1"/>
  <c r="G185" i="5"/>
  <c r="F185" i="5"/>
  <c r="E185" i="5"/>
  <c r="D185" i="5"/>
  <c r="H183" i="5"/>
  <c r="G184" i="5" s="1"/>
  <c r="H181" i="5"/>
  <c r="G182" i="5" s="1"/>
  <c r="G179" i="5"/>
  <c r="F179" i="5"/>
  <c r="E179" i="5"/>
  <c r="D179" i="5"/>
  <c r="H177" i="5"/>
  <c r="H175" i="5"/>
  <c r="G173" i="5"/>
  <c r="F173" i="5"/>
  <c r="E173" i="5"/>
  <c r="D173" i="5"/>
  <c r="H171" i="5"/>
  <c r="D172" i="5" s="1"/>
  <c r="H169" i="5"/>
  <c r="D170" i="5" s="1"/>
  <c r="G167" i="5"/>
  <c r="F167" i="5"/>
  <c r="E167" i="5"/>
  <c r="D167" i="5"/>
  <c r="H165" i="5"/>
  <c r="E166" i="5" s="1"/>
  <c r="H163" i="5"/>
  <c r="D164" i="5" s="1"/>
  <c r="G161" i="5"/>
  <c r="F161" i="5"/>
  <c r="E161" i="5"/>
  <c r="D161" i="5"/>
  <c r="H159" i="5"/>
  <c r="F160" i="5" s="1"/>
  <c r="H157" i="5"/>
  <c r="F158" i="5" s="1"/>
  <c r="G155" i="5"/>
  <c r="F155" i="5"/>
  <c r="E155" i="5"/>
  <c r="D155" i="5"/>
  <c r="H153" i="5"/>
  <c r="D154" i="5" s="1"/>
  <c r="H151" i="5"/>
  <c r="D152" i="5" s="1"/>
  <c r="G149" i="5"/>
  <c r="F149" i="5"/>
  <c r="E149" i="5"/>
  <c r="D149" i="5"/>
  <c r="H147" i="5"/>
  <c r="H145" i="5"/>
  <c r="G146" i="5" s="1"/>
  <c r="G143" i="5"/>
  <c r="F143" i="5"/>
  <c r="E143" i="5"/>
  <c r="D143" i="5"/>
  <c r="H141" i="5"/>
  <c r="F142" i="5" s="1"/>
  <c r="H139" i="5"/>
  <c r="F140" i="5" s="1"/>
  <c r="G137" i="5"/>
  <c r="F137" i="5"/>
  <c r="E137" i="5"/>
  <c r="D137" i="5"/>
  <c r="H135" i="5"/>
  <c r="D136" i="5" s="1"/>
  <c r="H133" i="5"/>
  <c r="D134" i="5" s="1"/>
  <c r="G131" i="5"/>
  <c r="F131" i="5"/>
  <c r="E131" i="5"/>
  <c r="D131" i="5"/>
  <c r="H129" i="5"/>
  <c r="E130" i="5" s="1"/>
  <c r="H127" i="5"/>
  <c r="D128" i="5" s="1"/>
  <c r="G125" i="5"/>
  <c r="F125" i="5"/>
  <c r="E125" i="5"/>
  <c r="D125" i="5"/>
  <c r="H123" i="5"/>
  <c r="F124" i="5" s="1"/>
  <c r="H121" i="5"/>
  <c r="G119" i="5"/>
  <c r="F119" i="5"/>
  <c r="E119" i="5"/>
  <c r="D119" i="5"/>
  <c r="H117" i="5"/>
  <c r="D118" i="5" s="1"/>
  <c r="H115" i="5"/>
  <c r="D116" i="5" s="1"/>
  <c r="G113" i="5"/>
  <c r="F113" i="5"/>
  <c r="E113" i="5"/>
  <c r="D113" i="5"/>
  <c r="H111" i="5"/>
  <c r="G112" i="5" s="1"/>
  <c r="H109" i="5"/>
  <c r="D110" i="5" s="1"/>
  <c r="G107" i="5"/>
  <c r="F107" i="5"/>
  <c r="E107" i="5"/>
  <c r="D107" i="5"/>
  <c r="H105" i="5"/>
  <c r="F106" i="5" s="1"/>
  <c r="H103" i="5"/>
  <c r="F104" i="5" s="1"/>
  <c r="G101" i="5"/>
  <c r="F101" i="5"/>
  <c r="E101" i="5"/>
  <c r="D101" i="5"/>
  <c r="H99" i="5"/>
  <c r="D100" i="5" s="1"/>
  <c r="H97" i="5"/>
  <c r="D98" i="5" s="1"/>
  <c r="G95" i="5"/>
  <c r="F95" i="5"/>
  <c r="E95" i="5"/>
  <c r="D95" i="5"/>
  <c r="H93" i="5"/>
  <c r="E94" i="5" s="1"/>
  <c r="H91" i="5"/>
  <c r="D92" i="5" s="1"/>
  <c r="G89" i="5"/>
  <c r="F89" i="5"/>
  <c r="E89" i="5"/>
  <c r="D89" i="5"/>
  <c r="H87" i="5"/>
  <c r="F88" i="5" s="1"/>
  <c r="H85" i="5"/>
  <c r="G83" i="5"/>
  <c r="F83" i="5"/>
  <c r="E83" i="5"/>
  <c r="D83" i="5"/>
  <c r="H81" i="5"/>
  <c r="H79" i="5"/>
  <c r="D80" i="5" s="1"/>
  <c r="G77" i="5"/>
  <c r="F77" i="5"/>
  <c r="E77" i="5"/>
  <c r="D77" i="5"/>
  <c r="H75" i="5"/>
  <c r="G76" i="5" s="1"/>
  <c r="H73" i="5"/>
  <c r="G74" i="5" s="1"/>
  <c r="G71" i="5"/>
  <c r="F71" i="5"/>
  <c r="E71" i="5"/>
  <c r="D71" i="5"/>
  <c r="H69" i="5"/>
  <c r="F70" i="5" s="1"/>
  <c r="H67" i="5"/>
  <c r="E68" i="5" s="1"/>
  <c r="G65" i="5"/>
  <c r="F65" i="5"/>
  <c r="E65" i="5"/>
  <c r="D65" i="5"/>
  <c r="H63" i="5"/>
  <c r="G64" i="5" s="1"/>
  <c r="H61" i="5"/>
  <c r="G62" i="5" s="1"/>
  <c r="G59" i="5"/>
  <c r="F59" i="5"/>
  <c r="E59" i="5"/>
  <c r="D59" i="5"/>
  <c r="H57" i="5"/>
  <c r="E58" i="5" s="1"/>
  <c r="H55" i="5"/>
  <c r="E56" i="5" s="1"/>
  <c r="G53" i="5"/>
  <c r="F53" i="5"/>
  <c r="E53" i="5"/>
  <c r="D53" i="5"/>
  <c r="H51" i="5"/>
  <c r="E52" i="5" s="1"/>
  <c r="H49" i="5"/>
  <c r="E50" i="5" s="1"/>
  <c r="G47" i="5"/>
  <c r="F47" i="5"/>
  <c r="E47" i="5"/>
  <c r="D47" i="5"/>
  <c r="H45" i="5"/>
  <c r="D46" i="5" s="1"/>
  <c r="H43" i="5"/>
  <c r="G44" i="5" s="1"/>
  <c r="G39" i="5"/>
  <c r="F39" i="5"/>
  <c r="E39" i="5"/>
  <c r="D39" i="5"/>
  <c r="G37" i="5"/>
  <c r="F37" i="5"/>
  <c r="E37" i="5"/>
  <c r="D37" i="5"/>
  <c r="G35" i="5"/>
  <c r="F35" i="5"/>
  <c r="E35" i="5"/>
  <c r="D35" i="5"/>
  <c r="H33" i="5"/>
  <c r="G34" i="5" s="1"/>
  <c r="H31" i="5"/>
  <c r="E32" i="5" s="1"/>
  <c r="H29" i="5"/>
  <c r="H27" i="5"/>
  <c r="E28" i="5" s="1"/>
  <c r="H25" i="5"/>
  <c r="G26" i="5" s="1"/>
  <c r="G23" i="5"/>
  <c r="F23" i="5"/>
  <c r="E23" i="5"/>
  <c r="D23" i="5"/>
  <c r="H21" i="5"/>
  <c r="D22" i="5" s="1"/>
  <c r="H19" i="5"/>
  <c r="F20" i="5" s="1"/>
  <c r="H17" i="5"/>
  <c r="F18" i="5" s="1"/>
  <c r="H15" i="5"/>
  <c r="E16" i="5" s="1"/>
  <c r="H13" i="5"/>
  <c r="F14" i="5" s="1"/>
  <c r="G9" i="5"/>
  <c r="F9" i="5"/>
  <c r="E9" i="5"/>
  <c r="D9" i="5"/>
  <c r="G7" i="5"/>
  <c r="F7" i="5"/>
  <c r="E7" i="5"/>
  <c r="D7" i="5"/>
  <c r="G377" i="4"/>
  <c r="F377" i="4"/>
  <c r="E377" i="4"/>
  <c r="D377" i="4"/>
  <c r="H375" i="4"/>
  <c r="H373" i="4"/>
  <c r="G365" i="4"/>
  <c r="F365" i="4"/>
  <c r="E365" i="4"/>
  <c r="D365" i="4"/>
  <c r="H363" i="4"/>
  <c r="F364" i="4" s="1"/>
  <c r="H361" i="4"/>
  <c r="G359" i="4"/>
  <c r="F359" i="4"/>
  <c r="E359" i="4"/>
  <c r="D359" i="4"/>
  <c r="H357" i="4"/>
  <c r="G358" i="4" s="1"/>
  <c r="H355" i="4"/>
  <c r="D356" i="4" s="1"/>
  <c r="G353" i="4"/>
  <c r="F353" i="4"/>
  <c r="E353" i="4"/>
  <c r="D353" i="4"/>
  <c r="H351" i="4"/>
  <c r="H349" i="4"/>
  <c r="F350" i="4" s="1"/>
  <c r="G347" i="4"/>
  <c r="F347" i="4"/>
  <c r="E347" i="4"/>
  <c r="D347" i="4"/>
  <c r="H345" i="4"/>
  <c r="F346" i="4" s="1"/>
  <c r="H343" i="4"/>
  <c r="G341" i="4"/>
  <c r="F341" i="4"/>
  <c r="E341" i="4"/>
  <c r="D341" i="4"/>
  <c r="H339" i="4"/>
  <c r="D340" i="4" s="1"/>
  <c r="H337" i="4"/>
  <c r="G338" i="4" s="1"/>
  <c r="G335" i="4"/>
  <c r="F335" i="4"/>
  <c r="E335" i="4"/>
  <c r="D335" i="4"/>
  <c r="H333" i="4"/>
  <c r="E334" i="4" s="1"/>
  <c r="H331" i="4"/>
  <c r="G329" i="4"/>
  <c r="F329" i="4"/>
  <c r="E329" i="4"/>
  <c r="D329" i="4"/>
  <c r="H327" i="4"/>
  <c r="F328" i="4" s="1"/>
  <c r="H325" i="4"/>
  <c r="G323" i="4"/>
  <c r="F323" i="4"/>
  <c r="E323" i="4"/>
  <c r="D323" i="4"/>
  <c r="H321" i="4"/>
  <c r="D322" i="4" s="1"/>
  <c r="H319" i="4"/>
  <c r="D320" i="4" s="1"/>
  <c r="G317" i="4"/>
  <c r="F317" i="4"/>
  <c r="E317" i="4"/>
  <c r="D317" i="4"/>
  <c r="H313" i="4"/>
  <c r="G311" i="4"/>
  <c r="F311" i="4"/>
  <c r="E311" i="4"/>
  <c r="D311" i="4"/>
  <c r="H309" i="4"/>
  <c r="F310" i="4" s="1"/>
  <c r="H307" i="4"/>
  <c r="G301" i="4"/>
  <c r="F301" i="4"/>
  <c r="E301" i="4"/>
  <c r="D301" i="4"/>
  <c r="G299" i="4"/>
  <c r="F299" i="4"/>
  <c r="E299" i="4"/>
  <c r="D299" i="4"/>
  <c r="H297" i="4"/>
  <c r="H298" i="4" s="1"/>
  <c r="H295" i="4"/>
  <c r="G293" i="4"/>
  <c r="F293" i="4"/>
  <c r="E293" i="4"/>
  <c r="D293" i="4"/>
  <c r="H291" i="4"/>
  <c r="G292" i="4" s="1"/>
  <c r="H289" i="4"/>
  <c r="G290" i="4" s="1"/>
  <c r="G287" i="4"/>
  <c r="F287" i="4"/>
  <c r="E287" i="4"/>
  <c r="D287" i="4"/>
  <c r="H285" i="4"/>
  <c r="E286" i="4" s="1"/>
  <c r="H283" i="4"/>
  <c r="F284" i="4" s="1"/>
  <c r="G281" i="4"/>
  <c r="F281" i="4"/>
  <c r="E281" i="4"/>
  <c r="D281" i="4"/>
  <c r="H279" i="4"/>
  <c r="D280" i="4" s="1"/>
  <c r="H277" i="4"/>
  <c r="G275" i="4"/>
  <c r="F275" i="4"/>
  <c r="E275" i="4"/>
  <c r="D275" i="4"/>
  <c r="H273" i="4"/>
  <c r="H271" i="4"/>
  <c r="E272" i="4" s="1"/>
  <c r="G269" i="4"/>
  <c r="F269" i="4"/>
  <c r="E269" i="4"/>
  <c r="D269" i="4"/>
  <c r="H267" i="4"/>
  <c r="H265" i="4"/>
  <c r="G263" i="4"/>
  <c r="F263" i="4"/>
  <c r="E263" i="4"/>
  <c r="D263" i="4"/>
  <c r="H261" i="4"/>
  <c r="F262" i="4" s="1"/>
  <c r="H259" i="4"/>
  <c r="G257" i="4"/>
  <c r="F257" i="4"/>
  <c r="E257" i="4"/>
  <c r="D257" i="4"/>
  <c r="H255" i="4"/>
  <c r="G256" i="4" s="1"/>
  <c r="H253" i="4"/>
  <c r="F254" i="4" s="1"/>
  <c r="G251" i="4"/>
  <c r="F251" i="4"/>
  <c r="E251" i="4"/>
  <c r="D251" i="4"/>
  <c r="H249" i="4"/>
  <c r="G250" i="4" s="1"/>
  <c r="H247" i="4"/>
  <c r="F248" i="4" s="1"/>
  <c r="G245" i="4"/>
  <c r="F245" i="4"/>
  <c r="E245" i="4"/>
  <c r="D245" i="4"/>
  <c r="H243" i="4"/>
  <c r="H241" i="4"/>
  <c r="F242" i="4" s="1"/>
  <c r="G239" i="4"/>
  <c r="F239" i="4"/>
  <c r="E239" i="4"/>
  <c r="D239" i="4"/>
  <c r="H237" i="4"/>
  <c r="G238" i="4" s="1"/>
  <c r="H235" i="4"/>
  <c r="E236" i="4" s="1"/>
  <c r="G229" i="4"/>
  <c r="F229" i="4"/>
  <c r="E229" i="4"/>
  <c r="D229" i="4"/>
  <c r="G227" i="4"/>
  <c r="F227" i="4"/>
  <c r="E227" i="4"/>
  <c r="D227" i="4"/>
  <c r="H225" i="4"/>
  <c r="F226" i="4" s="1"/>
  <c r="H223" i="4"/>
  <c r="E224" i="4" s="1"/>
  <c r="G221" i="4"/>
  <c r="F221" i="4"/>
  <c r="E221" i="4"/>
  <c r="D221" i="4"/>
  <c r="H219" i="4"/>
  <c r="H217" i="4"/>
  <c r="D218" i="4" s="1"/>
  <c r="G215" i="4"/>
  <c r="F215" i="4"/>
  <c r="E215" i="4"/>
  <c r="D215" i="4"/>
  <c r="H213" i="4"/>
  <c r="F214" i="4" s="1"/>
  <c r="H211" i="4"/>
  <c r="H207" i="4"/>
  <c r="E208" i="4" s="1"/>
  <c r="H205" i="4"/>
  <c r="E206" i="4" s="1"/>
  <c r="G203" i="4"/>
  <c r="F203" i="4"/>
  <c r="E203" i="4"/>
  <c r="D203" i="4"/>
  <c r="H201" i="4"/>
  <c r="D202" i="4" s="1"/>
  <c r="H199" i="4"/>
  <c r="E200" i="4" s="1"/>
  <c r="G197" i="4"/>
  <c r="F197" i="4"/>
  <c r="E197" i="4"/>
  <c r="D197" i="4"/>
  <c r="H195" i="4"/>
  <c r="F196" i="4" s="1"/>
  <c r="H193" i="4"/>
  <c r="G191" i="4"/>
  <c r="F191" i="4"/>
  <c r="E191" i="4"/>
  <c r="D191" i="4"/>
  <c r="H189" i="4"/>
  <c r="E190" i="4" s="1"/>
  <c r="H187" i="4"/>
  <c r="D188" i="4" s="1"/>
  <c r="G185" i="4"/>
  <c r="F185" i="4"/>
  <c r="E185" i="4"/>
  <c r="D185" i="4"/>
  <c r="H183" i="4"/>
  <c r="G184" i="4" s="1"/>
  <c r="H181" i="4"/>
  <c r="D182" i="4" s="1"/>
  <c r="G179" i="4"/>
  <c r="F179" i="4"/>
  <c r="E179" i="4"/>
  <c r="D179" i="4"/>
  <c r="H177" i="4"/>
  <c r="F178" i="4" s="1"/>
  <c r="H175" i="4"/>
  <c r="G173" i="4"/>
  <c r="F173" i="4"/>
  <c r="E173" i="4"/>
  <c r="D173" i="4"/>
  <c r="H171" i="4"/>
  <c r="E172" i="4" s="1"/>
  <c r="H169" i="4"/>
  <c r="E170" i="4" s="1"/>
  <c r="G167" i="4"/>
  <c r="F167" i="4"/>
  <c r="E167" i="4"/>
  <c r="D167" i="4"/>
  <c r="H165" i="4"/>
  <c r="F166" i="4" s="1"/>
  <c r="H163" i="4"/>
  <c r="G161" i="4"/>
  <c r="F161" i="4"/>
  <c r="E161" i="4"/>
  <c r="D161" i="4"/>
  <c r="H159" i="4"/>
  <c r="F160" i="4" s="1"/>
  <c r="H157" i="4"/>
  <c r="G155" i="4"/>
  <c r="F155" i="4"/>
  <c r="E155" i="4"/>
  <c r="D155" i="4"/>
  <c r="H153" i="4"/>
  <c r="H151" i="4"/>
  <c r="E152" i="4" s="1"/>
  <c r="G149" i="4"/>
  <c r="F149" i="4"/>
  <c r="E149" i="4"/>
  <c r="D149" i="4"/>
  <c r="H147" i="4"/>
  <c r="E148" i="4" s="1"/>
  <c r="H145" i="4"/>
  <c r="F146" i="4" s="1"/>
  <c r="G143" i="4"/>
  <c r="F143" i="4"/>
  <c r="E143" i="4"/>
  <c r="D143" i="4"/>
  <c r="H141" i="4"/>
  <c r="F142" i="4" s="1"/>
  <c r="H139" i="4"/>
  <c r="G137" i="4"/>
  <c r="F137" i="4"/>
  <c r="E137" i="4"/>
  <c r="D137" i="4"/>
  <c r="H135" i="4"/>
  <c r="E136" i="4" s="1"/>
  <c r="H133" i="4"/>
  <c r="E134" i="4" s="1"/>
  <c r="G131" i="4"/>
  <c r="F131" i="4"/>
  <c r="E131" i="4"/>
  <c r="D131" i="4"/>
  <c r="H129" i="4"/>
  <c r="E130" i="4" s="1"/>
  <c r="H127" i="4"/>
  <c r="F128" i="4" s="1"/>
  <c r="G125" i="4"/>
  <c r="F125" i="4"/>
  <c r="E125" i="4"/>
  <c r="D125" i="4"/>
  <c r="H123" i="4"/>
  <c r="G124" i="4" s="1"/>
  <c r="H121" i="4"/>
  <c r="G122" i="4" s="1"/>
  <c r="G119" i="4"/>
  <c r="F119" i="4"/>
  <c r="E119" i="4"/>
  <c r="D119" i="4"/>
  <c r="H117" i="4"/>
  <c r="E118" i="4" s="1"/>
  <c r="H115" i="4"/>
  <c r="E116" i="4" s="1"/>
  <c r="G113" i="4"/>
  <c r="F113" i="4"/>
  <c r="E113" i="4"/>
  <c r="D113" i="4"/>
  <c r="H111" i="4"/>
  <c r="E112" i="4" s="1"/>
  <c r="H109" i="4"/>
  <c r="G107" i="4"/>
  <c r="F107" i="4"/>
  <c r="E107" i="4"/>
  <c r="D107" i="4"/>
  <c r="H105" i="4"/>
  <c r="G106" i="4" s="1"/>
  <c r="H103" i="4"/>
  <c r="G104" i="4" s="1"/>
  <c r="G101" i="4"/>
  <c r="F101" i="4"/>
  <c r="E101" i="4"/>
  <c r="D101" i="4"/>
  <c r="H99" i="4"/>
  <c r="E100" i="4" s="1"/>
  <c r="H97" i="4"/>
  <c r="E98" i="4" s="1"/>
  <c r="G95" i="4"/>
  <c r="F95" i="4"/>
  <c r="E95" i="4"/>
  <c r="D95" i="4"/>
  <c r="H93" i="4"/>
  <c r="G94" i="4" s="1"/>
  <c r="H91" i="4"/>
  <c r="G89" i="4"/>
  <c r="F89" i="4"/>
  <c r="E89" i="4"/>
  <c r="D89" i="4"/>
  <c r="H87" i="4"/>
  <c r="G88" i="4" s="1"/>
  <c r="H85" i="4"/>
  <c r="G86" i="4" s="1"/>
  <c r="G83" i="4"/>
  <c r="F83" i="4"/>
  <c r="E83" i="4"/>
  <c r="D83" i="4"/>
  <c r="H81" i="4"/>
  <c r="E82" i="4" s="1"/>
  <c r="H79" i="4"/>
  <c r="E80" i="4" s="1"/>
  <c r="G77" i="4"/>
  <c r="F77" i="4"/>
  <c r="E77" i="4"/>
  <c r="D77" i="4"/>
  <c r="H75" i="4"/>
  <c r="D76" i="4" s="1"/>
  <c r="H73" i="4"/>
  <c r="F74" i="4" s="1"/>
  <c r="G71" i="4"/>
  <c r="F71" i="4"/>
  <c r="E71" i="4"/>
  <c r="D71" i="4"/>
  <c r="H69" i="4"/>
  <c r="G70" i="4" s="1"/>
  <c r="H67" i="4"/>
  <c r="G68" i="4" s="1"/>
  <c r="G65" i="4"/>
  <c r="F65" i="4"/>
  <c r="E65" i="4"/>
  <c r="D65" i="4"/>
  <c r="H63" i="4"/>
  <c r="E64" i="4" s="1"/>
  <c r="H61" i="4"/>
  <c r="E62" i="4" s="1"/>
  <c r="G59" i="4"/>
  <c r="F59" i="4"/>
  <c r="E59" i="4"/>
  <c r="D59" i="4"/>
  <c r="H57" i="4"/>
  <c r="F58" i="4" s="1"/>
  <c r="H55" i="4"/>
  <c r="G56" i="4" s="1"/>
  <c r="G53" i="4"/>
  <c r="F53" i="4"/>
  <c r="E53" i="4"/>
  <c r="D53" i="4"/>
  <c r="H51" i="4"/>
  <c r="G52" i="4" s="1"/>
  <c r="H49" i="4"/>
  <c r="G50" i="4" s="1"/>
  <c r="G47" i="4"/>
  <c r="F47" i="4"/>
  <c r="E47" i="4"/>
  <c r="D47" i="4"/>
  <c r="H45" i="4"/>
  <c r="H43" i="4"/>
  <c r="G37" i="4"/>
  <c r="F37" i="4"/>
  <c r="E37" i="4"/>
  <c r="D37" i="4"/>
  <c r="G35" i="4"/>
  <c r="F35" i="4"/>
  <c r="E35" i="4"/>
  <c r="D35" i="4"/>
  <c r="H33" i="4"/>
  <c r="D34" i="4" s="1"/>
  <c r="H31" i="4"/>
  <c r="G32" i="4" s="1"/>
  <c r="H29" i="4"/>
  <c r="G30" i="4" s="1"/>
  <c r="H27" i="4"/>
  <c r="F28" i="4" s="1"/>
  <c r="H25" i="4"/>
  <c r="E26" i="4" s="1"/>
  <c r="G23" i="4"/>
  <c r="F23" i="4"/>
  <c r="E23" i="4"/>
  <c r="D23" i="4"/>
  <c r="H21" i="4"/>
  <c r="G22" i="4" s="1"/>
  <c r="H19" i="4"/>
  <c r="H17" i="4"/>
  <c r="G18" i="4" s="1"/>
  <c r="H15" i="4"/>
  <c r="G16" i="4" s="1"/>
  <c r="H13" i="4"/>
  <c r="G14" i="4" s="1"/>
  <c r="G7" i="4"/>
  <c r="F7" i="4"/>
  <c r="E7" i="4"/>
  <c r="D7" i="4"/>
  <c r="G377" i="3"/>
  <c r="F377" i="3"/>
  <c r="E377" i="3"/>
  <c r="D377" i="3"/>
  <c r="H375" i="3"/>
  <c r="F376" i="3" s="1"/>
  <c r="H373" i="3"/>
  <c r="F374" i="3" s="1"/>
  <c r="G365" i="3"/>
  <c r="F365" i="3"/>
  <c r="E365" i="3"/>
  <c r="D365" i="3"/>
  <c r="H363" i="3"/>
  <c r="F364" i="3" s="1"/>
  <c r="H361" i="3"/>
  <c r="F362" i="3" s="1"/>
  <c r="G359" i="3"/>
  <c r="F359" i="3"/>
  <c r="E359" i="3"/>
  <c r="D359" i="3"/>
  <c r="E358" i="3"/>
  <c r="G353" i="3"/>
  <c r="F353" i="3"/>
  <c r="E353" i="3"/>
  <c r="D353" i="3"/>
  <c r="H351" i="3"/>
  <c r="H349" i="3"/>
  <c r="G350" i="3" s="1"/>
  <c r="G347" i="3"/>
  <c r="F347" i="3"/>
  <c r="E347" i="3"/>
  <c r="D347" i="3"/>
  <c r="H345" i="3"/>
  <c r="F346" i="3" s="1"/>
  <c r="H343" i="3"/>
  <c r="F344" i="3" s="1"/>
  <c r="G341" i="3"/>
  <c r="F341" i="3"/>
  <c r="E341" i="3"/>
  <c r="D341" i="3"/>
  <c r="H339" i="3"/>
  <c r="H337" i="3"/>
  <c r="G335" i="3"/>
  <c r="F335" i="3"/>
  <c r="E335" i="3"/>
  <c r="D335" i="3"/>
  <c r="H333" i="3"/>
  <c r="H331" i="3"/>
  <c r="G329" i="3"/>
  <c r="F329" i="3"/>
  <c r="E329" i="3"/>
  <c r="D329" i="3"/>
  <c r="H327" i="3"/>
  <c r="F328" i="3" s="1"/>
  <c r="H325" i="3"/>
  <c r="F326" i="3" s="1"/>
  <c r="G323" i="3"/>
  <c r="F323" i="3"/>
  <c r="E323" i="3"/>
  <c r="D323" i="3"/>
  <c r="H321" i="3"/>
  <c r="H319" i="3"/>
  <c r="G317" i="3"/>
  <c r="F317" i="3"/>
  <c r="E317" i="3"/>
  <c r="D317" i="3"/>
  <c r="H315" i="3"/>
  <c r="H313" i="3"/>
  <c r="G311" i="3"/>
  <c r="F311" i="3"/>
  <c r="E311" i="3"/>
  <c r="D311" i="3"/>
  <c r="H309" i="3"/>
  <c r="F310" i="3" s="1"/>
  <c r="H307" i="3"/>
  <c r="F308" i="3" s="1"/>
  <c r="G301" i="3"/>
  <c r="F301" i="3"/>
  <c r="E301" i="3"/>
  <c r="D301" i="3"/>
  <c r="G299" i="3"/>
  <c r="F299" i="3"/>
  <c r="E299" i="3"/>
  <c r="D299" i="3"/>
  <c r="H297" i="3"/>
  <c r="H295" i="3"/>
  <c r="G293" i="3"/>
  <c r="F293" i="3"/>
  <c r="E293" i="3"/>
  <c r="D293" i="3"/>
  <c r="H291" i="3"/>
  <c r="H289" i="3"/>
  <c r="G287" i="3"/>
  <c r="F287" i="3"/>
  <c r="E287" i="3"/>
  <c r="D287" i="3"/>
  <c r="H285" i="3"/>
  <c r="F286" i="3" s="1"/>
  <c r="H283" i="3"/>
  <c r="F284" i="3" s="1"/>
  <c r="G281" i="3"/>
  <c r="F281" i="3"/>
  <c r="E281" i="3"/>
  <c r="D281" i="3"/>
  <c r="H279" i="3"/>
  <c r="D280" i="3" s="1"/>
  <c r="H277" i="3"/>
  <c r="D278" i="3" s="1"/>
  <c r="G275" i="3"/>
  <c r="F275" i="3"/>
  <c r="E275" i="3"/>
  <c r="D275" i="3"/>
  <c r="H273" i="3"/>
  <c r="G274" i="3" s="1"/>
  <c r="H271" i="3"/>
  <c r="F272" i="3" s="1"/>
  <c r="G269" i="3"/>
  <c r="F269" i="3"/>
  <c r="E269" i="3"/>
  <c r="D269" i="3"/>
  <c r="H267" i="3"/>
  <c r="H265" i="3"/>
  <c r="F266" i="3" s="1"/>
  <c r="G263" i="3"/>
  <c r="F263" i="3"/>
  <c r="E263" i="3"/>
  <c r="D263" i="3"/>
  <c r="H261" i="3"/>
  <c r="D262" i="3" s="1"/>
  <c r="H259" i="3"/>
  <c r="G257" i="3"/>
  <c r="F257" i="3"/>
  <c r="E257" i="3"/>
  <c r="D257" i="3"/>
  <c r="H255" i="3"/>
  <c r="D256" i="3" s="1"/>
  <c r="H253" i="3"/>
  <c r="E254" i="3" s="1"/>
  <c r="G251" i="3"/>
  <c r="F251" i="3"/>
  <c r="E251" i="3"/>
  <c r="D251" i="3"/>
  <c r="H249" i="3"/>
  <c r="F250" i="3" s="1"/>
  <c r="H247" i="3"/>
  <c r="F248" i="3" s="1"/>
  <c r="G245" i="3"/>
  <c r="F245" i="3"/>
  <c r="E245" i="3"/>
  <c r="D245" i="3"/>
  <c r="H243" i="3"/>
  <c r="D244" i="3" s="1"/>
  <c r="H241" i="3"/>
  <c r="D242" i="3" s="1"/>
  <c r="G239" i="3"/>
  <c r="F239" i="3"/>
  <c r="E239" i="3"/>
  <c r="D239" i="3"/>
  <c r="H237" i="3"/>
  <c r="D238" i="3" s="1"/>
  <c r="H235" i="3"/>
  <c r="F236" i="3" s="1"/>
  <c r="G229" i="3"/>
  <c r="F229" i="3"/>
  <c r="E229" i="3"/>
  <c r="G227" i="3"/>
  <c r="F227" i="3"/>
  <c r="E227" i="3"/>
  <c r="D227" i="3"/>
  <c r="H225" i="3"/>
  <c r="H223" i="3"/>
  <c r="F224" i="3" s="1"/>
  <c r="G221" i="3"/>
  <c r="F221" i="3"/>
  <c r="E221" i="3"/>
  <c r="D221" i="3"/>
  <c r="H219" i="3"/>
  <c r="G220" i="3" s="1"/>
  <c r="H217" i="3"/>
  <c r="G215" i="3"/>
  <c r="F215" i="3"/>
  <c r="E215" i="3"/>
  <c r="D215" i="3"/>
  <c r="H213" i="3"/>
  <c r="D214" i="3" s="1"/>
  <c r="H211" i="3"/>
  <c r="D212" i="3" s="1"/>
  <c r="G209" i="3"/>
  <c r="F209" i="3"/>
  <c r="E209" i="3"/>
  <c r="D209" i="3"/>
  <c r="H207" i="3"/>
  <c r="F208" i="3" s="1"/>
  <c r="H205" i="3"/>
  <c r="F206" i="3" s="1"/>
  <c r="G203" i="3"/>
  <c r="F203" i="3"/>
  <c r="E203" i="3"/>
  <c r="D203" i="3"/>
  <c r="H201" i="3"/>
  <c r="G202" i="3" s="1"/>
  <c r="H199" i="3"/>
  <c r="G200" i="3" s="1"/>
  <c r="G197" i="3"/>
  <c r="F197" i="3"/>
  <c r="E197" i="3"/>
  <c r="D197" i="3"/>
  <c r="H195" i="3"/>
  <c r="D196" i="3" s="1"/>
  <c r="H193" i="3"/>
  <c r="D194" i="3" s="1"/>
  <c r="G191" i="3"/>
  <c r="F191" i="3"/>
  <c r="E191" i="3"/>
  <c r="D191" i="3"/>
  <c r="H189" i="3"/>
  <c r="F190" i="3" s="1"/>
  <c r="H187" i="3"/>
  <c r="F188" i="3" s="1"/>
  <c r="G185" i="3"/>
  <c r="F185" i="3"/>
  <c r="E185" i="3"/>
  <c r="D185" i="3"/>
  <c r="H183" i="3"/>
  <c r="G184" i="3" s="1"/>
  <c r="H181" i="3"/>
  <c r="G182" i="3" s="1"/>
  <c r="G179" i="3"/>
  <c r="F179" i="3"/>
  <c r="E179" i="3"/>
  <c r="D179" i="3"/>
  <c r="H177" i="3"/>
  <c r="D178" i="3" s="1"/>
  <c r="H175" i="3"/>
  <c r="D176" i="3" s="1"/>
  <c r="G173" i="3"/>
  <c r="F173" i="3"/>
  <c r="E173" i="3"/>
  <c r="D173" i="3"/>
  <c r="H171" i="3"/>
  <c r="F172" i="3" s="1"/>
  <c r="H169" i="3"/>
  <c r="F170" i="3" s="1"/>
  <c r="G167" i="3"/>
  <c r="F167" i="3"/>
  <c r="E167" i="3"/>
  <c r="D167" i="3"/>
  <c r="H165" i="3"/>
  <c r="H163" i="3"/>
  <c r="G164" i="3" s="1"/>
  <c r="G161" i="3"/>
  <c r="F161" i="3"/>
  <c r="E161" i="3"/>
  <c r="D161" i="3"/>
  <c r="H159" i="3"/>
  <c r="D160" i="3" s="1"/>
  <c r="H157" i="3"/>
  <c r="D158" i="3" s="1"/>
  <c r="G155" i="3"/>
  <c r="F155" i="3"/>
  <c r="E155" i="3"/>
  <c r="D155" i="3"/>
  <c r="H153" i="3"/>
  <c r="F154" i="3" s="1"/>
  <c r="H151" i="3"/>
  <c r="G149" i="3"/>
  <c r="F149" i="3"/>
  <c r="E149" i="3"/>
  <c r="D149" i="3"/>
  <c r="H147" i="3"/>
  <c r="G148" i="3" s="1"/>
  <c r="H145" i="3"/>
  <c r="G146" i="3" s="1"/>
  <c r="G143" i="3"/>
  <c r="F143" i="3"/>
  <c r="E143" i="3"/>
  <c r="D143" i="3"/>
  <c r="H141" i="3"/>
  <c r="D142" i="3" s="1"/>
  <c r="H139" i="3"/>
  <c r="D140" i="3" s="1"/>
  <c r="G137" i="3"/>
  <c r="F137" i="3"/>
  <c r="E137" i="3"/>
  <c r="D137" i="3"/>
  <c r="H135" i="3"/>
  <c r="F136" i="3" s="1"/>
  <c r="H133" i="3"/>
  <c r="F134" i="3" s="1"/>
  <c r="G131" i="3"/>
  <c r="F131" i="3"/>
  <c r="E131" i="3"/>
  <c r="D131" i="3"/>
  <c r="H129" i="3"/>
  <c r="G130" i="3" s="1"/>
  <c r="H127" i="3"/>
  <c r="F128" i="3" s="1"/>
  <c r="G125" i="3"/>
  <c r="F125" i="3"/>
  <c r="E125" i="3"/>
  <c r="D125" i="3"/>
  <c r="H123" i="3"/>
  <c r="D124" i="3" s="1"/>
  <c r="H121" i="3"/>
  <c r="D122" i="3" s="1"/>
  <c r="G119" i="3"/>
  <c r="F119" i="3"/>
  <c r="E119" i="3"/>
  <c r="D119" i="3"/>
  <c r="H117" i="3"/>
  <c r="H115" i="3"/>
  <c r="G113" i="3"/>
  <c r="F113" i="3"/>
  <c r="E113" i="3"/>
  <c r="D113" i="3"/>
  <c r="H111" i="3"/>
  <c r="F112" i="3" s="1"/>
  <c r="H109" i="3"/>
  <c r="G107" i="3"/>
  <c r="F107" i="3"/>
  <c r="E107" i="3"/>
  <c r="D107" i="3"/>
  <c r="H105" i="3"/>
  <c r="D106" i="3" s="1"/>
  <c r="H103" i="3"/>
  <c r="D104" i="3" s="1"/>
  <c r="G101" i="3"/>
  <c r="F101" i="3"/>
  <c r="E101" i="3"/>
  <c r="H99" i="3"/>
  <c r="H97" i="3"/>
  <c r="D98" i="3" s="1"/>
  <c r="G95" i="3"/>
  <c r="F95" i="3"/>
  <c r="E95" i="3"/>
  <c r="H93" i="3"/>
  <c r="H91" i="3"/>
  <c r="G89" i="3"/>
  <c r="F89" i="3"/>
  <c r="E89" i="3"/>
  <c r="H87" i="3"/>
  <c r="D88" i="3" s="1"/>
  <c r="H85" i="3"/>
  <c r="D86" i="3" s="1"/>
  <c r="G83" i="3"/>
  <c r="F83" i="3"/>
  <c r="E83" i="3"/>
  <c r="H81" i="3"/>
  <c r="H79" i="3"/>
  <c r="G77" i="3"/>
  <c r="F77" i="3"/>
  <c r="E77" i="3"/>
  <c r="H75" i="3"/>
  <c r="H73" i="3"/>
  <c r="G71" i="3"/>
  <c r="F71" i="3"/>
  <c r="E71" i="3"/>
  <c r="H69" i="3"/>
  <c r="D70" i="3" s="1"/>
  <c r="H67" i="3"/>
  <c r="D68" i="3" s="1"/>
  <c r="G65" i="3"/>
  <c r="F65" i="3"/>
  <c r="E65" i="3"/>
  <c r="H63" i="3"/>
  <c r="H61" i="3"/>
  <c r="D62" i="3" s="1"/>
  <c r="G59" i="3"/>
  <c r="F59" i="3"/>
  <c r="E59" i="3"/>
  <c r="H57" i="3"/>
  <c r="D58" i="3" s="1"/>
  <c r="H55" i="3"/>
  <c r="D56" i="3" s="1"/>
  <c r="G53" i="3"/>
  <c r="F53" i="3"/>
  <c r="E53" i="3"/>
  <c r="H51" i="3"/>
  <c r="D52" i="3" s="1"/>
  <c r="H49" i="3"/>
  <c r="D50" i="3" s="1"/>
  <c r="G47" i="3"/>
  <c r="F47" i="3"/>
  <c r="E47" i="3"/>
  <c r="H45" i="3"/>
  <c r="D46" i="3" s="1"/>
  <c r="H43" i="3"/>
  <c r="D44" i="3" s="1"/>
  <c r="D37" i="3"/>
  <c r="G35" i="3"/>
  <c r="F35" i="3"/>
  <c r="E35" i="3"/>
  <c r="D35" i="3"/>
  <c r="H33" i="3"/>
  <c r="G34" i="3" s="1"/>
  <c r="H31" i="3"/>
  <c r="G32" i="3" s="1"/>
  <c r="H29" i="3"/>
  <c r="G30" i="3" s="1"/>
  <c r="H27" i="3"/>
  <c r="G28" i="3" s="1"/>
  <c r="H25" i="3"/>
  <c r="G26" i="3" s="1"/>
  <c r="G23" i="3"/>
  <c r="F23" i="3"/>
  <c r="D23" i="3"/>
  <c r="H21" i="3"/>
  <c r="D22" i="3" s="1"/>
  <c r="H13" i="3"/>
  <c r="D14" i="3" s="1"/>
  <c r="G7" i="3"/>
  <c r="F7" i="3"/>
  <c r="D7" i="3"/>
  <c r="G377" i="2"/>
  <c r="F377" i="2"/>
  <c r="E377" i="2"/>
  <c r="D377" i="2"/>
  <c r="H375" i="2"/>
  <c r="E376" i="2" s="1"/>
  <c r="H373" i="2"/>
  <c r="E374" i="2" s="1"/>
  <c r="G365" i="2"/>
  <c r="F365" i="2"/>
  <c r="E365" i="2"/>
  <c r="D365" i="2"/>
  <c r="H363" i="2"/>
  <c r="E364" i="2" s="1"/>
  <c r="H361" i="2"/>
  <c r="G362" i="2" s="1"/>
  <c r="G359" i="2"/>
  <c r="F359" i="2"/>
  <c r="E359" i="2"/>
  <c r="D359" i="2"/>
  <c r="G358" i="2"/>
  <c r="G353" i="2"/>
  <c r="F353" i="2"/>
  <c r="E353" i="2"/>
  <c r="D353" i="2"/>
  <c r="E352" i="2"/>
  <c r="E350" i="2"/>
  <c r="G347" i="2"/>
  <c r="F347" i="2"/>
  <c r="E347" i="2"/>
  <c r="D347" i="2"/>
  <c r="E346" i="2"/>
  <c r="E344" i="2"/>
  <c r="G341" i="2"/>
  <c r="F341" i="2"/>
  <c r="E341" i="2"/>
  <c r="D341" i="2"/>
  <c r="G340" i="2"/>
  <c r="G338" i="2"/>
  <c r="G335" i="2"/>
  <c r="F335" i="2"/>
  <c r="E335" i="2"/>
  <c r="D335" i="2"/>
  <c r="E334" i="2"/>
  <c r="E332" i="2"/>
  <c r="G329" i="2"/>
  <c r="F329" i="2"/>
  <c r="E329" i="2"/>
  <c r="D329" i="2"/>
  <c r="G323" i="2"/>
  <c r="F323" i="2"/>
  <c r="E323" i="2"/>
  <c r="D323" i="2"/>
  <c r="G317" i="2"/>
  <c r="F317" i="2"/>
  <c r="E317" i="2"/>
  <c r="D317" i="2"/>
  <c r="G311" i="2"/>
  <c r="F311" i="2"/>
  <c r="E311" i="2"/>
  <c r="D311" i="2"/>
  <c r="G301" i="2"/>
  <c r="F301" i="2"/>
  <c r="E301" i="2"/>
  <c r="D301" i="2"/>
  <c r="G299" i="2"/>
  <c r="F299" i="2"/>
  <c r="E299" i="2"/>
  <c r="D299" i="2"/>
  <c r="H297" i="2"/>
  <c r="H295" i="2"/>
  <c r="G293" i="2"/>
  <c r="F293" i="2"/>
  <c r="E293" i="2"/>
  <c r="D293" i="2"/>
  <c r="H291" i="2"/>
  <c r="F292" i="2" s="1"/>
  <c r="H289" i="2"/>
  <c r="F290" i="2" s="1"/>
  <c r="G287" i="2"/>
  <c r="F287" i="2"/>
  <c r="E287" i="2"/>
  <c r="D287" i="2"/>
  <c r="H285" i="2"/>
  <c r="E286" i="2" s="1"/>
  <c r="H283" i="2"/>
  <c r="E284" i="2" s="1"/>
  <c r="G281" i="2"/>
  <c r="F281" i="2"/>
  <c r="E281" i="2"/>
  <c r="D281" i="2"/>
  <c r="H279" i="2"/>
  <c r="E280" i="2" s="1"/>
  <c r="H277" i="2"/>
  <c r="F278" i="2" s="1"/>
  <c r="G275" i="2"/>
  <c r="F275" i="2"/>
  <c r="E275" i="2"/>
  <c r="D275" i="2"/>
  <c r="H273" i="2"/>
  <c r="F274" i="2" s="1"/>
  <c r="H271" i="2"/>
  <c r="F272" i="2" s="1"/>
  <c r="G269" i="2"/>
  <c r="F269" i="2"/>
  <c r="E269" i="2"/>
  <c r="D269" i="2"/>
  <c r="H267" i="2"/>
  <c r="E268" i="2" s="1"/>
  <c r="H265" i="2"/>
  <c r="E266" i="2" s="1"/>
  <c r="G263" i="2"/>
  <c r="F263" i="2"/>
  <c r="E263" i="2"/>
  <c r="D263" i="2"/>
  <c r="H261" i="2"/>
  <c r="D262" i="2" s="1"/>
  <c r="H259" i="2"/>
  <c r="F260" i="2" s="1"/>
  <c r="G257" i="2"/>
  <c r="F257" i="2"/>
  <c r="E257" i="2"/>
  <c r="D257" i="2"/>
  <c r="H255" i="2"/>
  <c r="H253" i="2"/>
  <c r="F254" i="2" s="1"/>
  <c r="G251" i="2"/>
  <c r="F251" i="2"/>
  <c r="E251" i="2"/>
  <c r="D251" i="2"/>
  <c r="H249" i="2"/>
  <c r="E250" i="2" s="1"/>
  <c r="H247" i="2"/>
  <c r="E248" i="2" s="1"/>
  <c r="G245" i="2"/>
  <c r="F245" i="2"/>
  <c r="E245" i="2"/>
  <c r="D245" i="2"/>
  <c r="H243" i="2"/>
  <c r="D244" i="2" s="1"/>
  <c r="H241" i="2"/>
  <c r="E242" i="2" s="1"/>
  <c r="G239" i="2"/>
  <c r="F239" i="2"/>
  <c r="E239" i="2"/>
  <c r="D239" i="2"/>
  <c r="H237" i="2"/>
  <c r="F238" i="2" s="1"/>
  <c r="H235" i="2"/>
  <c r="F236" i="2" s="1"/>
  <c r="G229" i="2"/>
  <c r="F229" i="2"/>
  <c r="E229" i="2"/>
  <c r="D229" i="2"/>
  <c r="G227" i="2"/>
  <c r="F227" i="2"/>
  <c r="E227" i="2"/>
  <c r="D227" i="2"/>
  <c r="H225" i="2"/>
  <c r="H223" i="2"/>
  <c r="E224" i="2" s="1"/>
  <c r="G221" i="2"/>
  <c r="F221" i="2"/>
  <c r="E221" i="2"/>
  <c r="D221" i="2"/>
  <c r="H219" i="2"/>
  <c r="G220" i="2" s="1"/>
  <c r="H217" i="2"/>
  <c r="G218" i="2" s="1"/>
  <c r="G215" i="2"/>
  <c r="F215" i="2"/>
  <c r="E215" i="2"/>
  <c r="D215" i="2"/>
  <c r="H213" i="2"/>
  <c r="F214" i="2" s="1"/>
  <c r="H211" i="2"/>
  <c r="G209" i="2"/>
  <c r="F209" i="2"/>
  <c r="E209" i="2"/>
  <c r="D209" i="2"/>
  <c r="H207" i="2"/>
  <c r="E208" i="2" s="1"/>
  <c r="H205" i="2"/>
  <c r="E206" i="2" s="1"/>
  <c r="G203" i="2"/>
  <c r="F203" i="2"/>
  <c r="E203" i="2"/>
  <c r="D203" i="2"/>
  <c r="H201" i="2"/>
  <c r="G202" i="2" s="1"/>
  <c r="H199" i="2"/>
  <c r="G200" i="2" s="1"/>
  <c r="G197" i="2"/>
  <c r="F197" i="2"/>
  <c r="E197" i="2"/>
  <c r="D197" i="2"/>
  <c r="H195" i="2"/>
  <c r="H193" i="2"/>
  <c r="F194" i="2" s="1"/>
  <c r="G191" i="2"/>
  <c r="F191" i="2"/>
  <c r="E191" i="2"/>
  <c r="D191" i="2"/>
  <c r="H189" i="2"/>
  <c r="E190" i="2" s="1"/>
  <c r="H187" i="2"/>
  <c r="E188" i="2" s="1"/>
  <c r="G185" i="2"/>
  <c r="F185" i="2"/>
  <c r="E185" i="2"/>
  <c r="D185" i="2"/>
  <c r="H183" i="2"/>
  <c r="F184" i="2" s="1"/>
  <c r="H181" i="2"/>
  <c r="G182" i="2" s="1"/>
  <c r="G179" i="2"/>
  <c r="F179" i="2"/>
  <c r="E179" i="2"/>
  <c r="D179" i="2"/>
  <c r="H177" i="2"/>
  <c r="H175" i="2"/>
  <c r="G173" i="2"/>
  <c r="F173" i="2"/>
  <c r="E173" i="2"/>
  <c r="D173" i="2"/>
  <c r="H171" i="2"/>
  <c r="D172" i="2" s="1"/>
  <c r="H169" i="2"/>
  <c r="D170" i="2" s="1"/>
  <c r="G167" i="2"/>
  <c r="F167" i="2"/>
  <c r="E167" i="2"/>
  <c r="D167" i="2"/>
  <c r="H165" i="2"/>
  <c r="E166" i="2" s="1"/>
  <c r="H163" i="2"/>
  <c r="D164" i="2" s="1"/>
  <c r="G161" i="2"/>
  <c r="F161" i="2"/>
  <c r="E161" i="2"/>
  <c r="D161" i="2"/>
  <c r="H159" i="2"/>
  <c r="F160" i="2" s="1"/>
  <c r="H157" i="2"/>
  <c r="G155" i="2"/>
  <c r="F155" i="2"/>
  <c r="E155" i="2"/>
  <c r="D155" i="2"/>
  <c r="H153" i="2"/>
  <c r="D154" i="2" s="1"/>
  <c r="H151" i="2"/>
  <c r="D152" i="2" s="1"/>
  <c r="G149" i="2"/>
  <c r="F149" i="2"/>
  <c r="E149" i="2"/>
  <c r="D149" i="2"/>
  <c r="H147" i="2"/>
  <c r="H145" i="2"/>
  <c r="G146" i="2" s="1"/>
  <c r="G143" i="2"/>
  <c r="F143" i="2"/>
  <c r="E143" i="2"/>
  <c r="D143" i="2"/>
  <c r="H141" i="2"/>
  <c r="F142" i="2" s="1"/>
  <c r="H139" i="2"/>
  <c r="G137" i="2"/>
  <c r="F137" i="2"/>
  <c r="E137" i="2"/>
  <c r="D137" i="2"/>
  <c r="H135" i="2"/>
  <c r="D136" i="2" s="1"/>
  <c r="H133" i="2"/>
  <c r="D134" i="2" s="1"/>
  <c r="G131" i="2"/>
  <c r="F131" i="2"/>
  <c r="D131" i="2"/>
  <c r="H129" i="2"/>
  <c r="E130" i="2" s="1"/>
  <c r="H127" i="2"/>
  <c r="G125" i="2"/>
  <c r="F125" i="2"/>
  <c r="E125" i="2"/>
  <c r="D125" i="2"/>
  <c r="H123" i="2"/>
  <c r="F124" i="2" s="1"/>
  <c r="H121" i="2"/>
  <c r="F122" i="2" s="1"/>
  <c r="G119" i="2"/>
  <c r="F119" i="2"/>
  <c r="E119" i="2"/>
  <c r="D119" i="2"/>
  <c r="H117" i="2"/>
  <c r="D118" i="2" s="1"/>
  <c r="H115" i="2"/>
  <c r="D116" i="2" s="1"/>
  <c r="G113" i="2"/>
  <c r="F113" i="2"/>
  <c r="E113" i="2"/>
  <c r="D113" i="2"/>
  <c r="H111" i="2"/>
  <c r="H109" i="2"/>
  <c r="G110" i="2" s="1"/>
  <c r="G107" i="2"/>
  <c r="F107" i="2"/>
  <c r="E107" i="2"/>
  <c r="D107" i="2"/>
  <c r="H105" i="2"/>
  <c r="F106" i="2" s="1"/>
  <c r="H103" i="2"/>
  <c r="G101" i="2"/>
  <c r="F101" i="2"/>
  <c r="E101" i="2"/>
  <c r="D101" i="2"/>
  <c r="H99" i="2"/>
  <c r="D100" i="2" s="1"/>
  <c r="H97" i="2"/>
  <c r="D98" i="2" s="1"/>
  <c r="G95" i="2"/>
  <c r="F95" i="2"/>
  <c r="E95" i="2"/>
  <c r="D95" i="2"/>
  <c r="H93" i="2"/>
  <c r="E94" i="2" s="1"/>
  <c r="H91" i="2"/>
  <c r="F92" i="2" s="1"/>
  <c r="G89" i="2"/>
  <c r="F89" i="2"/>
  <c r="E89" i="2"/>
  <c r="D89" i="2"/>
  <c r="H87" i="2"/>
  <c r="F88" i="2" s="1"/>
  <c r="H85" i="2"/>
  <c r="F86" i="2" s="1"/>
  <c r="G83" i="2"/>
  <c r="F83" i="2"/>
  <c r="E83" i="2"/>
  <c r="D83" i="2"/>
  <c r="H81" i="2"/>
  <c r="H79" i="2"/>
  <c r="D80" i="2" s="1"/>
  <c r="G77" i="2"/>
  <c r="F77" i="2"/>
  <c r="E77" i="2"/>
  <c r="D77" i="2"/>
  <c r="H75" i="2"/>
  <c r="H73" i="2"/>
  <c r="G71" i="2"/>
  <c r="F71" i="2"/>
  <c r="E71" i="2"/>
  <c r="D71" i="2"/>
  <c r="H69" i="2"/>
  <c r="F70" i="2" s="1"/>
  <c r="H67" i="2"/>
  <c r="F68" i="2" s="1"/>
  <c r="G65" i="2"/>
  <c r="F65" i="2"/>
  <c r="E65" i="2"/>
  <c r="D65" i="2"/>
  <c r="H63" i="2"/>
  <c r="F64" i="2" s="1"/>
  <c r="H61" i="2"/>
  <c r="F62" i="2" s="1"/>
  <c r="G59" i="2"/>
  <c r="F59" i="2"/>
  <c r="E59" i="2"/>
  <c r="D59" i="2"/>
  <c r="H57" i="2"/>
  <c r="G53" i="2"/>
  <c r="F53" i="2"/>
  <c r="E53" i="2"/>
  <c r="D53" i="2"/>
  <c r="H51" i="2"/>
  <c r="H49" i="2"/>
  <c r="G47" i="2"/>
  <c r="F47" i="2"/>
  <c r="E47" i="2"/>
  <c r="D47" i="2"/>
  <c r="F44" i="2"/>
  <c r="D37" i="2"/>
  <c r="G35" i="2"/>
  <c r="F35" i="2"/>
  <c r="E35" i="2"/>
  <c r="D35" i="2"/>
  <c r="H33" i="2"/>
  <c r="H31" i="2"/>
  <c r="H29" i="2"/>
  <c r="H19" i="2"/>
  <c r="G20" i="2" s="1"/>
  <c r="D18" i="2"/>
  <c r="F16" i="2"/>
  <c r="E14" i="2"/>
  <c r="G7" i="2"/>
  <c r="F7" i="2"/>
  <c r="E7" i="2"/>
  <c r="D7" i="2"/>
  <c r="G377" i="1"/>
  <c r="F377" i="1"/>
  <c r="E377" i="1"/>
  <c r="D377" i="1"/>
  <c r="H375" i="1"/>
  <c r="H373" i="1"/>
  <c r="G374" i="1" s="1"/>
  <c r="G365" i="1"/>
  <c r="F365" i="1"/>
  <c r="E365" i="1"/>
  <c r="D365" i="1"/>
  <c r="H363" i="1"/>
  <c r="H361" i="1"/>
  <c r="G362" i="1" s="1"/>
  <c r="G359" i="1"/>
  <c r="F359" i="1"/>
  <c r="E359" i="1"/>
  <c r="D359" i="1"/>
  <c r="H357" i="1"/>
  <c r="E358" i="1" s="1"/>
  <c r="H355" i="1"/>
  <c r="G353" i="1"/>
  <c r="F353" i="1"/>
  <c r="E353" i="1"/>
  <c r="D353" i="1"/>
  <c r="H351" i="1"/>
  <c r="E352" i="1" s="1"/>
  <c r="H349" i="1"/>
  <c r="E350" i="1" s="1"/>
  <c r="G347" i="1"/>
  <c r="F347" i="1"/>
  <c r="E347" i="1"/>
  <c r="D347" i="1"/>
  <c r="H345" i="1"/>
  <c r="G346" i="1" s="1"/>
  <c r="H343" i="1"/>
  <c r="G344" i="1" s="1"/>
  <c r="G341" i="1"/>
  <c r="F341" i="1"/>
  <c r="E341" i="1"/>
  <c r="D341" i="1"/>
  <c r="H339" i="1"/>
  <c r="H337" i="1"/>
  <c r="E338" i="1" s="1"/>
  <c r="G335" i="1"/>
  <c r="F335" i="1"/>
  <c r="E335" i="1"/>
  <c r="D335" i="1"/>
  <c r="H333" i="1"/>
  <c r="E334" i="1" s="1"/>
  <c r="H331" i="1"/>
  <c r="E332" i="1" s="1"/>
  <c r="G329" i="1"/>
  <c r="F329" i="1"/>
  <c r="E329" i="1"/>
  <c r="D329" i="1"/>
  <c r="H327" i="1"/>
  <c r="G328" i="1" s="1"/>
  <c r="H325" i="1"/>
  <c r="G323" i="1"/>
  <c r="F323" i="1"/>
  <c r="E323" i="1"/>
  <c r="D323" i="1"/>
  <c r="H321" i="1"/>
  <c r="E322" i="1" s="1"/>
  <c r="H319" i="1"/>
  <c r="G317" i="1"/>
  <c r="F317" i="1"/>
  <c r="E317" i="1"/>
  <c r="D317" i="1"/>
  <c r="H315" i="1"/>
  <c r="G316" i="1" s="1"/>
  <c r="H313" i="1"/>
  <c r="G314" i="1" s="1"/>
  <c r="G311" i="1"/>
  <c r="F311" i="1"/>
  <c r="E311" i="1"/>
  <c r="D311" i="1"/>
  <c r="H309" i="1"/>
  <c r="H307" i="1"/>
  <c r="G299" i="1"/>
  <c r="F299" i="1"/>
  <c r="E299" i="1"/>
  <c r="D299" i="1"/>
  <c r="G293" i="1"/>
  <c r="F293" i="1"/>
  <c r="E293" i="1"/>
  <c r="D293" i="1"/>
  <c r="G287" i="1"/>
  <c r="F287" i="1"/>
  <c r="E287" i="1"/>
  <c r="D287" i="1"/>
  <c r="F284" i="1"/>
  <c r="G281" i="1"/>
  <c r="G233" i="1" s="1"/>
  <c r="F281" i="1"/>
  <c r="F233" i="1" s="1"/>
  <c r="E281" i="1"/>
  <c r="E233" i="1" s="1"/>
  <c r="D281" i="1"/>
  <c r="G280" i="1"/>
  <c r="G278" i="1"/>
  <c r="G275" i="1"/>
  <c r="F275" i="1"/>
  <c r="E275" i="1"/>
  <c r="D275" i="1"/>
  <c r="G272" i="1"/>
  <c r="G269" i="1"/>
  <c r="F269" i="1"/>
  <c r="E269" i="1"/>
  <c r="D269" i="1"/>
  <c r="F266" i="1"/>
  <c r="G263" i="1"/>
  <c r="F263" i="1"/>
  <c r="E263" i="1"/>
  <c r="D263" i="1"/>
  <c r="G262" i="1"/>
  <c r="G260" i="1"/>
  <c r="G257" i="1"/>
  <c r="F257" i="1"/>
  <c r="E257" i="1"/>
  <c r="D257" i="1"/>
  <c r="G251" i="1"/>
  <c r="F251" i="1"/>
  <c r="E251" i="1"/>
  <c r="D251" i="1"/>
  <c r="G250" i="1"/>
  <c r="F248" i="1"/>
  <c r="G245" i="1"/>
  <c r="F245" i="1"/>
  <c r="E245" i="1"/>
  <c r="D245" i="1"/>
  <c r="E244" i="1"/>
  <c r="G242" i="1"/>
  <c r="G239" i="1"/>
  <c r="F239" i="1"/>
  <c r="E239" i="1"/>
  <c r="D239" i="1"/>
  <c r="G236" i="1"/>
  <c r="G227" i="1"/>
  <c r="F227" i="1"/>
  <c r="E227" i="1"/>
  <c r="D227" i="1"/>
  <c r="H225" i="1"/>
  <c r="H223" i="1"/>
  <c r="G221" i="1"/>
  <c r="F221" i="1"/>
  <c r="E221" i="1"/>
  <c r="D221" i="1"/>
  <c r="G218" i="1"/>
  <c r="G215" i="1"/>
  <c r="F215" i="1"/>
  <c r="E215" i="1"/>
  <c r="D215" i="1"/>
  <c r="F214" i="1"/>
  <c r="F212" i="1"/>
  <c r="G209" i="1"/>
  <c r="F209" i="1"/>
  <c r="E209" i="1"/>
  <c r="D209" i="1"/>
  <c r="E208" i="1"/>
  <c r="E206" i="1"/>
  <c r="G203" i="1"/>
  <c r="F203" i="1"/>
  <c r="E203" i="1"/>
  <c r="D203" i="1"/>
  <c r="F202" i="1"/>
  <c r="F200" i="1"/>
  <c r="G197" i="1"/>
  <c r="F197" i="1"/>
  <c r="E197" i="1"/>
  <c r="D197" i="1"/>
  <c r="F196" i="1"/>
  <c r="F194" i="1"/>
  <c r="G191" i="1"/>
  <c r="F191" i="1"/>
  <c r="E191" i="1"/>
  <c r="D191" i="1"/>
  <c r="E190" i="1"/>
  <c r="E188" i="1"/>
  <c r="G185" i="1"/>
  <c r="F185" i="1"/>
  <c r="E185" i="1"/>
  <c r="D185" i="1"/>
  <c r="F184" i="1"/>
  <c r="F182" i="1"/>
  <c r="G179" i="1"/>
  <c r="F179" i="1"/>
  <c r="E179" i="1"/>
  <c r="D179" i="1"/>
  <c r="F178" i="1"/>
  <c r="F176" i="1"/>
  <c r="G173" i="1"/>
  <c r="F173" i="1"/>
  <c r="E173" i="1"/>
  <c r="D173" i="1"/>
  <c r="E172" i="1"/>
  <c r="E170" i="1"/>
  <c r="G167" i="1"/>
  <c r="F167" i="1"/>
  <c r="E167" i="1"/>
  <c r="D167" i="1"/>
  <c r="F166" i="1"/>
  <c r="F164" i="1"/>
  <c r="G161" i="1"/>
  <c r="F161" i="1"/>
  <c r="E161" i="1"/>
  <c r="D161" i="1"/>
  <c r="F160" i="1"/>
  <c r="F158" i="1"/>
  <c r="G155" i="1"/>
  <c r="F155" i="1"/>
  <c r="E155" i="1"/>
  <c r="D155" i="1"/>
  <c r="E154" i="1"/>
  <c r="E152" i="1"/>
  <c r="G149" i="1"/>
  <c r="F149" i="1"/>
  <c r="E149" i="1"/>
  <c r="D149" i="1"/>
  <c r="F146" i="1"/>
  <c r="G143" i="1"/>
  <c r="F143" i="1"/>
  <c r="E143" i="1"/>
  <c r="D143" i="1"/>
  <c r="D142" i="1"/>
  <c r="G137" i="1"/>
  <c r="F137" i="1"/>
  <c r="E137" i="1"/>
  <c r="D137" i="1"/>
  <c r="D136" i="1"/>
  <c r="G134" i="1"/>
  <c r="G131" i="1"/>
  <c r="F131" i="1"/>
  <c r="E131" i="1"/>
  <c r="D131" i="1"/>
  <c r="F130" i="1"/>
  <c r="F128" i="1"/>
  <c r="G125" i="1"/>
  <c r="F125" i="1"/>
  <c r="E125" i="1"/>
  <c r="D125" i="1"/>
  <c r="G119" i="1"/>
  <c r="F119" i="1"/>
  <c r="E119" i="1"/>
  <c r="D119" i="1"/>
  <c r="F118" i="1"/>
  <c r="F116" i="1"/>
  <c r="G113" i="1"/>
  <c r="F113" i="1"/>
  <c r="E113" i="1"/>
  <c r="D113" i="1"/>
  <c r="F112" i="1"/>
  <c r="D110" i="1"/>
  <c r="G107" i="1"/>
  <c r="F107" i="1"/>
  <c r="E107" i="1"/>
  <c r="D107" i="1"/>
  <c r="G101" i="1"/>
  <c r="F101" i="1"/>
  <c r="E101" i="1"/>
  <c r="D101" i="1"/>
  <c r="F100" i="1"/>
  <c r="F98" i="1"/>
  <c r="G95" i="1"/>
  <c r="F95" i="1"/>
  <c r="E95" i="1"/>
  <c r="D95" i="1"/>
  <c r="G94" i="1"/>
  <c r="F92" i="1"/>
  <c r="G89" i="1"/>
  <c r="F89" i="1"/>
  <c r="E89" i="1"/>
  <c r="D89" i="1"/>
  <c r="G83" i="1"/>
  <c r="F83" i="1"/>
  <c r="E83" i="1"/>
  <c r="D83" i="1"/>
  <c r="F82" i="1"/>
  <c r="F80" i="1"/>
  <c r="G77" i="1"/>
  <c r="F77" i="1"/>
  <c r="E77" i="1"/>
  <c r="D77" i="1"/>
  <c r="G76" i="1"/>
  <c r="D74" i="1"/>
  <c r="G71" i="1"/>
  <c r="F71" i="1"/>
  <c r="E71" i="1"/>
  <c r="D71" i="1"/>
  <c r="G65" i="1"/>
  <c r="F65" i="1"/>
  <c r="E65" i="1"/>
  <c r="D65" i="1"/>
  <c r="F64" i="1"/>
  <c r="F62" i="1"/>
  <c r="G59" i="1"/>
  <c r="F59" i="1"/>
  <c r="E59" i="1"/>
  <c r="D59" i="1"/>
  <c r="F58" i="1"/>
  <c r="G56" i="1"/>
  <c r="G53" i="1"/>
  <c r="F53" i="1"/>
  <c r="E53" i="1"/>
  <c r="D53" i="1"/>
  <c r="G47" i="1"/>
  <c r="F47" i="1"/>
  <c r="E47" i="1"/>
  <c r="D47" i="1"/>
  <c r="F46" i="1"/>
  <c r="F44" i="1"/>
  <c r="G35" i="1"/>
  <c r="F35" i="1"/>
  <c r="E35" i="1"/>
  <c r="D35" i="1"/>
  <c r="E34" i="1"/>
  <c r="E32" i="1"/>
  <c r="H29" i="1"/>
  <c r="E30" i="1" s="1"/>
  <c r="E28" i="1"/>
  <c r="E26" i="1"/>
  <c r="G23" i="1"/>
  <c r="F23" i="1"/>
  <c r="E23" i="1"/>
  <c r="D23" i="1"/>
  <c r="G22" i="1"/>
  <c r="F20" i="1"/>
  <c r="H17" i="1"/>
  <c r="G18" i="1" s="1"/>
  <c r="E331" i="16" l="1"/>
  <c r="G325" i="16"/>
  <c r="E350" i="14"/>
  <c r="D352" i="14"/>
  <c r="G352" i="13"/>
  <c r="D350" i="13"/>
  <c r="F316" i="13"/>
  <c r="F314" i="13"/>
  <c r="H299" i="10"/>
  <c r="D14" i="7"/>
  <c r="D18" i="7"/>
  <c r="G314" i="4"/>
  <c r="G20" i="4"/>
  <c r="H298" i="2"/>
  <c r="H296" i="2"/>
  <c r="F124" i="16"/>
  <c r="D118" i="16"/>
  <c r="G304" i="16"/>
  <c r="E298" i="16"/>
  <c r="E322" i="16"/>
  <c r="G202" i="11"/>
  <c r="F202" i="11"/>
  <c r="E202" i="11"/>
  <c r="D202" i="11"/>
  <c r="G224" i="13"/>
  <c r="F224" i="13"/>
  <c r="E224" i="13"/>
  <c r="D224" i="13"/>
  <c r="D112" i="11"/>
  <c r="D110" i="11"/>
  <c r="E88" i="11"/>
  <c r="E86" i="11"/>
  <c r="D76" i="11"/>
  <c r="D74" i="11"/>
  <c r="F64" i="11"/>
  <c r="F62" i="11"/>
  <c r="D58" i="11"/>
  <c r="D56" i="11"/>
  <c r="F46" i="11"/>
  <c r="G278" i="9"/>
  <c r="E46" i="9"/>
  <c r="H143" i="9"/>
  <c r="E256" i="9"/>
  <c r="D280" i="9"/>
  <c r="F320" i="9"/>
  <c r="E374" i="9"/>
  <c r="G250" i="16"/>
  <c r="H209" i="9"/>
  <c r="F248" i="9"/>
  <c r="E272" i="9"/>
  <c r="F346" i="9"/>
  <c r="D376" i="9"/>
  <c r="H137" i="9"/>
  <c r="H161" i="9"/>
  <c r="H227" i="9"/>
  <c r="E250" i="9"/>
  <c r="G274" i="9"/>
  <c r="F298" i="9"/>
  <c r="D338" i="9"/>
  <c r="F254" i="9"/>
  <c r="D56" i="9"/>
  <c r="H113" i="9"/>
  <c r="H203" i="9"/>
  <c r="E266" i="9"/>
  <c r="F290" i="9"/>
  <c r="F316" i="9"/>
  <c r="F364" i="9"/>
  <c r="G58" i="9"/>
  <c r="H131" i="9"/>
  <c r="H155" i="9"/>
  <c r="H221" i="9"/>
  <c r="G268" i="9"/>
  <c r="F292" i="9"/>
  <c r="E308" i="9"/>
  <c r="D356" i="9"/>
  <c r="G50" i="9"/>
  <c r="H83" i="9"/>
  <c r="H107" i="9"/>
  <c r="H173" i="9"/>
  <c r="H197" i="9"/>
  <c r="E236" i="9"/>
  <c r="G260" i="9"/>
  <c r="F284" i="9"/>
  <c r="F310" i="9"/>
  <c r="D358" i="9"/>
  <c r="E44" i="9"/>
  <c r="G52" i="9"/>
  <c r="H125" i="9"/>
  <c r="H149" i="9"/>
  <c r="G238" i="9"/>
  <c r="F262" i="9"/>
  <c r="G286" i="9"/>
  <c r="G326" i="9"/>
  <c r="D200" i="8"/>
  <c r="G202" i="8"/>
  <c r="G118" i="8"/>
  <c r="E116" i="8"/>
  <c r="F112" i="8"/>
  <c r="F110" i="8"/>
  <c r="F226" i="7"/>
  <c r="F224" i="7"/>
  <c r="D164" i="7"/>
  <c r="F64" i="7"/>
  <c r="F62" i="7"/>
  <c r="F122" i="5"/>
  <c r="E374" i="4"/>
  <c r="D376" i="4"/>
  <c r="G278" i="4"/>
  <c r="G164" i="4"/>
  <c r="E154" i="4"/>
  <c r="G110" i="4"/>
  <c r="E44" i="4"/>
  <c r="G166" i="3"/>
  <c r="G118" i="3"/>
  <c r="F110" i="3"/>
  <c r="E226" i="2"/>
  <c r="F52" i="2"/>
  <c r="F50" i="2"/>
  <c r="G376" i="1"/>
  <c r="D233" i="1"/>
  <c r="E178" i="2"/>
  <c r="F158" i="2"/>
  <c r="D128" i="2"/>
  <c r="D82" i="2"/>
  <c r="F46" i="2"/>
  <c r="G224" i="1"/>
  <c r="H167" i="9"/>
  <c r="E274" i="16"/>
  <c r="G280" i="16"/>
  <c r="D106" i="16"/>
  <c r="F112" i="16"/>
  <c r="D178" i="16"/>
  <c r="F184" i="16"/>
  <c r="D202" i="16"/>
  <c r="D226" i="16"/>
  <c r="F232" i="16"/>
  <c r="D292" i="16"/>
  <c r="D82" i="16"/>
  <c r="F160" i="16"/>
  <c r="F274" i="16"/>
  <c r="F88" i="16"/>
  <c r="F136" i="16"/>
  <c r="D316" i="16"/>
  <c r="D332" i="7"/>
  <c r="E332" i="7"/>
  <c r="G332" i="7"/>
  <c r="F332" i="7"/>
  <c r="F148" i="16"/>
  <c r="D142" i="16"/>
  <c r="F208" i="16"/>
  <c r="D130" i="16"/>
  <c r="E124" i="16"/>
  <c r="G130" i="16"/>
  <c r="E172" i="16"/>
  <c r="D190" i="16"/>
  <c r="F196" i="16"/>
  <c r="D214" i="16"/>
  <c r="F220" i="16"/>
  <c r="D238" i="16"/>
  <c r="F244" i="16"/>
  <c r="F286" i="16"/>
  <c r="E196" i="16"/>
  <c r="E220" i="16"/>
  <c r="E244" i="16"/>
  <c r="G82" i="16"/>
  <c r="G106" i="16"/>
  <c r="G178" i="16"/>
  <c r="G202" i="16"/>
  <c r="G226" i="16"/>
  <c r="D94" i="16"/>
  <c r="D166" i="16"/>
  <c r="D280" i="16"/>
  <c r="E148" i="16"/>
  <c r="D154" i="16"/>
  <c r="G154" i="16"/>
  <c r="E100" i="16"/>
  <c r="E436" i="16"/>
  <c r="D304" i="16"/>
  <c r="F310" i="16"/>
  <c r="F436" i="16"/>
  <c r="F172" i="16"/>
  <c r="H301" i="2"/>
  <c r="H305" i="2" s="1"/>
  <c r="H306" i="2" s="1"/>
  <c r="D250" i="16"/>
  <c r="F256" i="16"/>
  <c r="F298" i="16"/>
  <c r="F322" i="16"/>
  <c r="D58" i="16"/>
  <c r="G14" i="1"/>
  <c r="D268" i="16"/>
  <c r="G308" i="1"/>
  <c r="E16" i="1"/>
  <c r="E58" i="16"/>
  <c r="E94" i="16"/>
  <c r="G100" i="16"/>
  <c r="E118" i="16"/>
  <c r="G124" i="16"/>
  <c r="E142" i="16"/>
  <c r="G148" i="16"/>
  <c r="E166" i="16"/>
  <c r="G172" i="16"/>
  <c r="E190" i="16"/>
  <c r="G196" i="16"/>
  <c r="E214" i="16"/>
  <c r="G220" i="16"/>
  <c r="E238" i="16"/>
  <c r="G244" i="16"/>
  <c r="E268" i="16"/>
  <c r="G274" i="16"/>
  <c r="E292" i="16"/>
  <c r="G298" i="16"/>
  <c r="E316" i="16"/>
  <c r="G322" i="16"/>
  <c r="G436" i="16"/>
  <c r="F58" i="16"/>
  <c r="D88" i="16"/>
  <c r="F94" i="16"/>
  <c r="D112" i="16"/>
  <c r="F118" i="16"/>
  <c r="D136" i="16"/>
  <c r="F142" i="16"/>
  <c r="D160" i="16"/>
  <c r="F166" i="16"/>
  <c r="D184" i="16"/>
  <c r="F190" i="16"/>
  <c r="D208" i="16"/>
  <c r="F214" i="16"/>
  <c r="D232" i="16"/>
  <c r="F238" i="16"/>
  <c r="D256" i="16"/>
  <c r="F268" i="16"/>
  <c r="D286" i="16"/>
  <c r="F292" i="16"/>
  <c r="D310" i="16"/>
  <c r="F316" i="16"/>
  <c r="G58" i="16"/>
  <c r="E88" i="16"/>
  <c r="G94" i="16"/>
  <c r="E112" i="16"/>
  <c r="G118" i="16"/>
  <c r="E136" i="16"/>
  <c r="G142" i="16"/>
  <c r="E160" i="16"/>
  <c r="G166" i="16"/>
  <c r="E184" i="16"/>
  <c r="G190" i="16"/>
  <c r="E208" i="16"/>
  <c r="G214" i="16"/>
  <c r="E232" i="16"/>
  <c r="G238" i="16"/>
  <c r="E256" i="16"/>
  <c r="G268" i="16"/>
  <c r="E286" i="16"/>
  <c r="G292" i="16"/>
  <c r="E310" i="16"/>
  <c r="G316" i="16"/>
  <c r="F100" i="16"/>
  <c r="E82" i="16"/>
  <c r="G88" i="16"/>
  <c r="E106" i="16"/>
  <c r="G112" i="16"/>
  <c r="E130" i="16"/>
  <c r="G136" i="16"/>
  <c r="E154" i="16"/>
  <c r="G160" i="16"/>
  <c r="E178" i="16"/>
  <c r="G184" i="16"/>
  <c r="E202" i="16"/>
  <c r="G208" i="16"/>
  <c r="E226" i="16"/>
  <c r="G232" i="16"/>
  <c r="E250" i="16"/>
  <c r="G256" i="16"/>
  <c r="E280" i="16"/>
  <c r="G286" i="16"/>
  <c r="E304" i="16"/>
  <c r="G310" i="16"/>
  <c r="F82" i="16"/>
  <c r="D100" i="16"/>
  <c r="F106" i="16"/>
  <c r="D124" i="16"/>
  <c r="F130" i="16"/>
  <c r="D148" i="16"/>
  <c r="F154" i="16"/>
  <c r="D172" i="16"/>
  <c r="F178" i="16"/>
  <c r="D196" i="16"/>
  <c r="F202" i="16"/>
  <c r="D220" i="16"/>
  <c r="F226" i="16"/>
  <c r="D244" i="16"/>
  <c r="F250" i="16"/>
  <c r="D274" i="16"/>
  <c r="F280" i="16"/>
  <c r="D298" i="16"/>
  <c r="F304" i="16"/>
  <c r="D322" i="16"/>
  <c r="D436" i="16"/>
  <c r="E399" i="16"/>
  <c r="F399" i="16"/>
  <c r="D399" i="16"/>
  <c r="G399" i="16"/>
  <c r="D369" i="16"/>
  <c r="E369" i="16"/>
  <c r="F369" i="16"/>
  <c r="G369" i="16"/>
  <c r="E405" i="16"/>
  <c r="D405" i="16"/>
  <c r="F405" i="16"/>
  <c r="G405" i="16"/>
  <c r="E393" i="16"/>
  <c r="F393" i="16"/>
  <c r="G393" i="16"/>
  <c r="D393" i="16"/>
  <c r="D375" i="16"/>
  <c r="E375" i="16"/>
  <c r="F375" i="16"/>
  <c r="G375" i="16"/>
  <c r="E411" i="16"/>
  <c r="F411" i="16"/>
  <c r="D411" i="16"/>
  <c r="G411" i="16"/>
  <c r="D381" i="16"/>
  <c r="E381" i="16"/>
  <c r="F381" i="16"/>
  <c r="G381" i="16"/>
  <c r="D387" i="16"/>
  <c r="E387" i="16"/>
  <c r="F387" i="16"/>
  <c r="G387" i="16"/>
  <c r="D85" i="16"/>
  <c r="E85" i="16"/>
  <c r="F85" i="16"/>
  <c r="G85" i="16"/>
  <c r="D87" i="16"/>
  <c r="E87" i="16"/>
  <c r="F87" i="16"/>
  <c r="G87" i="16"/>
  <c r="D55" i="16"/>
  <c r="E55" i="16"/>
  <c r="G55" i="16"/>
  <c r="F55" i="16"/>
  <c r="D57" i="16"/>
  <c r="F57" i="16"/>
  <c r="E57" i="16"/>
  <c r="G57" i="16"/>
  <c r="D51" i="16"/>
  <c r="E51" i="16"/>
  <c r="G51" i="16"/>
  <c r="F51" i="16"/>
  <c r="D49" i="16"/>
  <c r="G49" i="16"/>
  <c r="E49" i="16"/>
  <c r="F49" i="16"/>
  <c r="F316" i="7"/>
  <c r="E316" i="7"/>
  <c r="D316" i="7"/>
  <c r="G316" i="7"/>
  <c r="F328" i="7"/>
  <c r="E328" i="7"/>
  <c r="D328" i="7"/>
  <c r="G328" i="7"/>
  <c r="G352" i="7"/>
  <c r="F352" i="7"/>
  <c r="D352" i="7"/>
  <c r="E352" i="7"/>
  <c r="F320" i="7"/>
  <c r="D320" i="7"/>
  <c r="G320" i="7"/>
  <c r="E320" i="7"/>
  <c r="G344" i="7"/>
  <c r="F344" i="7"/>
  <c r="E344" i="7"/>
  <c r="D344" i="7"/>
  <c r="F310" i="7"/>
  <c r="E310" i="7"/>
  <c r="D310" i="7"/>
  <c r="G310" i="7"/>
  <c r="F322" i="7"/>
  <c r="D322" i="7"/>
  <c r="G322" i="7"/>
  <c r="E322" i="7"/>
  <c r="F334" i="7"/>
  <c r="D334" i="7"/>
  <c r="E334" i="7"/>
  <c r="G334" i="7"/>
  <c r="G346" i="7"/>
  <c r="F346" i="7"/>
  <c r="E346" i="7"/>
  <c r="D346" i="7"/>
  <c r="G358" i="7"/>
  <c r="F358" i="7"/>
  <c r="D358" i="7"/>
  <c r="E358" i="7"/>
  <c r="F340" i="7"/>
  <c r="D340" i="7"/>
  <c r="G340" i="7"/>
  <c r="E340" i="7"/>
  <c r="F308" i="7"/>
  <c r="D308" i="7"/>
  <c r="G308" i="7"/>
  <c r="E308" i="7"/>
  <c r="G356" i="7"/>
  <c r="F356" i="7"/>
  <c r="D356" i="7"/>
  <c r="E356" i="7"/>
  <c r="F314" i="7"/>
  <c r="E314" i="7"/>
  <c r="D314" i="7"/>
  <c r="G314" i="7"/>
  <c r="F326" i="7"/>
  <c r="E326" i="7"/>
  <c r="D326" i="7"/>
  <c r="G326" i="7"/>
  <c r="F338" i="7"/>
  <c r="D338" i="7"/>
  <c r="E338" i="7"/>
  <c r="G338" i="7"/>
  <c r="G350" i="7"/>
  <c r="F350" i="7"/>
  <c r="D350" i="7"/>
  <c r="E350" i="7"/>
  <c r="D11" i="7"/>
  <c r="D11" i="10"/>
  <c r="E11" i="10"/>
  <c r="G34" i="8"/>
  <c r="D32" i="11"/>
  <c r="F350" i="14"/>
  <c r="F11" i="8"/>
  <c r="G11" i="4"/>
  <c r="E14" i="8"/>
  <c r="G11" i="13"/>
  <c r="D44" i="14"/>
  <c r="E44" i="14"/>
  <c r="F44" i="14"/>
  <c r="G44" i="14"/>
  <c r="G148" i="5"/>
  <c r="E148" i="5"/>
  <c r="F76" i="3"/>
  <c r="D76" i="3"/>
  <c r="F58" i="3"/>
  <c r="G82" i="3"/>
  <c r="D82" i="3"/>
  <c r="F56" i="3"/>
  <c r="F80" i="3"/>
  <c r="D80" i="3"/>
  <c r="E100" i="3"/>
  <c r="D100" i="3"/>
  <c r="G44" i="3"/>
  <c r="E64" i="3"/>
  <c r="D64" i="3"/>
  <c r="F92" i="3"/>
  <c r="D92" i="3"/>
  <c r="G46" i="3"/>
  <c r="F74" i="3"/>
  <c r="D74" i="3"/>
  <c r="F94" i="3"/>
  <c r="D94" i="3"/>
  <c r="E18" i="7"/>
  <c r="F10" i="16"/>
  <c r="G10" i="16"/>
  <c r="E11" i="4"/>
  <c r="F30" i="9"/>
  <c r="F18" i="10"/>
  <c r="E22" i="7"/>
  <c r="G298" i="11"/>
  <c r="G14" i="5"/>
  <c r="G32" i="10"/>
  <c r="H335" i="1"/>
  <c r="E336" i="1" s="1"/>
  <c r="G34" i="7"/>
  <c r="D22" i="8"/>
  <c r="F28" i="8"/>
  <c r="H35" i="10"/>
  <c r="H317" i="10"/>
  <c r="E318" i="10" s="1"/>
  <c r="H353" i="14"/>
  <c r="H353" i="1"/>
  <c r="E22" i="8"/>
  <c r="D11" i="8"/>
  <c r="E20" i="15"/>
  <c r="E22" i="15"/>
  <c r="F11" i="15"/>
  <c r="D80" i="15"/>
  <c r="E18" i="14"/>
  <c r="F11" i="13"/>
  <c r="E298" i="11"/>
  <c r="F11" i="11"/>
  <c r="E34" i="11"/>
  <c r="D14" i="10"/>
  <c r="F14" i="10"/>
  <c r="G11" i="10"/>
  <c r="D332" i="8"/>
  <c r="G11" i="8"/>
  <c r="E16" i="8"/>
  <c r="D320" i="8"/>
  <c r="G16" i="8"/>
  <c r="E20" i="8"/>
  <c r="F22" i="7"/>
  <c r="F11" i="7"/>
  <c r="G20" i="5"/>
  <c r="F18" i="4"/>
  <c r="F314" i="4"/>
  <c r="D11" i="4"/>
  <c r="D16" i="4"/>
  <c r="D18" i="4"/>
  <c r="E362" i="3"/>
  <c r="F350" i="2"/>
  <c r="H335" i="14"/>
  <c r="G336" i="14" s="1"/>
  <c r="H317" i="13"/>
  <c r="E30" i="15"/>
  <c r="E30" i="11"/>
  <c r="D30" i="8"/>
  <c r="D30" i="7"/>
  <c r="F18" i="7"/>
  <c r="D18" i="5"/>
  <c r="E30" i="4"/>
  <c r="D30" i="4"/>
  <c r="E18" i="4"/>
  <c r="F18" i="2"/>
  <c r="E11" i="11"/>
  <c r="G18" i="2"/>
  <c r="H365" i="2"/>
  <c r="F366" i="2" s="1"/>
  <c r="F14" i="3"/>
  <c r="H347" i="3"/>
  <c r="H347" i="5"/>
  <c r="F20" i="7"/>
  <c r="E30" i="7"/>
  <c r="H311" i="7"/>
  <c r="D18" i="8"/>
  <c r="F30" i="8"/>
  <c r="G310" i="9"/>
  <c r="F16" i="10"/>
  <c r="F30" i="10"/>
  <c r="H335" i="13"/>
  <c r="F336" i="13" s="1"/>
  <c r="D352" i="13"/>
  <c r="F30" i="15"/>
  <c r="F218" i="15"/>
  <c r="G26" i="1"/>
  <c r="H365" i="3"/>
  <c r="F366" i="3" s="1"/>
  <c r="E18" i="8"/>
  <c r="H329" i="8"/>
  <c r="F330" i="8" s="1"/>
  <c r="G358" i="9"/>
  <c r="G30" i="10"/>
  <c r="E316" i="11"/>
  <c r="E352" i="13"/>
  <c r="H77" i="14"/>
  <c r="D22" i="15"/>
  <c r="G30" i="15"/>
  <c r="G11" i="15"/>
  <c r="G310" i="15"/>
  <c r="G20" i="1"/>
  <c r="H317" i="1"/>
  <c r="F318" i="1" s="1"/>
  <c r="H359" i="1"/>
  <c r="G360" i="1" s="1"/>
  <c r="G18" i="8"/>
  <c r="H275" i="8"/>
  <c r="G276" i="8" s="1"/>
  <c r="H281" i="11"/>
  <c r="H317" i="11"/>
  <c r="D318" i="11" s="1"/>
  <c r="H335" i="11"/>
  <c r="F336" i="11" s="1"/>
  <c r="H353" i="13"/>
  <c r="D11" i="14"/>
  <c r="F350" i="15"/>
  <c r="D11" i="5"/>
  <c r="H269" i="11"/>
  <c r="H335" i="15"/>
  <c r="G30" i="1"/>
  <c r="E18" i="2"/>
  <c r="D314" i="4"/>
  <c r="G22" i="5"/>
  <c r="F182" i="5"/>
  <c r="D362" i="5"/>
  <c r="H335" i="7"/>
  <c r="H353" i="7"/>
  <c r="E364" i="7"/>
  <c r="D20" i="8"/>
  <c r="H23" i="8"/>
  <c r="G24" i="8" s="1"/>
  <c r="D305" i="8"/>
  <c r="D326" i="8"/>
  <c r="F18" i="9"/>
  <c r="E332" i="13"/>
  <c r="E344" i="14"/>
  <c r="H298" i="15"/>
  <c r="H359" i="15"/>
  <c r="E360" i="15" s="1"/>
  <c r="G362" i="15"/>
  <c r="H365" i="14"/>
  <c r="H365" i="13"/>
  <c r="E364" i="10"/>
  <c r="E362" i="10"/>
  <c r="D362" i="8"/>
  <c r="G362" i="8"/>
  <c r="F362" i="5"/>
  <c r="D364" i="3"/>
  <c r="G362" i="3"/>
  <c r="F364" i="2"/>
  <c r="E358" i="15"/>
  <c r="F358" i="15"/>
  <c r="G358" i="15"/>
  <c r="G305" i="11"/>
  <c r="E356" i="9"/>
  <c r="E358" i="4"/>
  <c r="D358" i="2"/>
  <c r="E358" i="2"/>
  <c r="F358" i="2"/>
  <c r="G350" i="15"/>
  <c r="D350" i="15"/>
  <c r="E352" i="14"/>
  <c r="F352" i="14"/>
  <c r="G352" i="14"/>
  <c r="F352" i="13"/>
  <c r="E350" i="13"/>
  <c r="H353" i="11"/>
  <c r="E352" i="11"/>
  <c r="E352" i="10"/>
  <c r="H353" i="10"/>
  <c r="G354" i="10" s="1"/>
  <c r="D350" i="10"/>
  <c r="D350" i="8"/>
  <c r="D350" i="4"/>
  <c r="F352" i="2"/>
  <c r="G352" i="1"/>
  <c r="G350" i="1"/>
  <c r="E346" i="14"/>
  <c r="F346" i="14"/>
  <c r="F305" i="13"/>
  <c r="E346" i="10"/>
  <c r="E344" i="10"/>
  <c r="D346" i="9"/>
  <c r="G346" i="9"/>
  <c r="H347" i="9"/>
  <c r="G346" i="8"/>
  <c r="D346" i="4"/>
  <c r="G346" i="4"/>
  <c r="D346" i="3"/>
  <c r="E346" i="3"/>
  <c r="G346" i="3"/>
  <c r="D344" i="3"/>
  <c r="D305" i="3"/>
  <c r="E344" i="3"/>
  <c r="F346" i="2"/>
  <c r="D346" i="2"/>
  <c r="F344" i="2"/>
  <c r="E340" i="15"/>
  <c r="F340" i="15"/>
  <c r="E338" i="15"/>
  <c r="G338" i="15"/>
  <c r="F340" i="11"/>
  <c r="F338" i="11"/>
  <c r="F340" i="8"/>
  <c r="E340" i="8"/>
  <c r="G332" i="15"/>
  <c r="G332" i="14"/>
  <c r="F334" i="13"/>
  <c r="D332" i="13"/>
  <c r="F332" i="13"/>
  <c r="E334" i="10"/>
  <c r="D332" i="10"/>
  <c r="H335" i="9"/>
  <c r="G305" i="8"/>
  <c r="H335" i="4"/>
  <c r="D334" i="4"/>
  <c r="F334" i="4"/>
  <c r="H335" i="3"/>
  <c r="G334" i="1"/>
  <c r="G332" i="1"/>
  <c r="E328" i="14"/>
  <c r="G326" i="14"/>
  <c r="E326" i="14"/>
  <c r="F326" i="14"/>
  <c r="E328" i="13"/>
  <c r="E326" i="13"/>
  <c r="H329" i="9"/>
  <c r="G326" i="8"/>
  <c r="H329" i="7"/>
  <c r="E328" i="3"/>
  <c r="G328" i="3"/>
  <c r="F322" i="15"/>
  <c r="E322" i="15"/>
  <c r="G305" i="15"/>
  <c r="E322" i="8"/>
  <c r="F322" i="8"/>
  <c r="E320" i="8"/>
  <c r="G320" i="8"/>
  <c r="G322" i="4"/>
  <c r="E322" i="4"/>
  <c r="F322" i="4"/>
  <c r="D314" i="15"/>
  <c r="E314" i="15"/>
  <c r="H317" i="14"/>
  <c r="E318" i="14" s="1"/>
  <c r="E314" i="13"/>
  <c r="G314" i="13"/>
  <c r="E316" i="10"/>
  <c r="D314" i="10"/>
  <c r="E316" i="9"/>
  <c r="G316" i="9"/>
  <c r="E314" i="4"/>
  <c r="F305" i="2"/>
  <c r="E316" i="1"/>
  <c r="E314" i="1"/>
  <c r="D310" i="15"/>
  <c r="E310" i="14"/>
  <c r="F310" i="14"/>
  <c r="E305" i="14"/>
  <c r="F308" i="14"/>
  <c r="H303" i="13"/>
  <c r="E305" i="13"/>
  <c r="H311" i="11"/>
  <c r="F312" i="11" s="1"/>
  <c r="H311" i="9"/>
  <c r="D310" i="9"/>
  <c r="F305" i="8"/>
  <c r="H303" i="7"/>
  <c r="G304" i="7" s="1"/>
  <c r="F310" i="5"/>
  <c r="D310" i="5"/>
  <c r="E308" i="5"/>
  <c r="G308" i="5"/>
  <c r="D308" i="5"/>
  <c r="G310" i="4"/>
  <c r="E310" i="3"/>
  <c r="G310" i="3"/>
  <c r="G296" i="15"/>
  <c r="F298" i="11"/>
  <c r="H296" i="11"/>
  <c r="F298" i="10"/>
  <c r="D298" i="8"/>
  <c r="E298" i="8"/>
  <c r="G298" i="8"/>
  <c r="H298" i="8"/>
  <c r="H296" i="8"/>
  <c r="D296" i="8"/>
  <c r="E296" i="8"/>
  <c r="H299" i="8"/>
  <c r="D300" i="8" s="1"/>
  <c r="G296" i="8"/>
  <c r="E298" i="5"/>
  <c r="H299" i="5"/>
  <c r="E296" i="5"/>
  <c r="E32" i="15"/>
  <c r="F32" i="15"/>
  <c r="G32" i="15"/>
  <c r="E34" i="14"/>
  <c r="E32" i="14"/>
  <c r="F11" i="14"/>
  <c r="F32" i="14"/>
  <c r="D32" i="14"/>
  <c r="H35" i="14"/>
  <c r="G34" i="13"/>
  <c r="F32" i="13"/>
  <c r="F34" i="11"/>
  <c r="G34" i="11"/>
  <c r="E32" i="11"/>
  <c r="F32" i="11"/>
  <c r="F34" i="10"/>
  <c r="G34" i="10"/>
  <c r="D34" i="9"/>
  <c r="E34" i="9"/>
  <c r="F34" i="9"/>
  <c r="E11" i="9"/>
  <c r="F34" i="8"/>
  <c r="G32" i="8"/>
  <c r="H35" i="7"/>
  <c r="G36" i="7" s="1"/>
  <c r="G11" i="7"/>
  <c r="E34" i="7"/>
  <c r="G32" i="7"/>
  <c r="H35" i="5"/>
  <c r="G32" i="5"/>
  <c r="E34" i="4"/>
  <c r="F34" i="4"/>
  <c r="G34" i="4"/>
  <c r="G34" i="1"/>
  <c r="F28" i="15"/>
  <c r="E26" i="15"/>
  <c r="F28" i="14"/>
  <c r="G26" i="14"/>
  <c r="E26" i="14"/>
  <c r="F28" i="13"/>
  <c r="F26" i="13"/>
  <c r="D28" i="11"/>
  <c r="G28" i="10"/>
  <c r="G26" i="10"/>
  <c r="F26" i="10"/>
  <c r="D28" i="9"/>
  <c r="E28" i="9"/>
  <c r="F28" i="9"/>
  <c r="G28" i="8"/>
  <c r="G26" i="8"/>
  <c r="G28" i="7"/>
  <c r="E28" i="7"/>
  <c r="G26" i="7"/>
  <c r="G28" i="5"/>
  <c r="G28" i="4"/>
  <c r="D28" i="4"/>
  <c r="F26" i="4"/>
  <c r="F22" i="15"/>
  <c r="E11" i="15"/>
  <c r="E20" i="14"/>
  <c r="D22" i="10"/>
  <c r="E22" i="10"/>
  <c r="F22" i="10"/>
  <c r="H7" i="10"/>
  <c r="G8" i="10" s="1"/>
  <c r="D20" i="10"/>
  <c r="E20" i="10"/>
  <c r="F20" i="10"/>
  <c r="D22" i="9"/>
  <c r="F22" i="9"/>
  <c r="G22" i="8"/>
  <c r="G20" i="8"/>
  <c r="E20" i="7"/>
  <c r="E22" i="5"/>
  <c r="F22" i="5"/>
  <c r="D20" i="5"/>
  <c r="E20" i="5"/>
  <c r="D22" i="4"/>
  <c r="E22" i="4"/>
  <c r="F20" i="4"/>
  <c r="G22" i="3"/>
  <c r="D16" i="15"/>
  <c r="E16" i="15"/>
  <c r="F16" i="15"/>
  <c r="H7" i="15"/>
  <c r="F8" i="15" s="1"/>
  <c r="E14" i="15"/>
  <c r="E14" i="14"/>
  <c r="H7" i="13"/>
  <c r="E8" i="13" s="1"/>
  <c r="H7" i="11"/>
  <c r="F8" i="11" s="1"/>
  <c r="D16" i="10"/>
  <c r="E16" i="10"/>
  <c r="E14" i="10"/>
  <c r="H14" i="10" s="1"/>
  <c r="H9" i="9"/>
  <c r="G10" i="9" s="1"/>
  <c r="D16" i="8"/>
  <c r="G14" i="8"/>
  <c r="D14" i="8"/>
  <c r="E16" i="7"/>
  <c r="H16" i="7" s="1"/>
  <c r="H9" i="7"/>
  <c r="G10" i="7" s="1"/>
  <c r="F16" i="7"/>
  <c r="E14" i="7"/>
  <c r="F14" i="7"/>
  <c r="H7" i="5"/>
  <c r="D8" i="5" s="1"/>
  <c r="D14" i="5"/>
  <c r="E16" i="4"/>
  <c r="F14" i="4"/>
  <c r="G14" i="3"/>
  <c r="E14" i="3"/>
  <c r="G16" i="2"/>
  <c r="F16" i="1"/>
  <c r="D14" i="1"/>
  <c r="E284" i="15"/>
  <c r="H281" i="15"/>
  <c r="H167" i="15"/>
  <c r="E168" i="15" s="1"/>
  <c r="D136" i="15"/>
  <c r="D130" i="15"/>
  <c r="E374" i="14"/>
  <c r="D233" i="14"/>
  <c r="D122" i="14"/>
  <c r="F110" i="14"/>
  <c r="F58" i="13"/>
  <c r="G50" i="13"/>
  <c r="E272" i="11"/>
  <c r="D122" i="11"/>
  <c r="E44" i="11"/>
  <c r="D44" i="11"/>
  <c r="H257" i="10"/>
  <c r="H53" i="10"/>
  <c r="D374" i="9"/>
  <c r="F218" i="9"/>
  <c r="D116" i="9"/>
  <c r="D248" i="8"/>
  <c r="G226" i="8"/>
  <c r="D56" i="8"/>
  <c r="G128" i="7"/>
  <c r="G92" i="7"/>
  <c r="D160" i="5"/>
  <c r="F110" i="5"/>
  <c r="D106" i="5"/>
  <c r="G206" i="4"/>
  <c r="E164" i="4"/>
  <c r="H155" i="4"/>
  <c r="G116" i="4"/>
  <c r="E94" i="4"/>
  <c r="F68" i="4"/>
  <c r="D56" i="4"/>
  <c r="G242" i="3"/>
  <c r="G236" i="3"/>
  <c r="F88" i="3"/>
  <c r="E44" i="3"/>
  <c r="D254" i="2"/>
  <c r="E244" i="2"/>
  <c r="D182" i="2"/>
  <c r="E164" i="2"/>
  <c r="E92" i="2"/>
  <c r="G82" i="2"/>
  <c r="E62" i="2"/>
  <c r="E14" i="1"/>
  <c r="G16" i="1"/>
  <c r="H7" i="2"/>
  <c r="F8" i="2" s="1"/>
  <c r="D20" i="2"/>
  <c r="H35" i="2"/>
  <c r="G36" i="2" s="1"/>
  <c r="E146" i="2"/>
  <c r="D236" i="2"/>
  <c r="G286" i="2"/>
  <c r="D296" i="2"/>
  <c r="D298" i="2"/>
  <c r="F334" i="2"/>
  <c r="D338" i="2"/>
  <c r="D340" i="2"/>
  <c r="D342" i="2"/>
  <c r="G344" i="2"/>
  <c r="F348" i="2"/>
  <c r="D362" i="2"/>
  <c r="G364" i="2"/>
  <c r="H143" i="3"/>
  <c r="D144" i="3" s="1"/>
  <c r="D308" i="3"/>
  <c r="D326" i="3"/>
  <c r="F11" i="4"/>
  <c r="G26" i="4"/>
  <c r="D32" i="4"/>
  <c r="G92" i="4"/>
  <c r="E92" i="4"/>
  <c r="E30" i="5"/>
  <c r="F30" i="5"/>
  <c r="F86" i="5"/>
  <c r="G86" i="5"/>
  <c r="H359" i="5"/>
  <c r="E11" i="7"/>
  <c r="H323" i="1"/>
  <c r="E324" i="1" s="1"/>
  <c r="H365" i="1"/>
  <c r="F14" i="1"/>
  <c r="D18" i="1"/>
  <c r="E20" i="2"/>
  <c r="D44" i="2"/>
  <c r="H95" i="2"/>
  <c r="E96" i="2" s="1"/>
  <c r="E296" i="2"/>
  <c r="E298" i="2"/>
  <c r="D336" i="2"/>
  <c r="E338" i="2"/>
  <c r="E340" i="2"/>
  <c r="D360" i="2"/>
  <c r="F362" i="2"/>
  <c r="H71" i="3"/>
  <c r="D72" i="3" s="1"/>
  <c r="H77" i="3"/>
  <c r="D78" i="3" s="1"/>
  <c r="E308" i="3"/>
  <c r="H317" i="3"/>
  <c r="E318" i="3" s="1"/>
  <c r="E326" i="3"/>
  <c r="E32" i="4"/>
  <c r="E76" i="4"/>
  <c r="F92" i="4"/>
  <c r="H329" i="4"/>
  <c r="E330" i="4" s="1"/>
  <c r="D338" i="4"/>
  <c r="E338" i="4"/>
  <c r="D358" i="4"/>
  <c r="F358" i="4"/>
  <c r="G11" i="5"/>
  <c r="G30" i="5"/>
  <c r="D82" i="5"/>
  <c r="F82" i="5"/>
  <c r="H335" i="5"/>
  <c r="H23" i="1"/>
  <c r="G24" i="1" s="1"/>
  <c r="D22" i="1"/>
  <c r="F32" i="1"/>
  <c r="E22" i="1"/>
  <c r="E18" i="1"/>
  <c r="F20" i="2"/>
  <c r="H155" i="2"/>
  <c r="E156" i="2" s="1"/>
  <c r="F296" i="2"/>
  <c r="F298" i="2"/>
  <c r="F338" i="2"/>
  <c r="F340" i="2"/>
  <c r="H101" i="3"/>
  <c r="D102" i="3" s="1"/>
  <c r="G308" i="3"/>
  <c r="E305" i="3"/>
  <c r="G326" i="3"/>
  <c r="H341" i="3"/>
  <c r="F32" i="4"/>
  <c r="G305" i="4"/>
  <c r="F362" i="4"/>
  <c r="G362" i="4"/>
  <c r="D362" i="4"/>
  <c r="D16" i="5"/>
  <c r="G16" i="5"/>
  <c r="F16" i="5"/>
  <c r="E26" i="5"/>
  <c r="F26" i="5"/>
  <c r="F305" i="5"/>
  <c r="E364" i="5"/>
  <c r="F364" i="5"/>
  <c r="D364" i="5"/>
  <c r="F28" i="1"/>
  <c r="G28" i="1"/>
  <c r="G32" i="1"/>
  <c r="F22" i="1"/>
  <c r="H341" i="1"/>
  <c r="F342" i="1" s="1"/>
  <c r="D16" i="1"/>
  <c r="F18" i="1"/>
  <c r="F14" i="2"/>
  <c r="H53" i="2"/>
  <c r="H143" i="2"/>
  <c r="G144" i="2" s="1"/>
  <c r="G206" i="2"/>
  <c r="G296" i="2"/>
  <c r="G298" i="2"/>
  <c r="H299" i="2"/>
  <c r="D305" i="2"/>
  <c r="E22" i="3"/>
  <c r="E124" i="3"/>
  <c r="D128" i="3"/>
  <c r="H311" i="3"/>
  <c r="F312" i="3" s="1"/>
  <c r="H329" i="3"/>
  <c r="G344" i="3"/>
  <c r="E364" i="3"/>
  <c r="D14" i="4"/>
  <c r="F16" i="4"/>
  <c r="D20" i="4"/>
  <c r="F22" i="4"/>
  <c r="D26" i="4"/>
  <c r="E28" i="4"/>
  <c r="F30" i="4"/>
  <c r="G260" i="4"/>
  <c r="E260" i="4"/>
  <c r="D296" i="4"/>
  <c r="G296" i="4"/>
  <c r="E296" i="4"/>
  <c r="F326" i="4"/>
  <c r="D326" i="4"/>
  <c r="H353" i="4"/>
  <c r="G354" i="4" s="1"/>
  <c r="F26" i="1"/>
  <c r="F30" i="1"/>
  <c r="F34" i="1"/>
  <c r="H35" i="1"/>
  <c r="E36" i="1" s="1"/>
  <c r="D284" i="1"/>
  <c r="E320" i="1"/>
  <c r="G64" i="2"/>
  <c r="H197" i="2"/>
  <c r="F198" i="2" s="1"/>
  <c r="E262" i="2"/>
  <c r="D272" i="2"/>
  <c r="F332" i="2"/>
  <c r="D344" i="2"/>
  <c r="G346" i="2"/>
  <c r="D364" i="2"/>
  <c r="F22" i="3"/>
  <c r="H35" i="3"/>
  <c r="E134" i="3"/>
  <c r="D310" i="3"/>
  <c r="G305" i="3"/>
  <c r="D328" i="3"/>
  <c r="H353" i="3"/>
  <c r="E354" i="3" s="1"/>
  <c r="D362" i="3"/>
  <c r="G364" i="3"/>
  <c r="H7" i="4"/>
  <c r="E14" i="4"/>
  <c r="E20" i="4"/>
  <c r="H23" i="4"/>
  <c r="H35" i="4"/>
  <c r="H101" i="4"/>
  <c r="F102" i="4" s="1"/>
  <c r="E188" i="4"/>
  <c r="F188" i="4"/>
  <c r="D244" i="4"/>
  <c r="G244" i="4"/>
  <c r="G326" i="4"/>
  <c r="D332" i="4"/>
  <c r="E332" i="4"/>
  <c r="E350" i="4"/>
  <c r="G350" i="4"/>
  <c r="E18" i="5"/>
  <c r="G18" i="5"/>
  <c r="E34" i="5"/>
  <c r="F34" i="5"/>
  <c r="H301" i="5"/>
  <c r="E11" i="8"/>
  <c r="H11" i="8" s="1"/>
  <c r="F344" i="8"/>
  <c r="G344" i="8"/>
  <c r="D344" i="8"/>
  <c r="F358" i="8"/>
  <c r="E358" i="8"/>
  <c r="D164" i="9"/>
  <c r="E164" i="9"/>
  <c r="D332" i="9"/>
  <c r="E332" i="9"/>
  <c r="H323" i="10"/>
  <c r="F324" i="10" s="1"/>
  <c r="D305" i="10"/>
  <c r="F196" i="11"/>
  <c r="G196" i="11"/>
  <c r="D30" i="13"/>
  <c r="G30" i="13"/>
  <c r="F30" i="13"/>
  <c r="E30" i="13"/>
  <c r="G16" i="14"/>
  <c r="F16" i="14"/>
  <c r="E16" i="14"/>
  <c r="D16" i="14"/>
  <c r="F346" i="15"/>
  <c r="G346" i="15"/>
  <c r="D346" i="15"/>
  <c r="H281" i="4"/>
  <c r="H347" i="4"/>
  <c r="G348" i="4" s="1"/>
  <c r="H359" i="4"/>
  <c r="E360" i="4" s="1"/>
  <c r="E14" i="5"/>
  <c r="H23" i="5"/>
  <c r="E24" i="5" s="1"/>
  <c r="H317" i="5"/>
  <c r="H269" i="7"/>
  <c r="G270" i="7" s="1"/>
  <c r="D305" i="7"/>
  <c r="H323" i="7"/>
  <c r="H347" i="7"/>
  <c r="D362" i="7"/>
  <c r="G364" i="7"/>
  <c r="H47" i="8"/>
  <c r="D48" i="8" s="1"/>
  <c r="D308" i="8"/>
  <c r="E305" i="8"/>
  <c r="H317" i="8"/>
  <c r="E318" i="8" s="1"/>
  <c r="G338" i="8"/>
  <c r="F338" i="8"/>
  <c r="D358" i="8"/>
  <c r="H365" i="8"/>
  <c r="D366" i="8" s="1"/>
  <c r="D14" i="9"/>
  <c r="D322" i="9"/>
  <c r="G322" i="9"/>
  <c r="F322" i="9"/>
  <c r="E322" i="9"/>
  <c r="E334" i="9"/>
  <c r="F334" i="9"/>
  <c r="F362" i="9"/>
  <c r="G362" i="9"/>
  <c r="D178" i="10"/>
  <c r="F178" i="10"/>
  <c r="G305" i="10"/>
  <c r="G26" i="11"/>
  <c r="F26" i="11"/>
  <c r="E26" i="11"/>
  <c r="D26" i="11"/>
  <c r="E334" i="15"/>
  <c r="F334" i="15"/>
  <c r="H293" i="4"/>
  <c r="D310" i="4"/>
  <c r="F340" i="4"/>
  <c r="F11" i="5"/>
  <c r="F28" i="5"/>
  <c r="F32" i="5"/>
  <c r="D50" i="5"/>
  <c r="F118" i="5"/>
  <c r="E250" i="5"/>
  <c r="D266" i="5"/>
  <c r="D298" i="5"/>
  <c r="G310" i="5"/>
  <c r="H320" i="5"/>
  <c r="H365" i="5"/>
  <c r="F366" i="5" s="1"/>
  <c r="F376" i="5"/>
  <c r="H7" i="7"/>
  <c r="D8" i="7" s="1"/>
  <c r="D28" i="7"/>
  <c r="G30" i="7"/>
  <c r="D34" i="7"/>
  <c r="G56" i="7"/>
  <c r="H119" i="7"/>
  <c r="G120" i="7" s="1"/>
  <c r="G136" i="7"/>
  <c r="G146" i="7"/>
  <c r="E298" i="7"/>
  <c r="E305" i="7"/>
  <c r="H359" i="7"/>
  <c r="E362" i="7"/>
  <c r="H7" i="8"/>
  <c r="G8" i="8" s="1"/>
  <c r="D28" i="8"/>
  <c r="G30" i="8"/>
  <c r="D34" i="8"/>
  <c r="H65" i="8"/>
  <c r="D66" i="8" s="1"/>
  <c r="G76" i="8"/>
  <c r="E98" i="8"/>
  <c r="G308" i="8"/>
  <c r="G322" i="8"/>
  <c r="D334" i="8"/>
  <c r="D338" i="8"/>
  <c r="D346" i="8"/>
  <c r="G358" i="8"/>
  <c r="F14" i="9"/>
  <c r="G11" i="9"/>
  <c r="H323" i="9"/>
  <c r="D340" i="9"/>
  <c r="F340" i="9"/>
  <c r="G18" i="15"/>
  <c r="F18" i="15"/>
  <c r="E18" i="15"/>
  <c r="D18" i="15"/>
  <c r="G34" i="15"/>
  <c r="F34" i="15"/>
  <c r="E34" i="15"/>
  <c r="D34" i="15"/>
  <c r="G362" i="7"/>
  <c r="H335" i="8"/>
  <c r="G336" i="8" s="1"/>
  <c r="E356" i="8"/>
  <c r="D356" i="8"/>
  <c r="G26" i="9"/>
  <c r="F26" i="9"/>
  <c r="E26" i="9"/>
  <c r="D314" i="9"/>
  <c r="G314" i="9"/>
  <c r="F314" i="9"/>
  <c r="H301" i="9"/>
  <c r="F350" i="9"/>
  <c r="E350" i="9"/>
  <c r="D350" i="9"/>
  <c r="G30" i="14"/>
  <c r="F30" i="14"/>
  <c r="E30" i="14"/>
  <c r="D30" i="14"/>
  <c r="F316" i="14"/>
  <c r="G316" i="14"/>
  <c r="H23" i="15"/>
  <c r="D24" i="15" s="1"/>
  <c r="D11" i="15"/>
  <c r="F226" i="15"/>
  <c r="G226" i="15"/>
  <c r="F326" i="15"/>
  <c r="G326" i="15"/>
  <c r="D356" i="15"/>
  <c r="E356" i="15"/>
  <c r="H329" i="5"/>
  <c r="D26" i="7"/>
  <c r="D32" i="7"/>
  <c r="H71" i="7"/>
  <c r="E72" i="7" s="1"/>
  <c r="E98" i="7"/>
  <c r="E154" i="7"/>
  <c r="F305" i="7"/>
  <c r="G305" i="7"/>
  <c r="H341" i="7"/>
  <c r="H365" i="7"/>
  <c r="G366" i="7" s="1"/>
  <c r="D26" i="8"/>
  <c r="D32" i="8"/>
  <c r="F100" i="8"/>
  <c r="D310" i="8"/>
  <c r="H311" i="8"/>
  <c r="G312" i="8" s="1"/>
  <c r="F328" i="8"/>
  <c r="G328" i="8"/>
  <c r="H341" i="8"/>
  <c r="F352" i="8"/>
  <c r="D352" i="8"/>
  <c r="F356" i="8"/>
  <c r="F364" i="8"/>
  <c r="G364" i="8"/>
  <c r="D26" i="9"/>
  <c r="D244" i="9"/>
  <c r="G244" i="9"/>
  <c r="E314" i="9"/>
  <c r="G350" i="9"/>
  <c r="D320" i="11"/>
  <c r="F320" i="11"/>
  <c r="G305" i="13"/>
  <c r="D362" i="14"/>
  <c r="F362" i="14"/>
  <c r="E362" i="14"/>
  <c r="G104" i="15"/>
  <c r="D104" i="15"/>
  <c r="H113" i="4"/>
  <c r="H365" i="4"/>
  <c r="E208" i="5"/>
  <c r="H287" i="5"/>
  <c r="F296" i="5"/>
  <c r="H298" i="5"/>
  <c r="H341" i="5"/>
  <c r="H23" i="7"/>
  <c r="G24" i="7" s="1"/>
  <c r="E26" i="7"/>
  <c r="E32" i="7"/>
  <c r="D116" i="7"/>
  <c r="H173" i="7"/>
  <c r="D174" i="7" s="1"/>
  <c r="D364" i="7"/>
  <c r="F26" i="8"/>
  <c r="F32" i="8"/>
  <c r="H107" i="8"/>
  <c r="F108" i="8" s="1"/>
  <c r="H161" i="8"/>
  <c r="F162" i="8" s="1"/>
  <c r="H203" i="8"/>
  <c r="E220" i="8"/>
  <c r="G268" i="8"/>
  <c r="D284" i="8"/>
  <c r="H301" i="8"/>
  <c r="F302" i="8" s="1"/>
  <c r="G310" i="8"/>
  <c r="H323" i="8"/>
  <c r="D328" i="8"/>
  <c r="D340" i="8"/>
  <c r="G356" i="8"/>
  <c r="H359" i="8"/>
  <c r="D364" i="8"/>
  <c r="D18" i="9"/>
  <c r="G32" i="9"/>
  <c r="F32" i="9"/>
  <c r="E32" i="9"/>
  <c r="D233" i="9"/>
  <c r="E11" i="13"/>
  <c r="D308" i="13"/>
  <c r="E308" i="13"/>
  <c r="G22" i="14"/>
  <c r="F22" i="14"/>
  <c r="E22" i="14"/>
  <c r="D22" i="14"/>
  <c r="H23" i="9"/>
  <c r="E24" i="9" s="1"/>
  <c r="H35" i="9"/>
  <c r="E198" i="9"/>
  <c r="H293" i="9"/>
  <c r="H317" i="9"/>
  <c r="H353" i="9"/>
  <c r="H83" i="10"/>
  <c r="F84" i="10" s="1"/>
  <c r="E314" i="10"/>
  <c r="F316" i="10"/>
  <c r="E332" i="10"/>
  <c r="F334" i="10"/>
  <c r="H347" i="10"/>
  <c r="E350" i="10"/>
  <c r="F352" i="10"/>
  <c r="H365" i="10"/>
  <c r="E366" i="10" s="1"/>
  <c r="E28" i="11"/>
  <c r="F30" i="11"/>
  <c r="H77" i="11"/>
  <c r="H113" i="11"/>
  <c r="H173" i="11"/>
  <c r="F174" i="11" s="1"/>
  <c r="H359" i="11"/>
  <c r="G32" i="13"/>
  <c r="H155" i="13"/>
  <c r="E156" i="13" s="1"/>
  <c r="H329" i="13"/>
  <c r="G330" i="13" s="1"/>
  <c r="G334" i="13"/>
  <c r="F350" i="13"/>
  <c r="F18" i="14"/>
  <c r="G11" i="14"/>
  <c r="F34" i="14"/>
  <c r="G110" i="14"/>
  <c r="G308" i="14"/>
  <c r="F328" i="14"/>
  <c r="H341" i="14"/>
  <c r="G342" i="14" s="1"/>
  <c r="F344" i="14"/>
  <c r="G350" i="14"/>
  <c r="F14" i="15"/>
  <c r="F20" i="15"/>
  <c r="F26" i="15"/>
  <c r="G28" i="15"/>
  <c r="H47" i="15"/>
  <c r="E48" i="15" s="1"/>
  <c r="H65" i="15"/>
  <c r="G66" i="15" s="1"/>
  <c r="F314" i="15"/>
  <c r="G322" i="15"/>
  <c r="H341" i="15"/>
  <c r="E342" i="15" s="1"/>
  <c r="H340" i="16"/>
  <c r="H347" i="8"/>
  <c r="D348" i="8" s="1"/>
  <c r="H7" i="9"/>
  <c r="G8" i="9" s="1"/>
  <c r="D16" i="9"/>
  <c r="D20" i="9"/>
  <c r="D30" i="9"/>
  <c r="G44" i="9"/>
  <c r="H287" i="9"/>
  <c r="E298" i="9"/>
  <c r="F305" i="9"/>
  <c r="E338" i="9"/>
  <c r="E358" i="9"/>
  <c r="H365" i="9"/>
  <c r="D18" i="10"/>
  <c r="H197" i="10"/>
  <c r="E198" i="10" s="1"/>
  <c r="E305" i="10"/>
  <c r="F314" i="10"/>
  <c r="G316" i="10"/>
  <c r="F332" i="10"/>
  <c r="G334" i="10"/>
  <c r="F350" i="10"/>
  <c r="G352" i="10"/>
  <c r="H23" i="11"/>
  <c r="E24" i="11" s="1"/>
  <c r="F28" i="11"/>
  <c r="G30" i="11"/>
  <c r="H203" i="11"/>
  <c r="H209" i="11"/>
  <c r="E210" i="11" s="1"/>
  <c r="F305" i="11"/>
  <c r="H365" i="11"/>
  <c r="G366" i="11" s="1"/>
  <c r="H377" i="11"/>
  <c r="E378" i="11" s="1"/>
  <c r="H35" i="13"/>
  <c r="D36" i="13" s="1"/>
  <c r="G236" i="13"/>
  <c r="D316" i="13"/>
  <c r="D344" i="13"/>
  <c r="G350" i="13"/>
  <c r="D28" i="14"/>
  <c r="G34" i="14"/>
  <c r="H47" i="14"/>
  <c r="E48" i="14" s="1"/>
  <c r="D116" i="14"/>
  <c r="G328" i="14"/>
  <c r="H359" i="14"/>
  <c r="D360" i="14" s="1"/>
  <c r="G26" i="15"/>
  <c r="H6" i="16"/>
  <c r="H346" i="16"/>
  <c r="H353" i="8"/>
  <c r="G354" i="8" s="1"/>
  <c r="F16" i="9"/>
  <c r="F20" i="9"/>
  <c r="E30" i="9"/>
  <c r="F11" i="9"/>
  <c r="E56" i="9"/>
  <c r="G236" i="9"/>
  <c r="G305" i="9"/>
  <c r="G338" i="9"/>
  <c r="F358" i="9"/>
  <c r="E18" i="10"/>
  <c r="F11" i="10"/>
  <c r="F28" i="10"/>
  <c r="F32" i="10"/>
  <c r="H35" i="11"/>
  <c r="F36" i="11" s="1"/>
  <c r="E236" i="11"/>
  <c r="H301" i="11"/>
  <c r="F322" i="11"/>
  <c r="H341" i="11"/>
  <c r="G342" i="11" s="1"/>
  <c r="H23" i="13"/>
  <c r="G24" i="13" s="1"/>
  <c r="F34" i="13"/>
  <c r="H77" i="13"/>
  <c r="G78" i="13" s="1"/>
  <c r="F106" i="13"/>
  <c r="D140" i="13"/>
  <c r="E310" i="13"/>
  <c r="D314" i="13"/>
  <c r="G316" i="13"/>
  <c r="H341" i="13"/>
  <c r="E344" i="13"/>
  <c r="H359" i="13"/>
  <c r="E362" i="13"/>
  <c r="D14" i="14"/>
  <c r="D20" i="14"/>
  <c r="D26" i="14"/>
  <c r="E28" i="14"/>
  <c r="G305" i="14"/>
  <c r="H323" i="14"/>
  <c r="D324" i="14" s="1"/>
  <c r="H353" i="15"/>
  <c r="E354" i="15" s="1"/>
  <c r="H365" i="15"/>
  <c r="E366" i="15" s="1"/>
  <c r="H341" i="10"/>
  <c r="H359" i="10"/>
  <c r="E360" i="10" s="1"/>
  <c r="H299" i="11"/>
  <c r="G300" i="11" s="1"/>
  <c r="H323" i="11"/>
  <c r="H347" i="11"/>
  <c r="F348" i="11" s="1"/>
  <c r="H257" i="13"/>
  <c r="E258" i="13" s="1"/>
  <c r="H23" i="14"/>
  <c r="G24" i="14" s="1"/>
  <c r="D68" i="14"/>
  <c r="D350" i="14"/>
  <c r="E364" i="14"/>
  <c r="D28" i="15"/>
  <c r="H329" i="15"/>
  <c r="E330" i="15" s="1"/>
  <c r="F102" i="9"/>
  <c r="H359" i="9"/>
  <c r="H95" i="10"/>
  <c r="G96" i="10" s="1"/>
  <c r="F130" i="10"/>
  <c r="F176" i="10"/>
  <c r="F322" i="10"/>
  <c r="D326" i="10"/>
  <c r="H335" i="10"/>
  <c r="D336" i="10" s="1"/>
  <c r="G11" i="11"/>
  <c r="H53" i="11"/>
  <c r="D54" i="11" s="1"/>
  <c r="H83" i="11"/>
  <c r="H107" i="11"/>
  <c r="D108" i="11" s="1"/>
  <c r="G140" i="11"/>
  <c r="F296" i="11"/>
  <c r="H298" i="11"/>
  <c r="H329" i="11"/>
  <c r="E334" i="11"/>
  <c r="F356" i="11"/>
  <c r="G28" i="13"/>
  <c r="E32" i="13"/>
  <c r="D142" i="13"/>
  <c r="D176" i="13"/>
  <c r="E334" i="13"/>
  <c r="E346" i="13"/>
  <c r="E364" i="13"/>
  <c r="H7" i="14"/>
  <c r="E8" i="14" s="1"/>
  <c r="F14" i="14"/>
  <c r="D18" i="14"/>
  <c r="F20" i="14"/>
  <c r="E11" i="14"/>
  <c r="E110" i="14"/>
  <c r="H131" i="14"/>
  <c r="H149" i="14"/>
  <c r="F150" i="14" s="1"/>
  <c r="H179" i="14"/>
  <c r="E190" i="14"/>
  <c r="E308" i="14"/>
  <c r="G310" i="14"/>
  <c r="G314" i="14"/>
  <c r="H329" i="14"/>
  <c r="G330" i="14" s="1"/>
  <c r="G334" i="14"/>
  <c r="F364" i="14"/>
  <c r="D14" i="15"/>
  <c r="D20" i="15"/>
  <c r="H293" i="15"/>
  <c r="F294" i="15" s="1"/>
  <c r="H317" i="15"/>
  <c r="E318" i="15" s="1"/>
  <c r="H347" i="15"/>
  <c r="G348" i="15" s="1"/>
  <c r="H52" i="16"/>
  <c r="D337" i="16"/>
  <c r="H16" i="16"/>
  <c r="D17" i="16" s="1"/>
  <c r="G374" i="15"/>
  <c r="D284" i="15"/>
  <c r="E280" i="15"/>
  <c r="H275" i="15"/>
  <c r="H269" i="15"/>
  <c r="D266" i="15"/>
  <c r="E244" i="15"/>
  <c r="H239" i="15"/>
  <c r="F240" i="15" s="1"/>
  <c r="D208" i="15"/>
  <c r="F206" i="15"/>
  <c r="H197" i="15"/>
  <c r="E198" i="15" s="1"/>
  <c r="D184" i="15"/>
  <c r="E182" i="15"/>
  <c r="H173" i="15"/>
  <c r="D174" i="15" s="1"/>
  <c r="F164" i="15"/>
  <c r="H161" i="15"/>
  <c r="E162" i="15" s="1"/>
  <c r="G154" i="15"/>
  <c r="D152" i="15"/>
  <c r="G152" i="15"/>
  <c r="E140" i="15"/>
  <c r="F140" i="15"/>
  <c r="E130" i="15"/>
  <c r="H125" i="15"/>
  <c r="H119" i="15"/>
  <c r="F120" i="15" s="1"/>
  <c r="F116" i="15"/>
  <c r="F104" i="15"/>
  <c r="D100" i="15"/>
  <c r="F94" i="15"/>
  <c r="H89" i="15"/>
  <c r="F90" i="15" s="1"/>
  <c r="E86" i="15"/>
  <c r="H77" i="15"/>
  <c r="F76" i="15"/>
  <c r="E70" i="15"/>
  <c r="D68" i="15"/>
  <c r="F62" i="15"/>
  <c r="D56" i="15"/>
  <c r="E56" i="15"/>
  <c r="F52" i="15"/>
  <c r="H377" i="14"/>
  <c r="H287" i="14"/>
  <c r="E288" i="14" s="1"/>
  <c r="F268" i="14"/>
  <c r="E268" i="14"/>
  <c r="H257" i="14"/>
  <c r="G258" i="14" s="1"/>
  <c r="H215" i="14"/>
  <c r="G216" i="14" s="1"/>
  <c r="H209" i="14"/>
  <c r="E210" i="14" s="1"/>
  <c r="H197" i="14"/>
  <c r="G194" i="14"/>
  <c r="G190" i="14"/>
  <c r="H185" i="14"/>
  <c r="E186" i="14" s="1"/>
  <c r="G176" i="14"/>
  <c r="D158" i="14"/>
  <c r="E158" i="14"/>
  <c r="G158" i="14"/>
  <c r="E152" i="14"/>
  <c r="E146" i="14"/>
  <c r="E140" i="14"/>
  <c r="E116" i="14"/>
  <c r="H119" i="14"/>
  <c r="G120" i="14" s="1"/>
  <c r="H113" i="14"/>
  <c r="E114" i="14" s="1"/>
  <c r="F104" i="14"/>
  <c r="D86" i="14"/>
  <c r="H89" i="14"/>
  <c r="E82" i="14"/>
  <c r="D80" i="14"/>
  <c r="F62" i="14"/>
  <c r="H65" i="14"/>
  <c r="F58" i="14"/>
  <c r="G376" i="13"/>
  <c r="E286" i="13"/>
  <c r="F286" i="13"/>
  <c r="H281" i="13"/>
  <c r="D272" i="13"/>
  <c r="G272" i="13"/>
  <c r="H263" i="13"/>
  <c r="E264" i="13" s="1"/>
  <c r="F238" i="13"/>
  <c r="E233" i="13"/>
  <c r="E226" i="13"/>
  <c r="F226" i="13"/>
  <c r="H221" i="13"/>
  <c r="E222" i="13" s="1"/>
  <c r="H215" i="13"/>
  <c r="D194" i="13"/>
  <c r="G194" i="13"/>
  <c r="H191" i="13"/>
  <c r="F192" i="13" s="1"/>
  <c r="D188" i="13"/>
  <c r="H185" i="13"/>
  <c r="D186" i="13" s="1"/>
  <c r="D178" i="13"/>
  <c r="G178" i="13"/>
  <c r="D172" i="13"/>
  <c r="F164" i="13"/>
  <c r="D154" i="13"/>
  <c r="F146" i="13"/>
  <c r="H143" i="13"/>
  <c r="F144" i="13" s="1"/>
  <c r="F130" i="13"/>
  <c r="H119" i="13"/>
  <c r="G120" i="13" s="1"/>
  <c r="F112" i="13"/>
  <c r="F94" i="13"/>
  <c r="D74" i="13"/>
  <c r="F62" i="13"/>
  <c r="D50" i="13"/>
  <c r="F50" i="13"/>
  <c r="H287" i="11"/>
  <c r="G288" i="11" s="1"/>
  <c r="G266" i="11"/>
  <c r="F244" i="11"/>
  <c r="E242" i="11"/>
  <c r="H239" i="11"/>
  <c r="G240" i="11" s="1"/>
  <c r="E220" i="11"/>
  <c r="H215" i="11"/>
  <c r="G216" i="11" s="1"/>
  <c r="E206" i="11"/>
  <c r="G188" i="11"/>
  <c r="E178" i="11"/>
  <c r="H179" i="11"/>
  <c r="D180" i="11" s="1"/>
  <c r="H167" i="11"/>
  <c r="D168" i="11" s="1"/>
  <c r="D158" i="11"/>
  <c r="H155" i="11"/>
  <c r="F156" i="11" s="1"/>
  <c r="E152" i="11"/>
  <c r="E142" i="11"/>
  <c r="G142" i="11"/>
  <c r="D134" i="11"/>
  <c r="E134" i="11"/>
  <c r="E130" i="11"/>
  <c r="G130" i="11"/>
  <c r="H131" i="11"/>
  <c r="F132" i="11" s="1"/>
  <c r="F124" i="11"/>
  <c r="E116" i="11"/>
  <c r="G116" i="11"/>
  <c r="D116" i="11"/>
  <c r="E94" i="11"/>
  <c r="G94" i="11"/>
  <c r="H95" i="11"/>
  <c r="F96" i="11" s="1"/>
  <c r="F88" i="11"/>
  <c r="D86" i="11"/>
  <c r="G68" i="11"/>
  <c r="H65" i="11"/>
  <c r="D62" i="11"/>
  <c r="D50" i="11"/>
  <c r="H47" i="11"/>
  <c r="G44" i="11"/>
  <c r="H377" i="10"/>
  <c r="D378" i="10" s="1"/>
  <c r="E374" i="10"/>
  <c r="F374" i="10"/>
  <c r="E290" i="10"/>
  <c r="H281" i="10"/>
  <c r="H275" i="10"/>
  <c r="G276" i="10" s="1"/>
  <c r="D268" i="10"/>
  <c r="F238" i="10"/>
  <c r="E236" i="10"/>
  <c r="H215" i="10"/>
  <c r="G216" i="10" s="1"/>
  <c r="H203" i="10"/>
  <c r="E194" i="10"/>
  <c r="H179" i="10"/>
  <c r="D172" i="10"/>
  <c r="E160" i="10"/>
  <c r="F160" i="10"/>
  <c r="G158" i="10"/>
  <c r="E158" i="10"/>
  <c r="F158" i="10"/>
  <c r="H143" i="10"/>
  <c r="G144" i="10" s="1"/>
  <c r="G124" i="10"/>
  <c r="D122" i="10"/>
  <c r="G122" i="10"/>
  <c r="H113" i="10"/>
  <c r="E114" i="10" s="1"/>
  <c r="H107" i="10"/>
  <c r="G104" i="10"/>
  <c r="H89" i="10"/>
  <c r="F82" i="10"/>
  <c r="F80" i="10"/>
  <c r="D70" i="10"/>
  <c r="F44" i="10"/>
  <c r="F374" i="9"/>
  <c r="E280" i="9"/>
  <c r="F278" i="9"/>
  <c r="G272" i="9"/>
  <c r="H269" i="9"/>
  <c r="E260" i="9"/>
  <c r="F256" i="9"/>
  <c r="E254" i="9"/>
  <c r="G254" i="9"/>
  <c r="D254" i="9"/>
  <c r="G250" i="9"/>
  <c r="E248" i="9"/>
  <c r="G248" i="9"/>
  <c r="H245" i="9"/>
  <c r="E226" i="9"/>
  <c r="G218" i="9"/>
  <c r="E218" i="9"/>
  <c r="H218" i="9" s="1"/>
  <c r="D214" i="9"/>
  <c r="D208" i="9"/>
  <c r="D202" i="9"/>
  <c r="E182" i="9"/>
  <c r="F182" i="9"/>
  <c r="G180" i="9"/>
  <c r="D172" i="9"/>
  <c r="F164" i="9"/>
  <c r="F152" i="9"/>
  <c r="E130" i="9"/>
  <c r="F118" i="9"/>
  <c r="G100" i="9"/>
  <c r="F96" i="9"/>
  <c r="D88" i="9"/>
  <c r="F80" i="9"/>
  <c r="F76" i="9"/>
  <c r="E74" i="9"/>
  <c r="F68" i="9"/>
  <c r="E58" i="9"/>
  <c r="D46" i="9"/>
  <c r="G284" i="8"/>
  <c r="H287" i="8"/>
  <c r="F288" i="8" s="1"/>
  <c r="F278" i="8"/>
  <c r="D274" i="8"/>
  <c r="D268" i="8"/>
  <c r="G266" i="8"/>
  <c r="D262" i="8"/>
  <c r="G233" i="8"/>
  <c r="G248" i="8"/>
  <c r="H251" i="8"/>
  <c r="D252" i="8" s="1"/>
  <c r="F236" i="8"/>
  <c r="D224" i="8"/>
  <c r="E218" i="8"/>
  <c r="F214" i="8"/>
  <c r="E200" i="8"/>
  <c r="D188" i="8"/>
  <c r="F182" i="8"/>
  <c r="H179" i="8"/>
  <c r="G180" i="8" s="1"/>
  <c r="G176" i="8"/>
  <c r="H173" i="8"/>
  <c r="D174" i="8" s="1"/>
  <c r="E170" i="8"/>
  <c r="D170" i="8"/>
  <c r="H167" i="8"/>
  <c r="D152" i="8"/>
  <c r="H149" i="8"/>
  <c r="E150" i="8" s="1"/>
  <c r="H143" i="8"/>
  <c r="F144" i="8" s="1"/>
  <c r="G140" i="8"/>
  <c r="H131" i="8"/>
  <c r="F132" i="8" s="1"/>
  <c r="H125" i="8"/>
  <c r="D126" i="8" s="1"/>
  <c r="G104" i="8"/>
  <c r="H95" i="8"/>
  <c r="D96" i="8" s="1"/>
  <c r="H89" i="8"/>
  <c r="F90" i="8" s="1"/>
  <c r="H83" i="8"/>
  <c r="D84" i="8" s="1"/>
  <c r="F70" i="8"/>
  <c r="G68" i="8"/>
  <c r="D58" i="8"/>
  <c r="H59" i="8"/>
  <c r="H377" i="7"/>
  <c r="E378" i="7" s="1"/>
  <c r="H281" i="7"/>
  <c r="E282" i="7" s="1"/>
  <c r="F274" i="7"/>
  <c r="H275" i="7"/>
  <c r="H257" i="7"/>
  <c r="F258" i="7" s="1"/>
  <c r="H245" i="7"/>
  <c r="E246" i="7" s="1"/>
  <c r="E233" i="7"/>
  <c r="D226" i="7"/>
  <c r="E226" i="7"/>
  <c r="G214" i="7"/>
  <c r="G212" i="7"/>
  <c r="G194" i="7"/>
  <c r="H191" i="7"/>
  <c r="G192" i="7" s="1"/>
  <c r="G182" i="7"/>
  <c r="H185" i="7"/>
  <c r="F186" i="7" s="1"/>
  <c r="G178" i="7"/>
  <c r="E176" i="7"/>
  <c r="G166" i="7"/>
  <c r="E122" i="7"/>
  <c r="H125" i="7"/>
  <c r="F126" i="7" s="1"/>
  <c r="E116" i="7"/>
  <c r="G112" i="7"/>
  <c r="G100" i="7"/>
  <c r="H101" i="7"/>
  <c r="G98" i="7"/>
  <c r="E88" i="7"/>
  <c r="D70" i="7"/>
  <c r="D68" i="7"/>
  <c r="E52" i="7"/>
  <c r="G52" i="7"/>
  <c r="G50" i="7"/>
  <c r="D376" i="5"/>
  <c r="D292" i="5"/>
  <c r="F292" i="5"/>
  <c r="D284" i="5"/>
  <c r="E280" i="5"/>
  <c r="F280" i="5"/>
  <c r="F274" i="5"/>
  <c r="F272" i="5"/>
  <c r="D268" i="5"/>
  <c r="F268" i="5"/>
  <c r="H269" i="5"/>
  <c r="F262" i="5"/>
  <c r="H263" i="5"/>
  <c r="F260" i="5"/>
  <c r="E248" i="5"/>
  <c r="F248" i="5"/>
  <c r="F238" i="5"/>
  <c r="D236" i="5"/>
  <c r="F236" i="5"/>
  <c r="D224" i="5"/>
  <c r="F208" i="5"/>
  <c r="H209" i="5"/>
  <c r="D206" i="5"/>
  <c r="E206" i="5"/>
  <c r="F196" i="5"/>
  <c r="D194" i="5"/>
  <c r="F194" i="5"/>
  <c r="D188" i="5"/>
  <c r="E188" i="5"/>
  <c r="F188" i="5"/>
  <c r="E184" i="5"/>
  <c r="F184" i="5"/>
  <c r="D182" i="5"/>
  <c r="E182" i="5"/>
  <c r="E170" i="5"/>
  <c r="G170" i="5"/>
  <c r="E154" i="5"/>
  <c r="E152" i="5"/>
  <c r="F136" i="5"/>
  <c r="H137" i="5"/>
  <c r="F138" i="5" s="1"/>
  <c r="E134" i="5"/>
  <c r="H131" i="5"/>
  <c r="D132" i="5" s="1"/>
  <c r="G118" i="5"/>
  <c r="E110" i="5"/>
  <c r="G106" i="5"/>
  <c r="E92" i="5"/>
  <c r="G92" i="5"/>
  <c r="E82" i="5"/>
  <c r="D74" i="5"/>
  <c r="E74" i="5"/>
  <c r="G70" i="5"/>
  <c r="D70" i="5"/>
  <c r="D68" i="5"/>
  <c r="D64" i="5"/>
  <c r="E64" i="5"/>
  <c r="F64" i="5"/>
  <c r="D62" i="5"/>
  <c r="H59" i="5"/>
  <c r="G60" i="5" s="1"/>
  <c r="H53" i="5"/>
  <c r="D52" i="5"/>
  <c r="E46" i="5"/>
  <c r="F46" i="5"/>
  <c r="E44" i="5"/>
  <c r="D44" i="5"/>
  <c r="H377" i="4"/>
  <c r="F374" i="4"/>
  <c r="E284" i="4"/>
  <c r="G284" i="4"/>
  <c r="H287" i="4"/>
  <c r="D288" i="4" s="1"/>
  <c r="G272" i="4"/>
  <c r="D272" i="4"/>
  <c r="F272" i="4"/>
  <c r="H269" i="4"/>
  <c r="F270" i="4" s="1"/>
  <c r="G233" i="4"/>
  <c r="E248" i="4"/>
  <c r="E244" i="4"/>
  <c r="D236" i="4"/>
  <c r="G236" i="4"/>
  <c r="D226" i="4"/>
  <c r="E226" i="4"/>
  <c r="D208" i="4"/>
  <c r="F208" i="4"/>
  <c r="D206" i="4"/>
  <c r="F206" i="4"/>
  <c r="F202" i="4"/>
  <c r="E202" i="4"/>
  <c r="H197" i="4"/>
  <c r="F190" i="4"/>
  <c r="H191" i="4"/>
  <c r="D192" i="4" s="1"/>
  <c r="F172" i="4"/>
  <c r="D164" i="4"/>
  <c r="F152" i="4"/>
  <c r="G152" i="4"/>
  <c r="D136" i="4"/>
  <c r="G136" i="4"/>
  <c r="H125" i="4"/>
  <c r="E126" i="4" s="1"/>
  <c r="D122" i="4"/>
  <c r="F116" i="4"/>
  <c r="F112" i="4"/>
  <c r="H140" i="16"/>
  <c r="F104" i="4"/>
  <c r="F94" i="4"/>
  <c r="D94" i="4"/>
  <c r="G80" i="4"/>
  <c r="F76" i="4"/>
  <c r="D68" i="4"/>
  <c r="E56" i="4"/>
  <c r="F56" i="4"/>
  <c r="F52" i="4"/>
  <c r="G376" i="3"/>
  <c r="D274" i="3"/>
  <c r="H275" i="3"/>
  <c r="D276" i="3" s="1"/>
  <c r="G254" i="3"/>
  <c r="H257" i="3"/>
  <c r="D258" i="3" s="1"/>
  <c r="E238" i="3"/>
  <c r="H215" i="3"/>
  <c r="H209" i="3"/>
  <c r="H222" i="16"/>
  <c r="F178" i="3"/>
  <c r="H161" i="3"/>
  <c r="G162" i="3" s="1"/>
  <c r="G128" i="3"/>
  <c r="F124" i="3"/>
  <c r="G124" i="3"/>
  <c r="D112" i="3"/>
  <c r="G112" i="3"/>
  <c r="E98" i="3"/>
  <c r="G92" i="3"/>
  <c r="G88" i="3"/>
  <c r="G76" i="3"/>
  <c r="E68" i="3"/>
  <c r="E62" i="3"/>
  <c r="E58" i="3"/>
  <c r="G56" i="3"/>
  <c r="H53" i="3"/>
  <c r="D54" i="3" s="1"/>
  <c r="H47" i="3"/>
  <c r="D48" i="3" s="1"/>
  <c r="F44" i="3"/>
  <c r="F374" i="2"/>
  <c r="D286" i="2"/>
  <c r="F286" i="2"/>
  <c r="G284" i="2"/>
  <c r="F280" i="2"/>
  <c r="D226" i="2"/>
  <c r="F226" i="2"/>
  <c r="G224" i="2"/>
  <c r="F220" i="2"/>
  <c r="E218" i="2"/>
  <c r="F218" i="2"/>
  <c r="H215" i="2"/>
  <c r="F216" i="2" s="1"/>
  <c r="G208" i="2"/>
  <c r="F202" i="2"/>
  <c r="D190" i="2"/>
  <c r="G188" i="2"/>
  <c r="D184" i="2"/>
  <c r="E184" i="2"/>
  <c r="E182" i="2"/>
  <c r="F182" i="2"/>
  <c r="H173" i="2"/>
  <c r="E170" i="2"/>
  <c r="G158" i="2"/>
  <c r="H182" i="16"/>
  <c r="H176" i="16"/>
  <c r="D146" i="2"/>
  <c r="D142" i="2"/>
  <c r="H168" i="16"/>
  <c r="E136" i="2"/>
  <c r="F136" i="2"/>
  <c r="E128" i="2"/>
  <c r="H119" i="2"/>
  <c r="E120" i="2" s="1"/>
  <c r="H138" i="16"/>
  <c r="E100" i="2"/>
  <c r="F100" i="2"/>
  <c r="F94" i="2"/>
  <c r="G92" i="2"/>
  <c r="E82" i="2"/>
  <c r="F82" i="2"/>
  <c r="E64" i="2"/>
  <c r="G52" i="2"/>
  <c r="G50" i="2"/>
  <c r="G46" i="2"/>
  <c r="D46" i="2"/>
  <c r="E46" i="2"/>
  <c r="G284" i="1"/>
  <c r="H278" i="16"/>
  <c r="H252" i="16"/>
  <c r="F190" i="1"/>
  <c r="G190" i="1"/>
  <c r="H218" i="16"/>
  <c r="G188" i="1"/>
  <c r="D184" i="1"/>
  <c r="E184" i="1"/>
  <c r="F170" i="1"/>
  <c r="H170" i="16"/>
  <c r="G130" i="1"/>
  <c r="E130" i="1"/>
  <c r="G128" i="1"/>
  <c r="D112" i="1"/>
  <c r="H116" i="16"/>
  <c r="G345" i="16"/>
  <c r="E327" i="16"/>
  <c r="D325" i="16"/>
  <c r="H22" i="16"/>
  <c r="G23" i="16" s="1"/>
  <c r="D19" i="16"/>
  <c r="E376" i="15"/>
  <c r="G376" i="15"/>
  <c r="H377" i="15"/>
  <c r="F378" i="15" s="1"/>
  <c r="D374" i="15"/>
  <c r="F374" i="15"/>
  <c r="D292" i="15"/>
  <c r="E292" i="15"/>
  <c r="F292" i="15"/>
  <c r="G290" i="15"/>
  <c r="H287" i="15"/>
  <c r="F288" i="15" s="1"/>
  <c r="G284" i="15"/>
  <c r="G280" i="15"/>
  <c r="G274" i="15"/>
  <c r="D274" i="15"/>
  <c r="E274" i="15"/>
  <c r="G272" i="15"/>
  <c r="D272" i="15"/>
  <c r="F272" i="15"/>
  <c r="E266" i="15"/>
  <c r="H263" i="15"/>
  <c r="D256" i="15"/>
  <c r="E256" i="15"/>
  <c r="F256" i="15"/>
  <c r="D254" i="15"/>
  <c r="E248" i="15"/>
  <c r="G248" i="15"/>
  <c r="D248" i="15"/>
  <c r="G244" i="15"/>
  <c r="H245" i="15"/>
  <c r="F246" i="15" s="1"/>
  <c r="D238" i="15"/>
  <c r="E238" i="15"/>
  <c r="G238" i="15"/>
  <c r="G260" i="16"/>
  <c r="F236" i="15"/>
  <c r="H229" i="15"/>
  <c r="D230" i="15" s="1"/>
  <c r="G236" i="15"/>
  <c r="E233" i="15"/>
  <c r="E240" i="15"/>
  <c r="D236" i="15"/>
  <c r="D226" i="15"/>
  <c r="E226" i="15"/>
  <c r="G218" i="15"/>
  <c r="H221" i="15"/>
  <c r="E222" i="15" s="1"/>
  <c r="E218" i="15"/>
  <c r="F208" i="15"/>
  <c r="G208" i="15"/>
  <c r="H209" i="15"/>
  <c r="G210" i="15" s="1"/>
  <c r="G206" i="15"/>
  <c r="D206" i="15"/>
  <c r="F202" i="15"/>
  <c r="H230" i="16"/>
  <c r="G202" i="15"/>
  <c r="D202" i="15"/>
  <c r="H203" i="15"/>
  <c r="G200" i="15"/>
  <c r="D200" i="15"/>
  <c r="E200" i="15"/>
  <c r="F190" i="15"/>
  <c r="D190" i="15"/>
  <c r="G190" i="15"/>
  <c r="D188" i="15"/>
  <c r="H191" i="15"/>
  <c r="F188" i="15"/>
  <c r="G188" i="15"/>
  <c r="E184" i="15"/>
  <c r="F184" i="15"/>
  <c r="F182" i="15"/>
  <c r="G182" i="15"/>
  <c r="D172" i="15"/>
  <c r="F172" i="15"/>
  <c r="G172" i="15"/>
  <c r="F170" i="15"/>
  <c r="G170" i="15"/>
  <c r="D170" i="15"/>
  <c r="F166" i="15"/>
  <c r="G166" i="15"/>
  <c r="D166" i="15"/>
  <c r="G164" i="15"/>
  <c r="D164" i="15"/>
  <c r="D154" i="15"/>
  <c r="F154" i="15"/>
  <c r="H155" i="15"/>
  <c r="D156" i="15" s="1"/>
  <c r="F152" i="15"/>
  <c r="G148" i="15"/>
  <c r="D148" i="15"/>
  <c r="E148" i="15"/>
  <c r="D146" i="15"/>
  <c r="E146" i="15"/>
  <c r="F146" i="15"/>
  <c r="D140" i="15"/>
  <c r="G136" i="15"/>
  <c r="H137" i="15"/>
  <c r="D138" i="15" s="1"/>
  <c r="F130" i="15"/>
  <c r="H131" i="15"/>
  <c r="G128" i="15"/>
  <c r="D128" i="15"/>
  <c r="E128" i="15"/>
  <c r="D124" i="15"/>
  <c r="E124" i="15"/>
  <c r="F124" i="15"/>
  <c r="E122" i="15"/>
  <c r="G116" i="15"/>
  <c r="D116" i="15"/>
  <c r="D112" i="15"/>
  <c r="E112" i="15"/>
  <c r="G112" i="15"/>
  <c r="H113" i="15"/>
  <c r="D110" i="15"/>
  <c r="E110" i="15"/>
  <c r="F110" i="15"/>
  <c r="F100" i="15"/>
  <c r="G100" i="15"/>
  <c r="H101" i="15"/>
  <c r="F102" i="15" s="1"/>
  <c r="H126" i="16"/>
  <c r="G94" i="15"/>
  <c r="D94" i="15"/>
  <c r="H95" i="15"/>
  <c r="G96" i="15" s="1"/>
  <c r="G92" i="15"/>
  <c r="D92" i="15"/>
  <c r="E92" i="15"/>
  <c r="D88" i="15"/>
  <c r="F88" i="15"/>
  <c r="H83" i="15"/>
  <c r="G80" i="15"/>
  <c r="G76" i="15"/>
  <c r="D76" i="15"/>
  <c r="G74" i="15"/>
  <c r="D74" i="15"/>
  <c r="E74" i="15"/>
  <c r="F68" i="15"/>
  <c r="D64" i="15"/>
  <c r="G64" i="15"/>
  <c r="D58" i="15"/>
  <c r="E58" i="15"/>
  <c r="F58" i="15"/>
  <c r="G369" i="15"/>
  <c r="F56" i="15"/>
  <c r="H59" i="15"/>
  <c r="F60" i="15" s="1"/>
  <c r="E41" i="15"/>
  <c r="E369" i="15"/>
  <c r="D52" i="15"/>
  <c r="F46" i="15"/>
  <c r="H37" i="15"/>
  <c r="G38" i="15" s="1"/>
  <c r="D44" i="15"/>
  <c r="F41" i="15"/>
  <c r="G44" i="15"/>
  <c r="F367" i="15"/>
  <c r="G41" i="15"/>
  <c r="G376" i="14"/>
  <c r="D376" i="14"/>
  <c r="E376" i="14"/>
  <c r="F374" i="14"/>
  <c r="G374" i="14"/>
  <c r="H293" i="14"/>
  <c r="E286" i="14"/>
  <c r="F286" i="14"/>
  <c r="G286" i="14"/>
  <c r="F284" i="14"/>
  <c r="G284" i="14"/>
  <c r="E284" i="14"/>
  <c r="D278" i="14"/>
  <c r="H302" i="16"/>
  <c r="H275" i="14"/>
  <c r="E276" i="14" s="1"/>
  <c r="G268" i="14"/>
  <c r="F266" i="14"/>
  <c r="G266" i="14"/>
  <c r="D266" i="14"/>
  <c r="D260" i="14"/>
  <c r="F250" i="14"/>
  <c r="G250" i="14"/>
  <c r="D250" i="14"/>
  <c r="G248" i="14"/>
  <c r="D248" i="14"/>
  <c r="E248" i="14"/>
  <c r="D244" i="14"/>
  <c r="H229" i="14"/>
  <c r="H230" i="14" s="1"/>
  <c r="H231" i="14"/>
  <c r="F232" i="14" s="1"/>
  <c r="F233" i="14"/>
  <c r="G233" i="14"/>
  <c r="E226" i="14"/>
  <c r="F226" i="14"/>
  <c r="G226" i="14"/>
  <c r="E224" i="14"/>
  <c r="F224" i="14"/>
  <c r="H227" i="14"/>
  <c r="G228" i="14" s="1"/>
  <c r="G224" i="14"/>
  <c r="D220" i="14"/>
  <c r="E208" i="14"/>
  <c r="F208" i="14"/>
  <c r="G208" i="14"/>
  <c r="E206" i="14"/>
  <c r="G206" i="14"/>
  <c r="H203" i="14"/>
  <c r="E204" i="14" s="1"/>
  <c r="D196" i="14"/>
  <c r="G196" i="14"/>
  <c r="D194" i="14"/>
  <c r="E188" i="14"/>
  <c r="G188" i="14"/>
  <c r="H191" i="14"/>
  <c r="D178" i="14"/>
  <c r="G178" i="14"/>
  <c r="D176" i="14"/>
  <c r="G172" i="14"/>
  <c r="E172" i="14"/>
  <c r="G170" i="14"/>
  <c r="H173" i="14"/>
  <c r="F174" i="14" s="1"/>
  <c r="E170" i="14"/>
  <c r="H167" i="14"/>
  <c r="G168" i="14" s="1"/>
  <c r="E164" i="14"/>
  <c r="D160" i="14"/>
  <c r="H161" i="14"/>
  <c r="G154" i="14"/>
  <c r="H155" i="14"/>
  <c r="F156" i="14" s="1"/>
  <c r="E148" i="14"/>
  <c r="F148" i="14"/>
  <c r="G148" i="14"/>
  <c r="D142" i="14"/>
  <c r="H143" i="14"/>
  <c r="G140" i="14"/>
  <c r="D140" i="14"/>
  <c r="D134" i="14"/>
  <c r="E134" i="14"/>
  <c r="H137" i="14"/>
  <c r="G134" i="14"/>
  <c r="E130" i="14"/>
  <c r="D124" i="14"/>
  <c r="E124" i="14"/>
  <c r="H125" i="14"/>
  <c r="H150" i="16"/>
  <c r="E118" i="14"/>
  <c r="G118" i="14"/>
  <c r="E112" i="14"/>
  <c r="F112" i="14"/>
  <c r="G112" i="14"/>
  <c r="E106" i="14"/>
  <c r="F106" i="14"/>
  <c r="G106" i="14"/>
  <c r="G104" i="14"/>
  <c r="D104" i="14"/>
  <c r="H107" i="14"/>
  <c r="D108" i="14" s="1"/>
  <c r="H101" i="14"/>
  <c r="F369" i="14"/>
  <c r="D98" i="14"/>
  <c r="E98" i="14"/>
  <c r="G98" i="14"/>
  <c r="E94" i="14"/>
  <c r="H95" i="14"/>
  <c r="E88" i="14"/>
  <c r="G86" i="14"/>
  <c r="F82" i="14"/>
  <c r="D369" i="14"/>
  <c r="G82" i="14"/>
  <c r="E80" i="14"/>
  <c r="H83" i="14"/>
  <c r="F80" i="14"/>
  <c r="F76" i="14"/>
  <c r="F74" i="14"/>
  <c r="D70" i="14"/>
  <c r="H71" i="14"/>
  <c r="F72" i="14" s="1"/>
  <c r="F64" i="14"/>
  <c r="G64" i="14"/>
  <c r="D64" i="14"/>
  <c r="G66" i="14"/>
  <c r="D66" i="14"/>
  <c r="G62" i="14"/>
  <c r="G369" i="14"/>
  <c r="D62" i="14"/>
  <c r="H59" i="14"/>
  <c r="G60" i="14" s="1"/>
  <c r="D58" i="14"/>
  <c r="E58" i="14"/>
  <c r="F56" i="14"/>
  <c r="D56" i="14"/>
  <c r="E56" i="14"/>
  <c r="D52" i="14"/>
  <c r="H53" i="14"/>
  <c r="D50" i="14"/>
  <c r="D46" i="14"/>
  <c r="H37" i="14"/>
  <c r="G38" i="14" s="1"/>
  <c r="E46" i="14"/>
  <c r="F46" i="14"/>
  <c r="H377" i="13"/>
  <c r="E378" i="13" s="1"/>
  <c r="G374" i="13"/>
  <c r="G292" i="13"/>
  <c r="H293" i="13"/>
  <c r="D294" i="13" s="1"/>
  <c r="G233" i="13"/>
  <c r="G290" i="13"/>
  <c r="F284" i="13"/>
  <c r="G284" i="13"/>
  <c r="D284" i="13"/>
  <c r="G274" i="13"/>
  <c r="H275" i="13"/>
  <c r="E276" i="13" s="1"/>
  <c r="E268" i="13"/>
  <c r="E266" i="13"/>
  <c r="F266" i="13"/>
  <c r="F256" i="13"/>
  <c r="G256" i="13"/>
  <c r="D256" i="13"/>
  <c r="D254" i="13"/>
  <c r="E254" i="13"/>
  <c r="G254" i="13"/>
  <c r="E250" i="13"/>
  <c r="H229" i="13"/>
  <c r="H230" i="13" s="1"/>
  <c r="H251" i="13"/>
  <c r="E248" i="13"/>
  <c r="G238" i="13"/>
  <c r="H231" i="13"/>
  <c r="E232" i="13" s="1"/>
  <c r="H239" i="13"/>
  <c r="D240" i="13" s="1"/>
  <c r="E238" i="13"/>
  <c r="E236" i="13"/>
  <c r="F233" i="13"/>
  <c r="F236" i="13"/>
  <c r="D226" i="13"/>
  <c r="H227" i="13"/>
  <c r="F214" i="13"/>
  <c r="G214" i="13"/>
  <c r="D214" i="13"/>
  <c r="D212" i="13"/>
  <c r="E212" i="13"/>
  <c r="F212" i="13"/>
  <c r="D208" i="13"/>
  <c r="E208" i="13"/>
  <c r="D206" i="13"/>
  <c r="E206" i="13"/>
  <c r="F206" i="13"/>
  <c r="H209" i="13"/>
  <c r="E210" i="13" s="1"/>
  <c r="H203" i="13"/>
  <c r="D204" i="13" s="1"/>
  <c r="F196" i="13"/>
  <c r="G196" i="13"/>
  <c r="D196" i="13"/>
  <c r="H197" i="13"/>
  <c r="F198" i="13" s="1"/>
  <c r="F194" i="13"/>
  <c r="D190" i="13"/>
  <c r="E190" i="13"/>
  <c r="F190" i="13"/>
  <c r="F188" i="13"/>
  <c r="G188" i="13"/>
  <c r="F184" i="13"/>
  <c r="F182" i="13"/>
  <c r="H179" i="13"/>
  <c r="F178" i="13"/>
  <c r="G176" i="13"/>
  <c r="F176" i="13"/>
  <c r="E172" i="13"/>
  <c r="F172" i="13"/>
  <c r="G170" i="13"/>
  <c r="D170" i="13"/>
  <c r="H173" i="13"/>
  <c r="E174" i="13" s="1"/>
  <c r="E170" i="13"/>
  <c r="F166" i="13"/>
  <c r="H192" i="16"/>
  <c r="D160" i="13"/>
  <c r="F160" i="13"/>
  <c r="G160" i="13"/>
  <c r="D158" i="13"/>
  <c r="H161" i="13"/>
  <c r="F162" i="13" s="1"/>
  <c r="F158" i="13"/>
  <c r="G158" i="13"/>
  <c r="F154" i="13"/>
  <c r="G154" i="13"/>
  <c r="D152" i="13"/>
  <c r="E152" i="13"/>
  <c r="F152" i="13"/>
  <c r="F148" i="13"/>
  <c r="H149" i="13"/>
  <c r="E150" i="13" s="1"/>
  <c r="F142" i="13"/>
  <c r="G142" i="13"/>
  <c r="F140" i="13"/>
  <c r="G140" i="13"/>
  <c r="F136" i="13"/>
  <c r="G136" i="13"/>
  <c r="D136" i="13"/>
  <c r="E134" i="13"/>
  <c r="F134" i="13"/>
  <c r="G134" i="13"/>
  <c r="H137" i="13"/>
  <c r="F128" i="13"/>
  <c r="F124" i="13"/>
  <c r="G124" i="13"/>
  <c r="D124" i="13"/>
  <c r="D122" i="13"/>
  <c r="H125" i="13"/>
  <c r="D118" i="13"/>
  <c r="E118" i="13"/>
  <c r="F118" i="13"/>
  <c r="F116" i="13"/>
  <c r="G116" i="13"/>
  <c r="D116" i="13"/>
  <c r="H113" i="13"/>
  <c r="G114" i="13" s="1"/>
  <c r="F110" i="13"/>
  <c r="G106" i="13"/>
  <c r="H134" i="16"/>
  <c r="D106" i="13"/>
  <c r="G104" i="13"/>
  <c r="D104" i="13"/>
  <c r="H107" i="13"/>
  <c r="F108" i="13" s="1"/>
  <c r="F104" i="13"/>
  <c r="D100" i="13"/>
  <c r="E100" i="13"/>
  <c r="F100" i="13"/>
  <c r="G98" i="13"/>
  <c r="D98" i="13"/>
  <c r="H101" i="13"/>
  <c r="D102" i="13" s="1"/>
  <c r="E98" i="13"/>
  <c r="H122" i="16"/>
  <c r="F92" i="13"/>
  <c r="D88" i="13"/>
  <c r="F88" i="13"/>
  <c r="G88" i="13"/>
  <c r="D86" i="13"/>
  <c r="H89" i="13"/>
  <c r="E90" i="13" s="1"/>
  <c r="F86" i="13"/>
  <c r="G86" i="13"/>
  <c r="F82" i="13"/>
  <c r="G82" i="13"/>
  <c r="D82" i="13"/>
  <c r="D80" i="13"/>
  <c r="H83" i="13"/>
  <c r="E84" i="13" s="1"/>
  <c r="G80" i="13"/>
  <c r="E80" i="13"/>
  <c r="F76" i="13"/>
  <c r="F74" i="13"/>
  <c r="F70" i="13"/>
  <c r="G70" i="13"/>
  <c r="D70" i="13"/>
  <c r="G68" i="13"/>
  <c r="D68" i="13"/>
  <c r="H71" i="13"/>
  <c r="F68" i="13"/>
  <c r="D64" i="13"/>
  <c r="E64" i="13"/>
  <c r="F64" i="13"/>
  <c r="G62" i="13"/>
  <c r="D62" i="13"/>
  <c r="H65" i="13"/>
  <c r="H59" i="13"/>
  <c r="D60" i="13" s="1"/>
  <c r="F56" i="13"/>
  <c r="G52" i="13"/>
  <c r="D52" i="13"/>
  <c r="F52" i="13"/>
  <c r="H53" i="13"/>
  <c r="G54" i="13" s="1"/>
  <c r="D46" i="13"/>
  <c r="G41" i="13"/>
  <c r="E46" i="13"/>
  <c r="F46" i="13"/>
  <c r="F41" i="13"/>
  <c r="D44" i="13"/>
  <c r="H47" i="13"/>
  <c r="D48" i="13" s="1"/>
  <c r="G44" i="13"/>
  <c r="E44" i="13"/>
  <c r="E41" i="13"/>
  <c r="H37" i="13"/>
  <c r="D38" i="13" s="1"/>
  <c r="D41" i="13"/>
  <c r="E374" i="11"/>
  <c r="D290" i="11"/>
  <c r="E290" i="11"/>
  <c r="G290" i="11"/>
  <c r="H293" i="11"/>
  <c r="G294" i="11" s="1"/>
  <c r="D286" i="11"/>
  <c r="G286" i="11"/>
  <c r="F280" i="11"/>
  <c r="E278" i="11"/>
  <c r="G278" i="11"/>
  <c r="D274" i="11"/>
  <c r="F274" i="11"/>
  <c r="H275" i="11"/>
  <c r="D276" i="11" s="1"/>
  <c r="E268" i="11"/>
  <c r="D266" i="11"/>
  <c r="E262" i="11"/>
  <c r="F262" i="11"/>
  <c r="G262" i="11"/>
  <c r="H229" i="11"/>
  <c r="D230" i="11" s="1"/>
  <c r="F260" i="11"/>
  <c r="G254" i="11"/>
  <c r="D254" i="11"/>
  <c r="E254" i="11"/>
  <c r="D250" i="11"/>
  <c r="G250" i="11"/>
  <c r="H231" i="11"/>
  <c r="G232" i="11" s="1"/>
  <c r="D367" i="11"/>
  <c r="G242" i="11"/>
  <c r="D238" i="11"/>
  <c r="F238" i="11"/>
  <c r="F233" i="11"/>
  <c r="E224" i="11"/>
  <c r="G224" i="11"/>
  <c r="D224" i="11"/>
  <c r="G220" i="11"/>
  <c r="H221" i="11"/>
  <c r="F222" i="11" s="1"/>
  <c r="G214" i="11"/>
  <c r="G212" i="11"/>
  <c r="G208" i="11"/>
  <c r="E208" i="11"/>
  <c r="H197" i="11"/>
  <c r="G198" i="11" s="1"/>
  <c r="G194" i="11"/>
  <c r="E190" i="11"/>
  <c r="G190" i="11"/>
  <c r="H191" i="11"/>
  <c r="D192" i="11" s="1"/>
  <c r="E188" i="11"/>
  <c r="H185" i="11"/>
  <c r="E176" i="11"/>
  <c r="E164" i="11"/>
  <c r="D160" i="11"/>
  <c r="H161" i="11"/>
  <c r="D162" i="11" s="1"/>
  <c r="E160" i="11"/>
  <c r="G160" i="11"/>
  <c r="F158" i="11"/>
  <c r="G158" i="11"/>
  <c r="G154" i="11"/>
  <c r="G152" i="11"/>
  <c r="D152" i="11"/>
  <c r="E148" i="11"/>
  <c r="G146" i="11"/>
  <c r="H149" i="11"/>
  <c r="G150" i="11" s="1"/>
  <c r="D142" i="11"/>
  <c r="H143" i="11"/>
  <c r="D140" i="11"/>
  <c r="H137" i="11"/>
  <c r="D138" i="11" s="1"/>
  <c r="G124" i="11"/>
  <c r="D124" i="11"/>
  <c r="H125" i="11"/>
  <c r="G126" i="11" s="1"/>
  <c r="G122" i="11"/>
  <c r="F122" i="11"/>
  <c r="G118" i="11"/>
  <c r="H119" i="11"/>
  <c r="G120" i="11" s="1"/>
  <c r="E112" i="11"/>
  <c r="G110" i="11"/>
  <c r="E106" i="11"/>
  <c r="G106" i="11"/>
  <c r="D106" i="11"/>
  <c r="D104" i="11"/>
  <c r="H132" i="16"/>
  <c r="G104" i="11"/>
  <c r="H101" i="11"/>
  <c r="G102" i="11" s="1"/>
  <c r="H128" i="16"/>
  <c r="D98" i="11"/>
  <c r="E98" i="11"/>
  <c r="G88" i="11"/>
  <c r="D88" i="11"/>
  <c r="H89" i="11"/>
  <c r="G86" i="11"/>
  <c r="F86" i="11"/>
  <c r="G82" i="11"/>
  <c r="E80" i="11"/>
  <c r="H108" i="16"/>
  <c r="G80" i="11"/>
  <c r="F369" i="11"/>
  <c r="D80" i="11"/>
  <c r="E76" i="11"/>
  <c r="G74" i="11"/>
  <c r="E70" i="11"/>
  <c r="G70" i="11"/>
  <c r="D70" i="11"/>
  <c r="D68" i="11"/>
  <c r="H71" i="11"/>
  <c r="G72" i="11" s="1"/>
  <c r="E62" i="11"/>
  <c r="E58" i="11"/>
  <c r="G58" i="11"/>
  <c r="H59" i="11"/>
  <c r="H39" i="11"/>
  <c r="F40" i="11" s="1"/>
  <c r="E52" i="11"/>
  <c r="F52" i="11"/>
  <c r="G52" i="11"/>
  <c r="F50" i="11"/>
  <c r="G50" i="11"/>
  <c r="G46" i="11"/>
  <c r="F41" i="11"/>
  <c r="H37" i="11"/>
  <c r="G38" i="11" s="1"/>
  <c r="G41" i="11"/>
  <c r="E41" i="11"/>
  <c r="F376" i="10"/>
  <c r="G376" i="10"/>
  <c r="D376" i="10"/>
  <c r="D374" i="10"/>
  <c r="D292" i="10"/>
  <c r="H293" i="10"/>
  <c r="E294" i="10" s="1"/>
  <c r="G292" i="10"/>
  <c r="E292" i="10"/>
  <c r="F290" i="10"/>
  <c r="G290" i="10"/>
  <c r="F278" i="10"/>
  <c r="D274" i="10"/>
  <c r="E274" i="10"/>
  <c r="F274" i="10"/>
  <c r="E272" i="10"/>
  <c r="F272" i="10"/>
  <c r="G272" i="10"/>
  <c r="H269" i="10"/>
  <c r="E270" i="10" s="1"/>
  <c r="H263" i="10"/>
  <c r="G264" i="10" s="1"/>
  <c r="F256" i="10"/>
  <c r="G256" i="10"/>
  <c r="D256" i="10"/>
  <c r="G254" i="10"/>
  <c r="D254" i="10"/>
  <c r="E254" i="10"/>
  <c r="H229" i="10"/>
  <c r="G230" i="10" s="1"/>
  <c r="G238" i="10"/>
  <c r="H231" i="10"/>
  <c r="G232" i="10" s="1"/>
  <c r="D238" i="10"/>
  <c r="H239" i="10"/>
  <c r="G240" i="10" s="1"/>
  <c r="F236" i="10"/>
  <c r="G236" i="10"/>
  <c r="G224" i="10"/>
  <c r="F214" i="10"/>
  <c r="G214" i="10"/>
  <c r="E214" i="10"/>
  <c r="G212" i="10"/>
  <c r="E212" i="10"/>
  <c r="F212" i="10"/>
  <c r="D208" i="10"/>
  <c r="D206" i="10"/>
  <c r="E196" i="10"/>
  <c r="F196" i="10"/>
  <c r="G196" i="10"/>
  <c r="F194" i="10"/>
  <c r="G194" i="10"/>
  <c r="E190" i="10"/>
  <c r="F190" i="10"/>
  <c r="H216" i="16"/>
  <c r="F188" i="10"/>
  <c r="H185" i="10"/>
  <c r="G186" i="10" s="1"/>
  <c r="D182" i="10"/>
  <c r="G178" i="10"/>
  <c r="E178" i="10"/>
  <c r="G176" i="10"/>
  <c r="E176" i="10"/>
  <c r="E170" i="10"/>
  <c r="F170" i="10"/>
  <c r="H167" i="10"/>
  <c r="F168" i="10" s="1"/>
  <c r="G160" i="10"/>
  <c r="H161" i="10"/>
  <c r="F162" i="10" s="1"/>
  <c r="F154" i="10"/>
  <c r="D152" i="10"/>
  <c r="D148" i="10"/>
  <c r="H149" i="10"/>
  <c r="G150" i="10" s="1"/>
  <c r="F140" i="10"/>
  <c r="G140" i="10"/>
  <c r="G136" i="10"/>
  <c r="D136" i="10"/>
  <c r="H137" i="10"/>
  <c r="H131" i="10"/>
  <c r="F128" i="10"/>
  <c r="D124" i="10"/>
  <c r="H125" i="10"/>
  <c r="F126" i="10" s="1"/>
  <c r="F118" i="10"/>
  <c r="G118" i="10"/>
  <c r="E118" i="10"/>
  <c r="E116" i="10"/>
  <c r="F116" i="10"/>
  <c r="G116" i="10"/>
  <c r="H119" i="10"/>
  <c r="D120" i="10" s="1"/>
  <c r="H144" i="16"/>
  <c r="F112" i="10"/>
  <c r="F110" i="10"/>
  <c r="D106" i="10"/>
  <c r="G106" i="10"/>
  <c r="D104" i="10"/>
  <c r="E100" i="10"/>
  <c r="F100" i="10"/>
  <c r="G100" i="10"/>
  <c r="E98" i="10"/>
  <c r="F98" i="10"/>
  <c r="G98" i="10"/>
  <c r="H101" i="10"/>
  <c r="E102" i="10" s="1"/>
  <c r="F94" i="10"/>
  <c r="F92" i="10"/>
  <c r="D88" i="10"/>
  <c r="G88" i="10"/>
  <c r="G86" i="10"/>
  <c r="D86" i="10"/>
  <c r="G82" i="10"/>
  <c r="E82" i="10"/>
  <c r="G80" i="10"/>
  <c r="D369" i="10"/>
  <c r="E80" i="10"/>
  <c r="F76" i="10"/>
  <c r="E369" i="10"/>
  <c r="F74" i="10"/>
  <c r="G70" i="10"/>
  <c r="H71" i="10"/>
  <c r="E72" i="10" s="1"/>
  <c r="D68" i="10"/>
  <c r="G68" i="10"/>
  <c r="E64" i="10"/>
  <c r="F64" i="10"/>
  <c r="G64" i="10"/>
  <c r="F62" i="10"/>
  <c r="G62" i="10"/>
  <c r="H65" i="10"/>
  <c r="D66" i="10" s="1"/>
  <c r="E62" i="10"/>
  <c r="F58" i="10"/>
  <c r="F369" i="10"/>
  <c r="F56" i="10"/>
  <c r="D52" i="10"/>
  <c r="G52" i="10"/>
  <c r="D50" i="10"/>
  <c r="G50" i="10"/>
  <c r="G41" i="10"/>
  <c r="E46" i="10"/>
  <c r="H37" i="10"/>
  <c r="D38" i="10" s="1"/>
  <c r="F46" i="10"/>
  <c r="G46" i="10"/>
  <c r="G369" i="10"/>
  <c r="D41" i="10"/>
  <c r="G44" i="10"/>
  <c r="E41" i="10"/>
  <c r="H47" i="10"/>
  <c r="F41" i="10"/>
  <c r="E44" i="10"/>
  <c r="E376" i="9"/>
  <c r="H377" i="9"/>
  <c r="G374" i="9"/>
  <c r="G292" i="9"/>
  <c r="D292" i="9"/>
  <c r="E292" i="9"/>
  <c r="E286" i="9"/>
  <c r="D284" i="9"/>
  <c r="E284" i="9"/>
  <c r="G284" i="9"/>
  <c r="G280" i="9"/>
  <c r="H281" i="9"/>
  <c r="E274" i="9"/>
  <c r="E233" i="9"/>
  <c r="H275" i="9"/>
  <c r="D272" i="9"/>
  <c r="F272" i="9"/>
  <c r="E262" i="9"/>
  <c r="G256" i="9"/>
  <c r="D256" i="9"/>
  <c r="H257" i="9"/>
  <c r="H251" i="9"/>
  <c r="E252" i="9" s="1"/>
  <c r="H276" i="16"/>
  <c r="D248" i="9"/>
  <c r="E244" i="9"/>
  <c r="H231" i="9"/>
  <c r="D236" i="9"/>
  <c r="H229" i="9"/>
  <c r="F236" i="9"/>
  <c r="D226" i="9"/>
  <c r="H226" i="9" s="1"/>
  <c r="G226" i="9"/>
  <c r="D224" i="9"/>
  <c r="H240" i="16"/>
  <c r="G216" i="9"/>
  <c r="G208" i="9"/>
  <c r="F210" i="9"/>
  <c r="F208" i="9"/>
  <c r="D206" i="9"/>
  <c r="H206" i="9" s="1"/>
  <c r="F206" i="9"/>
  <c r="G206" i="9"/>
  <c r="E202" i="9"/>
  <c r="F202" i="9"/>
  <c r="E200" i="9"/>
  <c r="H200" i="9" s="1"/>
  <c r="F200" i="9"/>
  <c r="G200" i="9"/>
  <c r="D196" i="9"/>
  <c r="G190" i="9"/>
  <c r="D190" i="9"/>
  <c r="F190" i="9"/>
  <c r="D188" i="9"/>
  <c r="F188" i="9"/>
  <c r="G188" i="9"/>
  <c r="D184" i="9"/>
  <c r="E184" i="9"/>
  <c r="F184" i="9"/>
  <c r="G186" i="9"/>
  <c r="G182" i="9"/>
  <c r="F178" i="9"/>
  <c r="G174" i="9"/>
  <c r="F172" i="9"/>
  <c r="G172" i="9"/>
  <c r="D170" i="9"/>
  <c r="H170" i="9" s="1"/>
  <c r="F170" i="9"/>
  <c r="G170" i="9"/>
  <c r="E166" i="9"/>
  <c r="F166" i="9"/>
  <c r="G166" i="9"/>
  <c r="G164" i="9"/>
  <c r="F168" i="9"/>
  <c r="D160" i="9"/>
  <c r="H160" i="9" s="1"/>
  <c r="H186" i="16"/>
  <c r="D154" i="9"/>
  <c r="F154" i="9"/>
  <c r="G154" i="9"/>
  <c r="G152" i="9"/>
  <c r="D152" i="9"/>
  <c r="F148" i="9"/>
  <c r="G148" i="9"/>
  <c r="D148" i="9"/>
  <c r="D146" i="9"/>
  <c r="E146" i="9"/>
  <c r="F146" i="9"/>
  <c r="F150" i="9"/>
  <c r="D142" i="9"/>
  <c r="G144" i="9"/>
  <c r="G136" i="9"/>
  <c r="F134" i="9"/>
  <c r="D130" i="9"/>
  <c r="H158" i="16"/>
  <c r="F130" i="9"/>
  <c r="F132" i="9"/>
  <c r="F128" i="9"/>
  <c r="G128" i="9"/>
  <c r="D128" i="9"/>
  <c r="F124" i="9"/>
  <c r="D124" i="9"/>
  <c r="D120" i="9"/>
  <c r="G116" i="9"/>
  <c r="D112" i="9"/>
  <c r="E112" i="9"/>
  <c r="F112" i="9"/>
  <c r="F110" i="9"/>
  <c r="G110" i="9"/>
  <c r="D110" i="9"/>
  <c r="D104" i="9"/>
  <c r="E104" i="9"/>
  <c r="F104" i="9"/>
  <c r="D100" i="9"/>
  <c r="D94" i="9"/>
  <c r="H94" i="9" s="1"/>
  <c r="E94" i="9"/>
  <c r="F94" i="9"/>
  <c r="E92" i="9"/>
  <c r="H92" i="9" s="1"/>
  <c r="F92" i="9"/>
  <c r="G92" i="9"/>
  <c r="E88" i="9"/>
  <c r="F88" i="9"/>
  <c r="E90" i="9"/>
  <c r="D86" i="9"/>
  <c r="E86" i="9"/>
  <c r="G80" i="9"/>
  <c r="D80" i="9"/>
  <c r="G76" i="9"/>
  <c r="D76" i="9"/>
  <c r="G74" i="9"/>
  <c r="E78" i="9"/>
  <c r="H102" i="16"/>
  <c r="D74" i="9"/>
  <c r="D70" i="9"/>
  <c r="E70" i="9"/>
  <c r="D64" i="9"/>
  <c r="F64" i="9"/>
  <c r="G64" i="9"/>
  <c r="G41" i="9"/>
  <c r="D62" i="9"/>
  <c r="F62" i="9"/>
  <c r="D58" i="9"/>
  <c r="F58" i="9"/>
  <c r="F56" i="9"/>
  <c r="H59" i="9"/>
  <c r="G56" i="9"/>
  <c r="F52" i="9"/>
  <c r="E50" i="9"/>
  <c r="G369" i="9"/>
  <c r="F46" i="9"/>
  <c r="H37" i="9"/>
  <c r="D38" i="9" s="1"/>
  <c r="E41" i="9"/>
  <c r="F367" i="9"/>
  <c r="E369" i="9"/>
  <c r="F41" i="9"/>
  <c r="H47" i="9"/>
  <c r="D367" i="9"/>
  <c r="H377" i="8"/>
  <c r="G378" i="8" s="1"/>
  <c r="H293" i="8"/>
  <c r="G294" i="8" s="1"/>
  <c r="D286" i="8"/>
  <c r="G286" i="8"/>
  <c r="D280" i="8"/>
  <c r="E280" i="8"/>
  <c r="F280" i="8"/>
  <c r="E233" i="8"/>
  <c r="E278" i="8"/>
  <c r="H306" i="16"/>
  <c r="G278" i="8"/>
  <c r="H281" i="8"/>
  <c r="F282" i="8" s="1"/>
  <c r="D272" i="8"/>
  <c r="H269" i="8"/>
  <c r="D270" i="8" s="1"/>
  <c r="D266" i="8"/>
  <c r="F262" i="8"/>
  <c r="H263" i="8"/>
  <c r="E264" i="8" s="1"/>
  <c r="H290" i="16"/>
  <c r="G262" i="8"/>
  <c r="D260" i="8"/>
  <c r="G260" i="8"/>
  <c r="F233" i="8"/>
  <c r="E260" i="8"/>
  <c r="H282" i="16"/>
  <c r="G250" i="8"/>
  <c r="D250" i="8"/>
  <c r="G244" i="8"/>
  <c r="D244" i="8"/>
  <c r="E244" i="8"/>
  <c r="H245" i="8"/>
  <c r="D246" i="8" s="1"/>
  <c r="D242" i="8"/>
  <c r="E242" i="8"/>
  <c r="F242" i="8"/>
  <c r="H231" i="8"/>
  <c r="D226" i="8"/>
  <c r="G224" i="8"/>
  <c r="H227" i="8"/>
  <c r="E228" i="8" s="1"/>
  <c r="F220" i="8"/>
  <c r="G220" i="8"/>
  <c r="F218" i="8"/>
  <c r="H246" i="16"/>
  <c r="G218" i="8"/>
  <c r="H221" i="8"/>
  <c r="E222" i="8" s="1"/>
  <c r="D214" i="8"/>
  <c r="D206" i="8"/>
  <c r="D202" i="8"/>
  <c r="E202" i="8"/>
  <c r="F202" i="8"/>
  <c r="F200" i="8"/>
  <c r="G200" i="8"/>
  <c r="H191" i="8"/>
  <c r="G192" i="8" s="1"/>
  <c r="E184" i="8"/>
  <c r="F184" i="8"/>
  <c r="G184" i="8"/>
  <c r="H185" i="8"/>
  <c r="E186" i="8" s="1"/>
  <c r="G182" i="8"/>
  <c r="H210" i="16"/>
  <c r="D182" i="8"/>
  <c r="E178" i="8"/>
  <c r="H204" i="16"/>
  <c r="E176" i="8"/>
  <c r="F172" i="8"/>
  <c r="H198" i="16"/>
  <c r="G170" i="8"/>
  <c r="G164" i="8"/>
  <c r="E160" i="8"/>
  <c r="F160" i="8"/>
  <c r="G160" i="8"/>
  <c r="G152" i="8"/>
  <c r="E152" i="8"/>
  <c r="H155" i="8"/>
  <c r="D148" i="8"/>
  <c r="G148" i="8"/>
  <c r="E142" i="8"/>
  <c r="F142" i="8"/>
  <c r="E140" i="8"/>
  <c r="F136" i="8"/>
  <c r="H137" i="8"/>
  <c r="D134" i="8"/>
  <c r="H162" i="16"/>
  <c r="E134" i="8"/>
  <c r="G134" i="8"/>
  <c r="G128" i="8"/>
  <c r="E124" i="8"/>
  <c r="F124" i="8"/>
  <c r="G124" i="8"/>
  <c r="H119" i="8"/>
  <c r="F116" i="8"/>
  <c r="G116" i="8"/>
  <c r="D116" i="8"/>
  <c r="G112" i="8"/>
  <c r="D112" i="8"/>
  <c r="H113" i="8"/>
  <c r="E106" i="8"/>
  <c r="F106" i="8"/>
  <c r="E104" i="8"/>
  <c r="H101" i="8"/>
  <c r="E102" i="8" s="1"/>
  <c r="D98" i="8"/>
  <c r="G98" i="8"/>
  <c r="G92" i="8"/>
  <c r="H120" i="16"/>
  <c r="E88" i="8"/>
  <c r="F88" i="8"/>
  <c r="G88" i="8"/>
  <c r="F80" i="8"/>
  <c r="G80" i="8"/>
  <c r="D80" i="8"/>
  <c r="D76" i="8"/>
  <c r="H77" i="8"/>
  <c r="G78" i="8" s="1"/>
  <c r="E70" i="8"/>
  <c r="E68" i="8"/>
  <c r="H71" i="8"/>
  <c r="F64" i="8"/>
  <c r="F62" i="8"/>
  <c r="F58" i="8"/>
  <c r="G58" i="8"/>
  <c r="F56" i="8"/>
  <c r="G56" i="8"/>
  <c r="G52" i="8"/>
  <c r="D52" i="8"/>
  <c r="E52" i="8"/>
  <c r="E50" i="8"/>
  <c r="F50" i="8"/>
  <c r="G50" i="8"/>
  <c r="H53" i="8"/>
  <c r="D54" i="8" s="1"/>
  <c r="E41" i="8"/>
  <c r="F46" i="8"/>
  <c r="H37" i="8"/>
  <c r="D38" i="8" s="1"/>
  <c r="G41" i="8"/>
  <c r="D41" i="8"/>
  <c r="F41" i="8"/>
  <c r="F44" i="8"/>
  <c r="G376" i="7"/>
  <c r="G374" i="7"/>
  <c r="H293" i="7"/>
  <c r="F233" i="7"/>
  <c r="H287" i="7"/>
  <c r="D288" i="7" s="1"/>
  <c r="E284" i="7"/>
  <c r="D233" i="7"/>
  <c r="E266" i="7"/>
  <c r="H263" i="7"/>
  <c r="F256" i="7"/>
  <c r="H251" i="7"/>
  <c r="D252" i="7" s="1"/>
  <c r="E248" i="7"/>
  <c r="F238" i="7"/>
  <c r="H231" i="7"/>
  <c r="H239" i="7"/>
  <c r="D240" i="7" s="1"/>
  <c r="H229" i="7"/>
  <c r="H254" i="16"/>
  <c r="H227" i="7"/>
  <c r="G226" i="7"/>
  <c r="D224" i="7"/>
  <c r="G224" i="7"/>
  <c r="H221" i="7"/>
  <c r="D222" i="7" s="1"/>
  <c r="E218" i="7"/>
  <c r="H215" i="7"/>
  <c r="F216" i="7" s="1"/>
  <c r="E214" i="7"/>
  <c r="E212" i="7"/>
  <c r="E208" i="7"/>
  <c r="H209" i="7"/>
  <c r="G210" i="7" s="1"/>
  <c r="E206" i="7"/>
  <c r="H203" i="7"/>
  <c r="D204" i="7" s="1"/>
  <c r="E196" i="7"/>
  <c r="G196" i="7"/>
  <c r="H197" i="7"/>
  <c r="F198" i="7" s="1"/>
  <c r="E194" i="7"/>
  <c r="E184" i="7"/>
  <c r="H179" i="7"/>
  <c r="F180" i="7" s="1"/>
  <c r="D178" i="7"/>
  <c r="D176" i="7"/>
  <c r="E172" i="7"/>
  <c r="H167" i="7"/>
  <c r="E164" i="7"/>
  <c r="G164" i="7"/>
  <c r="D160" i="7"/>
  <c r="G160" i="7"/>
  <c r="H161" i="7"/>
  <c r="D162" i="7" s="1"/>
  <c r="H155" i="7"/>
  <c r="F156" i="7" s="1"/>
  <c r="H180" i="16"/>
  <c r="G148" i="7"/>
  <c r="E146" i="7"/>
  <c r="H149" i="7"/>
  <c r="G150" i="7" s="1"/>
  <c r="D142" i="7"/>
  <c r="G142" i="7"/>
  <c r="D140" i="7"/>
  <c r="E140" i="7"/>
  <c r="H143" i="7"/>
  <c r="G144" i="7" s="1"/>
  <c r="H137" i="7"/>
  <c r="G138" i="7" s="1"/>
  <c r="G130" i="7"/>
  <c r="H131" i="7"/>
  <c r="D132" i="7" s="1"/>
  <c r="E128" i="7"/>
  <c r="D124" i="7"/>
  <c r="G124" i="7"/>
  <c r="D122" i="7"/>
  <c r="E112" i="7"/>
  <c r="H113" i="7"/>
  <c r="D114" i="7" s="1"/>
  <c r="F106" i="7"/>
  <c r="G106" i="7"/>
  <c r="D106" i="7"/>
  <c r="H107" i="7"/>
  <c r="G108" i="7" s="1"/>
  <c r="D98" i="7"/>
  <c r="H95" i="7"/>
  <c r="G96" i="7" s="1"/>
  <c r="G88" i="7"/>
  <c r="D88" i="7"/>
  <c r="G86" i="7"/>
  <c r="H89" i="7"/>
  <c r="D80" i="7"/>
  <c r="H83" i="7"/>
  <c r="G84" i="7" s="1"/>
  <c r="E80" i="7"/>
  <c r="E76" i="7"/>
  <c r="G76" i="7"/>
  <c r="H77" i="7"/>
  <c r="D78" i="7" s="1"/>
  <c r="E70" i="7"/>
  <c r="F70" i="7"/>
  <c r="F68" i="7"/>
  <c r="G68" i="7"/>
  <c r="G64" i="7"/>
  <c r="H65" i="7"/>
  <c r="D62" i="7"/>
  <c r="E62" i="7"/>
  <c r="G62" i="7"/>
  <c r="H59" i="7"/>
  <c r="G60" i="7" s="1"/>
  <c r="D52" i="7"/>
  <c r="H53" i="7"/>
  <c r="D54" i="7" s="1"/>
  <c r="H206" i="16"/>
  <c r="H146" i="16"/>
  <c r="H110" i="16"/>
  <c r="H90" i="16"/>
  <c r="D374" i="5"/>
  <c r="F374" i="5"/>
  <c r="F290" i="5"/>
  <c r="D290" i="5"/>
  <c r="F233" i="5"/>
  <c r="E286" i="5"/>
  <c r="F286" i="5"/>
  <c r="G286" i="5"/>
  <c r="E284" i="5"/>
  <c r="F284" i="5"/>
  <c r="D280" i="5"/>
  <c r="H280" i="5" s="1"/>
  <c r="E278" i="5"/>
  <c r="F278" i="5"/>
  <c r="D278" i="5"/>
  <c r="G233" i="5"/>
  <c r="H275" i="5"/>
  <c r="G276" i="5" s="1"/>
  <c r="D274" i="5"/>
  <c r="D272" i="5"/>
  <c r="G268" i="5"/>
  <c r="E233" i="5"/>
  <c r="E266" i="5"/>
  <c r="F266" i="5"/>
  <c r="D233" i="5"/>
  <c r="E262" i="5"/>
  <c r="E260" i="5"/>
  <c r="F256" i="5"/>
  <c r="D256" i="5"/>
  <c r="D254" i="5"/>
  <c r="F254" i="5"/>
  <c r="F250" i="5"/>
  <c r="G250" i="5"/>
  <c r="G248" i="5"/>
  <c r="H251" i="5"/>
  <c r="E252" i="5" s="1"/>
  <c r="D244" i="5"/>
  <c r="E244" i="5"/>
  <c r="F244" i="5"/>
  <c r="D242" i="5"/>
  <c r="E242" i="5"/>
  <c r="F242" i="5"/>
  <c r="D238" i="5"/>
  <c r="D226" i="5"/>
  <c r="E226" i="5"/>
  <c r="G226" i="5"/>
  <c r="E224" i="5"/>
  <c r="H227" i="5"/>
  <c r="E228" i="5" s="1"/>
  <c r="G224" i="5"/>
  <c r="E220" i="5"/>
  <c r="F220" i="5"/>
  <c r="E218" i="5"/>
  <c r="F218" i="5"/>
  <c r="D214" i="5"/>
  <c r="F214" i="5"/>
  <c r="F212" i="5"/>
  <c r="D212" i="5"/>
  <c r="G208" i="5"/>
  <c r="F206" i="5"/>
  <c r="F202" i="5"/>
  <c r="E202" i="5"/>
  <c r="E200" i="5"/>
  <c r="F200" i="5"/>
  <c r="D196" i="5"/>
  <c r="D190" i="5"/>
  <c r="E190" i="5"/>
  <c r="F190" i="5"/>
  <c r="H191" i="5"/>
  <c r="F192" i="5" s="1"/>
  <c r="D184" i="5"/>
  <c r="H185" i="5"/>
  <c r="G186" i="5" s="1"/>
  <c r="H179" i="5"/>
  <c r="F180" i="5" s="1"/>
  <c r="F172" i="5"/>
  <c r="H173" i="5"/>
  <c r="D174" i="5" s="1"/>
  <c r="F166" i="5"/>
  <c r="H167" i="5"/>
  <c r="D168" i="5" s="1"/>
  <c r="E164" i="5"/>
  <c r="G164" i="5"/>
  <c r="G158" i="5"/>
  <c r="H161" i="5"/>
  <c r="D162" i="5" s="1"/>
  <c r="F154" i="5"/>
  <c r="G154" i="5"/>
  <c r="H155" i="5"/>
  <c r="H149" i="5"/>
  <c r="D150" i="5" s="1"/>
  <c r="D146" i="5"/>
  <c r="E146" i="5"/>
  <c r="F146" i="5"/>
  <c r="D142" i="5"/>
  <c r="G142" i="5"/>
  <c r="H143" i="5"/>
  <c r="F144" i="5" s="1"/>
  <c r="G134" i="5"/>
  <c r="F130" i="5"/>
  <c r="E128" i="5"/>
  <c r="G128" i="5"/>
  <c r="D124" i="5"/>
  <c r="H125" i="5"/>
  <c r="G122" i="5"/>
  <c r="E118" i="5"/>
  <c r="H119" i="5"/>
  <c r="E120" i="5" s="1"/>
  <c r="E116" i="5"/>
  <c r="H113" i="5"/>
  <c r="D114" i="5" s="1"/>
  <c r="G110" i="5"/>
  <c r="H110" i="5" s="1"/>
  <c r="H107" i="5"/>
  <c r="D108" i="5" s="1"/>
  <c r="F100" i="5"/>
  <c r="E98" i="5"/>
  <c r="H101" i="5"/>
  <c r="F102" i="5" s="1"/>
  <c r="G98" i="5"/>
  <c r="F94" i="5"/>
  <c r="D369" i="5"/>
  <c r="H95" i="5"/>
  <c r="D96" i="5" s="1"/>
  <c r="D88" i="5"/>
  <c r="H89" i="5"/>
  <c r="F90" i="5" s="1"/>
  <c r="G82" i="5"/>
  <c r="E80" i="5"/>
  <c r="H83" i="5"/>
  <c r="F74" i="5"/>
  <c r="H77" i="5"/>
  <c r="F78" i="5" s="1"/>
  <c r="F369" i="5"/>
  <c r="H71" i="5"/>
  <c r="F68" i="5"/>
  <c r="G68" i="5"/>
  <c r="H65" i="5"/>
  <c r="D66" i="5" s="1"/>
  <c r="E62" i="5"/>
  <c r="F62" i="5"/>
  <c r="F58" i="5"/>
  <c r="F56" i="5"/>
  <c r="F52" i="5"/>
  <c r="G52" i="5"/>
  <c r="F50" i="5"/>
  <c r="G50" i="5"/>
  <c r="G41" i="5"/>
  <c r="G46" i="5"/>
  <c r="H37" i="5"/>
  <c r="F38" i="5" s="1"/>
  <c r="D41" i="5"/>
  <c r="F44" i="5"/>
  <c r="E367" i="5"/>
  <c r="E41" i="5"/>
  <c r="G369" i="5"/>
  <c r="F41" i="5"/>
  <c r="H47" i="5"/>
  <c r="G367" i="5"/>
  <c r="E376" i="4"/>
  <c r="G374" i="4"/>
  <c r="D374" i="4"/>
  <c r="D292" i="4"/>
  <c r="E292" i="4"/>
  <c r="F292" i="4"/>
  <c r="H318" i="16"/>
  <c r="D284" i="4"/>
  <c r="G280" i="4"/>
  <c r="E280" i="4"/>
  <c r="F278" i="4"/>
  <c r="H275" i="4"/>
  <c r="D276" i="4" s="1"/>
  <c r="H294" i="16"/>
  <c r="H263" i="4"/>
  <c r="D256" i="4"/>
  <c r="E256" i="4"/>
  <c r="F256" i="4"/>
  <c r="H257" i="4"/>
  <c r="E258" i="4" s="1"/>
  <c r="E233" i="4"/>
  <c r="G254" i="4"/>
  <c r="H251" i="4"/>
  <c r="D252" i="4" s="1"/>
  <c r="D233" i="4"/>
  <c r="G248" i="4"/>
  <c r="D248" i="4"/>
  <c r="H231" i="4"/>
  <c r="H232" i="4" s="1"/>
  <c r="H229" i="4"/>
  <c r="F233" i="4"/>
  <c r="F236" i="4"/>
  <c r="G226" i="4"/>
  <c r="H227" i="4"/>
  <c r="E228" i="4" s="1"/>
  <c r="D224" i="4"/>
  <c r="H221" i="4"/>
  <c r="D222" i="4" s="1"/>
  <c r="E218" i="4"/>
  <c r="F218" i="4"/>
  <c r="G218" i="4"/>
  <c r="H215" i="4"/>
  <c r="E216" i="4" s="1"/>
  <c r="H209" i="4"/>
  <c r="G208" i="4"/>
  <c r="G202" i="4"/>
  <c r="F200" i="4"/>
  <c r="G200" i="4"/>
  <c r="D200" i="4"/>
  <c r="G190" i="4"/>
  <c r="D190" i="4"/>
  <c r="G188" i="4"/>
  <c r="D184" i="4"/>
  <c r="E184" i="4"/>
  <c r="F184" i="4"/>
  <c r="E182" i="4"/>
  <c r="F182" i="4"/>
  <c r="G182" i="4"/>
  <c r="G172" i="4"/>
  <c r="H173" i="4"/>
  <c r="D174" i="4" s="1"/>
  <c r="D172" i="4"/>
  <c r="G170" i="4"/>
  <c r="D170" i="4"/>
  <c r="F170" i="4"/>
  <c r="D166" i="4"/>
  <c r="E166" i="4"/>
  <c r="G166" i="4"/>
  <c r="F164" i="4"/>
  <c r="D154" i="4"/>
  <c r="F154" i="4"/>
  <c r="G154" i="4"/>
  <c r="D152" i="4"/>
  <c r="F148" i="4"/>
  <c r="G148" i="4"/>
  <c r="D148" i="4"/>
  <c r="G146" i="4"/>
  <c r="D146" i="4"/>
  <c r="E146" i="4"/>
  <c r="H137" i="4"/>
  <c r="D138" i="4" s="1"/>
  <c r="F130" i="4"/>
  <c r="G130" i="4"/>
  <c r="D130" i="4"/>
  <c r="D128" i="4"/>
  <c r="G128" i="4"/>
  <c r="E128" i="4"/>
  <c r="H131" i="4"/>
  <c r="D132" i="4" s="1"/>
  <c r="D124" i="4"/>
  <c r="E124" i="4"/>
  <c r="F124" i="4"/>
  <c r="H119" i="4"/>
  <c r="G120" i="4" s="1"/>
  <c r="D116" i="4"/>
  <c r="G112" i="4"/>
  <c r="D112" i="4"/>
  <c r="D110" i="4"/>
  <c r="E110" i="4"/>
  <c r="F110" i="4"/>
  <c r="D100" i="4"/>
  <c r="F100" i="4"/>
  <c r="G100" i="4"/>
  <c r="H95" i="4"/>
  <c r="F96" i="4" s="1"/>
  <c r="D92" i="4"/>
  <c r="F88" i="4"/>
  <c r="H89" i="4"/>
  <c r="E90" i="4" s="1"/>
  <c r="E86" i="4"/>
  <c r="E41" i="4"/>
  <c r="H83" i="4"/>
  <c r="E84" i="4" s="1"/>
  <c r="H77" i="4"/>
  <c r="E78" i="4" s="1"/>
  <c r="G76" i="4"/>
  <c r="D74" i="4"/>
  <c r="G74" i="4"/>
  <c r="E74" i="4"/>
  <c r="E70" i="4"/>
  <c r="G64" i="4"/>
  <c r="H65" i="4"/>
  <c r="F62" i="4"/>
  <c r="G58" i="4"/>
  <c r="D58" i="4"/>
  <c r="E58" i="4"/>
  <c r="H59" i="4"/>
  <c r="D60" i="4" s="1"/>
  <c r="D52" i="4"/>
  <c r="H37" i="4"/>
  <c r="G38" i="4" s="1"/>
  <c r="F367" i="4"/>
  <c r="D44" i="4"/>
  <c r="H47" i="4"/>
  <c r="G41" i="4"/>
  <c r="F41" i="4"/>
  <c r="G44" i="4"/>
  <c r="H377" i="3"/>
  <c r="F378" i="3" s="1"/>
  <c r="G374" i="3"/>
  <c r="H293" i="3"/>
  <c r="D294" i="3" s="1"/>
  <c r="G258" i="16"/>
  <c r="D286" i="3"/>
  <c r="E286" i="3"/>
  <c r="G286" i="3"/>
  <c r="D284" i="3"/>
  <c r="H312" i="16"/>
  <c r="E284" i="3"/>
  <c r="H287" i="3"/>
  <c r="G284" i="3"/>
  <c r="E278" i="3"/>
  <c r="G278" i="3"/>
  <c r="D233" i="3"/>
  <c r="E274" i="3"/>
  <c r="F274" i="3"/>
  <c r="D258" i="16"/>
  <c r="G272" i="3"/>
  <c r="D266" i="3"/>
  <c r="E266" i="3"/>
  <c r="H269" i="3"/>
  <c r="F270" i="3" s="1"/>
  <c r="G266" i="3"/>
  <c r="E262" i="3"/>
  <c r="H263" i="3"/>
  <c r="E264" i="3" s="1"/>
  <c r="G262" i="3"/>
  <c r="E256" i="3"/>
  <c r="G256" i="3"/>
  <c r="D254" i="3"/>
  <c r="F254" i="3"/>
  <c r="D250" i="3"/>
  <c r="G250" i="3"/>
  <c r="H251" i="3"/>
  <c r="F252" i="3" s="1"/>
  <c r="E248" i="3"/>
  <c r="E242" i="3"/>
  <c r="H245" i="3"/>
  <c r="D246" i="3" s="1"/>
  <c r="F238" i="3"/>
  <c r="G238" i="3"/>
  <c r="H239" i="3"/>
  <c r="F240" i="3" s="1"/>
  <c r="E233" i="3"/>
  <c r="H227" i="3"/>
  <c r="E228" i="3" s="1"/>
  <c r="D224" i="3"/>
  <c r="G224" i="3"/>
  <c r="H221" i="3"/>
  <c r="F222" i="3" s="1"/>
  <c r="E220" i="3"/>
  <c r="F214" i="3"/>
  <c r="D206" i="3"/>
  <c r="E206" i="3"/>
  <c r="E202" i="3"/>
  <c r="H203" i="3"/>
  <c r="F204" i="3" s="1"/>
  <c r="F196" i="3"/>
  <c r="H197" i="3"/>
  <c r="D198" i="3" s="1"/>
  <c r="H191" i="3"/>
  <c r="E188" i="3"/>
  <c r="H185" i="3"/>
  <c r="F186" i="3" s="1"/>
  <c r="H179" i="3"/>
  <c r="E180" i="3" s="1"/>
  <c r="H173" i="3"/>
  <c r="G174" i="3" s="1"/>
  <c r="E170" i="3"/>
  <c r="H167" i="3"/>
  <c r="F160" i="3"/>
  <c r="H155" i="3"/>
  <c r="D156" i="3" s="1"/>
  <c r="H149" i="3"/>
  <c r="D150" i="3" s="1"/>
  <c r="F142" i="3"/>
  <c r="H137" i="3"/>
  <c r="F138" i="3" s="1"/>
  <c r="H131" i="3"/>
  <c r="D132" i="3" s="1"/>
  <c r="H152" i="16"/>
  <c r="F122" i="3"/>
  <c r="H125" i="3"/>
  <c r="F126" i="3" s="1"/>
  <c r="H119" i="3"/>
  <c r="H113" i="3"/>
  <c r="F106" i="3"/>
  <c r="E104" i="3"/>
  <c r="H107" i="3"/>
  <c r="E108" i="3" s="1"/>
  <c r="G104" i="3"/>
  <c r="F100" i="3"/>
  <c r="E94" i="3"/>
  <c r="H95" i="3"/>
  <c r="D96" i="3" s="1"/>
  <c r="E88" i="3"/>
  <c r="F86" i="3"/>
  <c r="H89" i="3"/>
  <c r="D90" i="3" s="1"/>
  <c r="G80" i="3"/>
  <c r="E80" i="3"/>
  <c r="H83" i="3"/>
  <c r="D84" i="3" s="1"/>
  <c r="H104" i="16"/>
  <c r="F70" i="3"/>
  <c r="G68" i="3"/>
  <c r="H96" i="16"/>
  <c r="F64" i="3"/>
  <c r="H65" i="3"/>
  <c r="D66" i="3" s="1"/>
  <c r="H59" i="3"/>
  <c r="D60" i="3" s="1"/>
  <c r="E52" i="3"/>
  <c r="F52" i="3"/>
  <c r="G52" i="3"/>
  <c r="E41" i="3"/>
  <c r="F41" i="3"/>
  <c r="G41" i="3"/>
  <c r="H37" i="3"/>
  <c r="D38" i="3" s="1"/>
  <c r="D41" i="3"/>
  <c r="H39" i="3"/>
  <c r="F40" i="3" s="1"/>
  <c r="F376" i="2"/>
  <c r="H287" i="2"/>
  <c r="F288" i="2" s="1"/>
  <c r="F284" i="2"/>
  <c r="D284" i="2"/>
  <c r="G280" i="2"/>
  <c r="D280" i="2"/>
  <c r="G278" i="2"/>
  <c r="D278" i="2"/>
  <c r="E278" i="2"/>
  <c r="H300" i="16"/>
  <c r="H275" i="2"/>
  <c r="E276" i="2" s="1"/>
  <c r="F268" i="2"/>
  <c r="G268" i="2"/>
  <c r="D268" i="2"/>
  <c r="H269" i="2"/>
  <c r="F270" i="2" s="1"/>
  <c r="D266" i="2"/>
  <c r="F266" i="2"/>
  <c r="G266" i="2"/>
  <c r="F262" i="2"/>
  <c r="G262" i="2"/>
  <c r="D260" i="16"/>
  <c r="D260" i="2"/>
  <c r="H288" i="16"/>
  <c r="G260" i="2"/>
  <c r="E260" i="2"/>
  <c r="D250" i="2"/>
  <c r="F250" i="2"/>
  <c r="G250" i="2"/>
  <c r="D248" i="2"/>
  <c r="F248" i="2"/>
  <c r="G248" i="2"/>
  <c r="F244" i="2"/>
  <c r="G244" i="2"/>
  <c r="F242" i="2"/>
  <c r="G242" i="2"/>
  <c r="D242" i="2"/>
  <c r="H270" i="16"/>
  <c r="H264" i="16"/>
  <c r="E265" i="16" s="1"/>
  <c r="E233" i="2"/>
  <c r="G226" i="2"/>
  <c r="H227" i="2"/>
  <c r="D224" i="2"/>
  <c r="F224" i="2"/>
  <c r="D220" i="2"/>
  <c r="E220" i="2"/>
  <c r="H221" i="2"/>
  <c r="F222" i="2" s="1"/>
  <c r="D218" i="2"/>
  <c r="D214" i="2"/>
  <c r="H209" i="2"/>
  <c r="F210" i="2" s="1"/>
  <c r="D208" i="2"/>
  <c r="F208" i="2"/>
  <c r="D206" i="2"/>
  <c r="F206" i="2"/>
  <c r="D202" i="2"/>
  <c r="E202" i="2"/>
  <c r="D200" i="2"/>
  <c r="H203" i="2"/>
  <c r="G204" i="2" s="1"/>
  <c r="E200" i="2"/>
  <c r="F200" i="2"/>
  <c r="D194" i="2"/>
  <c r="F190" i="2"/>
  <c r="G190" i="2"/>
  <c r="H191" i="2"/>
  <c r="F192" i="2" s="1"/>
  <c r="D188" i="2"/>
  <c r="F188" i="2"/>
  <c r="G184" i="2"/>
  <c r="D178" i="2"/>
  <c r="F172" i="2"/>
  <c r="G170" i="2"/>
  <c r="H194" i="16"/>
  <c r="F166" i="2"/>
  <c r="H167" i="2"/>
  <c r="F168" i="2" s="1"/>
  <c r="G164" i="2"/>
  <c r="H161" i="2"/>
  <c r="E154" i="2"/>
  <c r="F154" i="2"/>
  <c r="G154" i="2"/>
  <c r="F146" i="2"/>
  <c r="H149" i="2"/>
  <c r="G142" i="2"/>
  <c r="E134" i="2"/>
  <c r="G134" i="2"/>
  <c r="F130" i="2"/>
  <c r="H131" i="2"/>
  <c r="G128" i="2"/>
  <c r="H125" i="2"/>
  <c r="D126" i="2" s="1"/>
  <c r="G122" i="2"/>
  <c r="E118" i="2"/>
  <c r="F118" i="2"/>
  <c r="G118" i="2"/>
  <c r="D110" i="2"/>
  <c r="E110" i="2"/>
  <c r="F110" i="2"/>
  <c r="H113" i="2"/>
  <c r="G114" i="2" s="1"/>
  <c r="D106" i="2"/>
  <c r="G106" i="2"/>
  <c r="H107" i="2"/>
  <c r="E98" i="2"/>
  <c r="G98" i="2"/>
  <c r="D92" i="2"/>
  <c r="H114" i="16"/>
  <c r="H89" i="2"/>
  <c r="F90" i="2" s="1"/>
  <c r="G86" i="2"/>
  <c r="H83" i="2"/>
  <c r="H77" i="2"/>
  <c r="G78" i="2" s="1"/>
  <c r="G70" i="2"/>
  <c r="H71" i="2"/>
  <c r="G72" i="2" s="1"/>
  <c r="G68" i="2"/>
  <c r="H92" i="16"/>
  <c r="D64" i="2"/>
  <c r="H65" i="2"/>
  <c r="G66" i="2" s="1"/>
  <c r="G62" i="2"/>
  <c r="D62" i="2"/>
  <c r="H59" i="2"/>
  <c r="H80" i="16"/>
  <c r="D41" i="2"/>
  <c r="D371" i="2" s="1"/>
  <c r="H78" i="16"/>
  <c r="H39" i="2"/>
  <c r="D40" i="2" s="1"/>
  <c r="E44" i="2"/>
  <c r="H47" i="2"/>
  <c r="E41" i="2"/>
  <c r="E371" i="2" s="1"/>
  <c r="G44" i="2"/>
  <c r="G41" i="2"/>
  <c r="G371" i="2" s="1"/>
  <c r="E376" i="1"/>
  <c r="H432" i="16"/>
  <c r="H287" i="1"/>
  <c r="F288" i="1" s="1"/>
  <c r="H281" i="1"/>
  <c r="D282" i="1" s="1"/>
  <c r="D266" i="1"/>
  <c r="E262" i="1"/>
  <c r="H272" i="16"/>
  <c r="H242" i="16"/>
  <c r="E196" i="1"/>
  <c r="G184" i="1"/>
  <c r="G182" i="1"/>
  <c r="D172" i="1"/>
  <c r="H155" i="1"/>
  <c r="E146" i="1"/>
  <c r="H164" i="16"/>
  <c r="H156" i="16"/>
  <c r="G112" i="1"/>
  <c r="E112" i="1"/>
  <c r="F110" i="1"/>
  <c r="E110" i="1"/>
  <c r="G92" i="1"/>
  <c r="E92" i="1"/>
  <c r="H98" i="16"/>
  <c r="H65" i="1"/>
  <c r="G66" i="1" s="1"/>
  <c r="E56" i="1"/>
  <c r="D56" i="1"/>
  <c r="G46" i="1"/>
  <c r="G358" i="16"/>
  <c r="E358" i="16"/>
  <c r="D345" i="16"/>
  <c r="G343" i="16"/>
  <c r="D343" i="16"/>
  <c r="F339" i="16"/>
  <c r="D339" i="16"/>
  <c r="E339" i="16"/>
  <c r="E337" i="16"/>
  <c r="F337" i="16"/>
  <c r="F333" i="16"/>
  <c r="F331" i="16"/>
  <c r="H328" i="16"/>
  <c r="G21" i="16"/>
  <c r="F19" i="16"/>
  <c r="G15" i="16"/>
  <c r="H8" i="16"/>
  <c r="D13" i="16"/>
  <c r="E13" i="16"/>
  <c r="F13" i="16"/>
  <c r="H293" i="1"/>
  <c r="G294" i="1" s="1"/>
  <c r="F260" i="16"/>
  <c r="H314" i="16"/>
  <c r="E284" i="1"/>
  <c r="E280" i="1"/>
  <c r="E260" i="16"/>
  <c r="H275" i="1"/>
  <c r="D276" i="1" s="1"/>
  <c r="H269" i="1"/>
  <c r="E270" i="1" s="1"/>
  <c r="E266" i="1"/>
  <c r="G266" i="1"/>
  <c r="H263" i="1"/>
  <c r="F264" i="1" s="1"/>
  <c r="H284" i="16"/>
  <c r="H251" i="1"/>
  <c r="G252" i="1" s="1"/>
  <c r="G244" i="1"/>
  <c r="H245" i="1"/>
  <c r="F246" i="1" s="1"/>
  <c r="F258" i="16"/>
  <c r="H239" i="1"/>
  <c r="G240" i="1" s="1"/>
  <c r="H266" i="16"/>
  <c r="F267" i="16" s="1"/>
  <c r="H227" i="1"/>
  <c r="E218" i="1"/>
  <c r="D208" i="1"/>
  <c r="G208" i="1"/>
  <c r="D206" i="1"/>
  <c r="E200" i="1"/>
  <c r="H191" i="1"/>
  <c r="D188" i="1"/>
  <c r="D182" i="1"/>
  <c r="E182" i="1"/>
  <c r="H185" i="1"/>
  <c r="D186" i="1" s="1"/>
  <c r="E176" i="1"/>
  <c r="F172" i="1"/>
  <c r="G170" i="1"/>
  <c r="D166" i="1"/>
  <c r="E166" i="1"/>
  <c r="H149" i="1"/>
  <c r="E142" i="1"/>
  <c r="G142" i="1"/>
  <c r="E136" i="1"/>
  <c r="D134" i="1"/>
  <c r="H131" i="1"/>
  <c r="E132" i="1" s="1"/>
  <c r="D128" i="1"/>
  <c r="E128" i="1"/>
  <c r="H119" i="1"/>
  <c r="G120" i="1" s="1"/>
  <c r="G110" i="1"/>
  <c r="D92" i="1"/>
  <c r="E74" i="1"/>
  <c r="F74" i="1"/>
  <c r="G74" i="1"/>
  <c r="D58" i="1"/>
  <c r="G58" i="1"/>
  <c r="E58" i="1"/>
  <c r="F56" i="1"/>
  <c r="H53" i="1"/>
  <c r="E54" i="1" s="1"/>
  <c r="H47" i="1"/>
  <c r="D331" i="16"/>
  <c r="D333" i="16"/>
  <c r="H334" i="16"/>
  <c r="F327" i="16"/>
  <c r="G327" i="16"/>
  <c r="E325" i="16"/>
  <c r="F325" i="16"/>
  <c r="H28" i="16"/>
  <c r="E29" i="16" s="1"/>
  <c r="D21" i="16"/>
  <c r="D10" i="16"/>
  <c r="F21" i="16"/>
  <c r="G19" i="16"/>
  <c r="D15" i="16"/>
  <c r="E15" i="16"/>
  <c r="H350" i="16"/>
  <c r="G351" i="16" s="1"/>
  <c r="H388" i="16"/>
  <c r="H406" i="16"/>
  <c r="D356" i="16"/>
  <c r="F356" i="16"/>
  <c r="G17" i="16"/>
  <c r="E10" i="16"/>
  <c r="D25" i="16"/>
  <c r="D27" i="16"/>
  <c r="H36" i="16"/>
  <c r="E25" i="16"/>
  <c r="E27" i="16"/>
  <c r="F25" i="16"/>
  <c r="F27" i="16"/>
  <c r="H174" i="16"/>
  <c r="H188" i="16"/>
  <c r="H200" i="16"/>
  <c r="H212" i="16"/>
  <c r="H224" i="16"/>
  <c r="H236" i="16"/>
  <c r="H248" i="16"/>
  <c r="H234" i="16"/>
  <c r="E258" i="16"/>
  <c r="H228" i="16"/>
  <c r="G363" i="16"/>
  <c r="F363" i="16"/>
  <c r="E363" i="16"/>
  <c r="H434" i="16"/>
  <c r="H296" i="16"/>
  <c r="H308" i="16"/>
  <c r="H320" i="16"/>
  <c r="H352" i="16"/>
  <c r="H364" i="16"/>
  <c r="D365" i="16" s="1"/>
  <c r="H376" i="16"/>
  <c r="H382" i="16"/>
  <c r="H394" i="16"/>
  <c r="H412" i="16"/>
  <c r="G331" i="16"/>
  <c r="G333" i="16"/>
  <c r="E343" i="16"/>
  <c r="E345" i="16"/>
  <c r="H348" i="16"/>
  <c r="H354" i="16"/>
  <c r="H360" i="16"/>
  <c r="D361" i="16" s="1"/>
  <c r="H366" i="16"/>
  <c r="H372" i="16"/>
  <c r="H378" i="16"/>
  <c r="H384" i="16"/>
  <c r="H390" i="16"/>
  <c r="H402" i="16"/>
  <c r="H408" i="16"/>
  <c r="H414" i="16"/>
  <c r="H416" i="16"/>
  <c r="E24" i="15"/>
  <c r="E78" i="15"/>
  <c r="D78" i="15"/>
  <c r="G78" i="15"/>
  <c r="F78" i="15"/>
  <c r="F138" i="15"/>
  <c r="E138" i="15"/>
  <c r="D222" i="15"/>
  <c r="E192" i="15"/>
  <c r="D192" i="15"/>
  <c r="G192" i="15"/>
  <c r="F192" i="15"/>
  <c r="G270" i="15"/>
  <c r="D270" i="15"/>
  <c r="F270" i="15"/>
  <c r="E270" i="15"/>
  <c r="D41" i="15"/>
  <c r="H39" i="15"/>
  <c r="E174" i="15"/>
  <c r="E178" i="15"/>
  <c r="D178" i="15"/>
  <c r="G178" i="15"/>
  <c r="D220" i="15"/>
  <c r="E220" i="15"/>
  <c r="D276" i="15"/>
  <c r="G276" i="15"/>
  <c r="F276" i="15"/>
  <c r="F282" i="15"/>
  <c r="G282" i="15"/>
  <c r="E282" i="15"/>
  <c r="D282" i="15"/>
  <c r="G352" i="15"/>
  <c r="F352" i="15"/>
  <c r="E352" i="15"/>
  <c r="D352" i="15"/>
  <c r="F369" i="15"/>
  <c r="F44" i="15"/>
  <c r="G46" i="15"/>
  <c r="D50" i="15"/>
  <c r="E52" i="15"/>
  <c r="G62" i="15"/>
  <c r="D66" i="15"/>
  <c r="E68" i="15"/>
  <c r="F70" i="15"/>
  <c r="F86" i="15"/>
  <c r="H107" i="15"/>
  <c r="D118" i="15"/>
  <c r="G126" i="15"/>
  <c r="D134" i="15"/>
  <c r="F136" i="15"/>
  <c r="H136" i="15" s="1"/>
  <c r="D142" i="15"/>
  <c r="H149" i="15"/>
  <c r="E160" i="15"/>
  <c r="D160" i="15"/>
  <c r="G160" i="15"/>
  <c r="F178" i="15"/>
  <c r="E212" i="15"/>
  <c r="D212" i="15"/>
  <c r="G212" i="15"/>
  <c r="H215" i="15"/>
  <c r="F220" i="15"/>
  <c r="G367" i="15"/>
  <c r="G233" i="15"/>
  <c r="F233" i="15"/>
  <c r="F254" i="15"/>
  <c r="E254" i="15"/>
  <c r="F268" i="15"/>
  <c r="E268" i="15"/>
  <c r="D268" i="15"/>
  <c r="F286" i="15"/>
  <c r="G286" i="15"/>
  <c r="E286" i="15"/>
  <c r="D286" i="15"/>
  <c r="E50" i="15"/>
  <c r="E66" i="15"/>
  <c r="F118" i="15"/>
  <c r="F134" i="15"/>
  <c r="E142" i="15"/>
  <c r="D162" i="15"/>
  <c r="E194" i="15"/>
  <c r="D194" i="15"/>
  <c r="G194" i="15"/>
  <c r="G220" i="15"/>
  <c r="H9" i="15"/>
  <c r="H35" i="15"/>
  <c r="F50" i="15"/>
  <c r="F66" i="15"/>
  <c r="H71" i="15"/>
  <c r="D82" i="15"/>
  <c r="D98" i="15"/>
  <c r="D106" i="15"/>
  <c r="G118" i="15"/>
  <c r="D122" i="15"/>
  <c r="G134" i="15"/>
  <c r="F142" i="15"/>
  <c r="E176" i="15"/>
  <c r="D176" i="15"/>
  <c r="G176" i="15"/>
  <c r="H179" i="15"/>
  <c r="F194" i="15"/>
  <c r="F224" i="15"/>
  <c r="G224" i="15"/>
  <c r="E224" i="15"/>
  <c r="H257" i="15"/>
  <c r="D260" i="15"/>
  <c r="F260" i="15"/>
  <c r="E260" i="15"/>
  <c r="F308" i="15"/>
  <c r="G308" i="15"/>
  <c r="E308" i="15"/>
  <c r="H301" i="15"/>
  <c r="D308" i="15"/>
  <c r="F305" i="15"/>
  <c r="H311" i="15"/>
  <c r="H53" i="15"/>
  <c r="F82" i="15"/>
  <c r="F98" i="15"/>
  <c r="E106" i="15"/>
  <c r="E158" i="15"/>
  <c r="D158" i="15"/>
  <c r="G158" i="15"/>
  <c r="E214" i="15"/>
  <c r="D214" i="15"/>
  <c r="G214" i="15"/>
  <c r="H227" i="15"/>
  <c r="H231" i="15"/>
  <c r="D233" i="15"/>
  <c r="G240" i="15"/>
  <c r="D242" i="15"/>
  <c r="E242" i="15"/>
  <c r="F250" i="15"/>
  <c r="D250" i="15"/>
  <c r="G260" i="15"/>
  <c r="F264" i="15"/>
  <c r="E264" i="15"/>
  <c r="E276" i="15"/>
  <c r="D367" i="15"/>
  <c r="F344" i="15"/>
  <c r="G344" i="15"/>
  <c r="E344" i="15"/>
  <c r="D344" i="15"/>
  <c r="D369" i="15"/>
  <c r="D46" i="15"/>
  <c r="D62" i="15"/>
  <c r="F64" i="15"/>
  <c r="D70" i="15"/>
  <c r="F80" i="15"/>
  <c r="G82" i="15"/>
  <c r="D86" i="15"/>
  <c r="E88" i="15"/>
  <c r="G98" i="15"/>
  <c r="E104" i="15"/>
  <c r="F106" i="15"/>
  <c r="F122" i="15"/>
  <c r="H143" i="15"/>
  <c r="F158" i="15"/>
  <c r="H185" i="15"/>
  <c r="E196" i="15"/>
  <c r="D196" i="15"/>
  <c r="G196" i="15"/>
  <c r="F214" i="15"/>
  <c r="F242" i="15"/>
  <c r="E250" i="15"/>
  <c r="H251" i="15"/>
  <c r="D262" i="15"/>
  <c r="G262" i="15"/>
  <c r="F262" i="15"/>
  <c r="D278" i="15"/>
  <c r="G278" i="15"/>
  <c r="E278" i="15"/>
  <c r="E367" i="15"/>
  <c r="H303" i="15"/>
  <c r="G316" i="15"/>
  <c r="F316" i="15"/>
  <c r="E316" i="15"/>
  <c r="D316" i="15"/>
  <c r="H323" i="15"/>
  <c r="D305" i="15"/>
  <c r="D336" i="15"/>
  <c r="G336" i="15"/>
  <c r="F336" i="15"/>
  <c r="E336" i="15"/>
  <c r="F244" i="15"/>
  <c r="G266" i="15"/>
  <c r="F280" i="15"/>
  <c r="H296" i="15"/>
  <c r="E310" i="15"/>
  <c r="G334" i="15"/>
  <c r="F338" i="15"/>
  <c r="G340" i="15"/>
  <c r="H340" i="15" s="1"/>
  <c r="E346" i="15"/>
  <c r="F376" i="15"/>
  <c r="D290" i="15"/>
  <c r="E298" i="15"/>
  <c r="E320" i="15"/>
  <c r="D328" i="15"/>
  <c r="D364" i="15"/>
  <c r="E290" i="15"/>
  <c r="E296" i="15"/>
  <c r="F298" i="15"/>
  <c r="F320" i="15"/>
  <c r="D326" i="15"/>
  <c r="E328" i="15"/>
  <c r="D334" i="15"/>
  <c r="F356" i="15"/>
  <c r="D362" i="15"/>
  <c r="E364" i="15"/>
  <c r="F296" i="15"/>
  <c r="G298" i="15"/>
  <c r="H299" i="15"/>
  <c r="E305" i="15"/>
  <c r="G320" i="15"/>
  <c r="E326" i="15"/>
  <c r="G328" i="15"/>
  <c r="G356" i="15"/>
  <c r="E362" i="15"/>
  <c r="G364" i="15"/>
  <c r="G78" i="14"/>
  <c r="F78" i="14"/>
  <c r="E78" i="14"/>
  <c r="D78" i="14"/>
  <c r="E102" i="14"/>
  <c r="F132" i="14"/>
  <c r="G132" i="14"/>
  <c r="E132" i="14"/>
  <c r="D132" i="14"/>
  <c r="D156" i="14"/>
  <c r="G156" i="14"/>
  <c r="F8" i="14"/>
  <c r="D90" i="14"/>
  <c r="G90" i="14"/>
  <c r="F90" i="14"/>
  <c r="E90" i="14"/>
  <c r="F36" i="14"/>
  <c r="E36" i="14"/>
  <c r="D144" i="14"/>
  <c r="G182" i="14"/>
  <c r="F182" i="14"/>
  <c r="E182" i="14"/>
  <c r="D182" i="14"/>
  <c r="G202" i="14"/>
  <c r="F202" i="14"/>
  <c r="E202" i="14"/>
  <c r="D202" i="14"/>
  <c r="F292" i="14"/>
  <c r="E292" i="14"/>
  <c r="D292" i="14"/>
  <c r="G292" i="14"/>
  <c r="H9" i="14"/>
  <c r="E50" i="14"/>
  <c r="E52" i="14"/>
  <c r="E66" i="14"/>
  <c r="E68" i="14"/>
  <c r="E70" i="14"/>
  <c r="G74" i="14"/>
  <c r="G76" i="14"/>
  <c r="E86" i="14"/>
  <c r="F88" i="14"/>
  <c r="E92" i="14"/>
  <c r="F94" i="14"/>
  <c r="D100" i="14"/>
  <c r="G116" i="14"/>
  <c r="E122" i="14"/>
  <c r="F124" i="14"/>
  <c r="E128" i="14"/>
  <c r="F130" i="14"/>
  <c r="D136" i="14"/>
  <c r="E142" i="14"/>
  <c r="F146" i="14"/>
  <c r="D154" i="14"/>
  <c r="F154" i="14"/>
  <c r="E160" i="14"/>
  <c r="G184" i="14"/>
  <c r="F184" i="14"/>
  <c r="E184" i="14"/>
  <c r="D184" i="14"/>
  <c r="F214" i="14"/>
  <c r="E214" i="14"/>
  <c r="D214" i="14"/>
  <c r="G214" i="14"/>
  <c r="G294" i="14"/>
  <c r="F50" i="14"/>
  <c r="F52" i="14"/>
  <c r="F66" i="14"/>
  <c r="F68" i="14"/>
  <c r="F70" i="14"/>
  <c r="G88" i="14"/>
  <c r="F92" i="14"/>
  <c r="G94" i="14"/>
  <c r="E100" i="14"/>
  <c r="F122" i="14"/>
  <c r="F128" i="14"/>
  <c r="G130" i="14"/>
  <c r="E136" i="14"/>
  <c r="G142" i="14"/>
  <c r="G146" i="14"/>
  <c r="G160" i="14"/>
  <c r="G166" i="14"/>
  <c r="D166" i="14"/>
  <c r="H39" i="14"/>
  <c r="G92" i="14"/>
  <c r="G100" i="14"/>
  <c r="G128" i="14"/>
  <c r="G136" i="14"/>
  <c r="D152" i="14"/>
  <c r="F152" i="14"/>
  <c r="E166" i="14"/>
  <c r="F238" i="14"/>
  <c r="E238" i="14"/>
  <c r="D238" i="14"/>
  <c r="G238" i="14"/>
  <c r="E369" i="14"/>
  <c r="D74" i="14"/>
  <c r="D76" i="14"/>
  <c r="D118" i="14"/>
  <c r="F166" i="14"/>
  <c r="E174" i="14"/>
  <c r="D198" i="14"/>
  <c r="H269" i="14"/>
  <c r="G164" i="14"/>
  <c r="D164" i="14"/>
  <c r="E180" i="14"/>
  <c r="D180" i="14"/>
  <c r="G200" i="14"/>
  <c r="F200" i="14"/>
  <c r="E200" i="14"/>
  <c r="D200" i="14"/>
  <c r="F210" i="14"/>
  <c r="H251" i="14"/>
  <c r="F170" i="14"/>
  <c r="F172" i="14"/>
  <c r="F188" i="14"/>
  <c r="F190" i="14"/>
  <c r="F206" i="14"/>
  <c r="G220" i="14"/>
  <c r="F220" i="14"/>
  <c r="H239" i="14"/>
  <c r="G244" i="14"/>
  <c r="F244" i="14"/>
  <c r="F256" i="14"/>
  <c r="E256" i="14"/>
  <c r="D256" i="14"/>
  <c r="F274" i="14"/>
  <c r="E274" i="14"/>
  <c r="D274" i="14"/>
  <c r="D367" i="14"/>
  <c r="D305" i="14"/>
  <c r="F330" i="14"/>
  <c r="E330" i="14"/>
  <c r="D330" i="14"/>
  <c r="G338" i="14"/>
  <c r="F338" i="14"/>
  <c r="E338" i="14"/>
  <c r="D338" i="14"/>
  <c r="G262" i="14"/>
  <c r="F262" i="14"/>
  <c r="G280" i="14"/>
  <c r="F280" i="14"/>
  <c r="E367" i="14"/>
  <c r="H311" i="14"/>
  <c r="F305" i="14"/>
  <c r="G320" i="14"/>
  <c r="F320" i="14"/>
  <c r="E320" i="14"/>
  <c r="H301" i="14"/>
  <c r="D320" i="14"/>
  <c r="G340" i="14"/>
  <c r="F340" i="14"/>
  <c r="E340" i="14"/>
  <c r="D340" i="14"/>
  <c r="H347" i="14"/>
  <c r="F212" i="14"/>
  <c r="E212" i="14"/>
  <c r="D212" i="14"/>
  <c r="F236" i="14"/>
  <c r="E236" i="14"/>
  <c r="D236" i="14"/>
  <c r="D262" i="14"/>
  <c r="D280" i="14"/>
  <c r="F290" i="14"/>
  <c r="E290" i="14"/>
  <c r="D290" i="14"/>
  <c r="H296" i="14"/>
  <c r="G296" i="14"/>
  <c r="F296" i="14"/>
  <c r="E296" i="14"/>
  <c r="F367" i="14"/>
  <c r="G322" i="14"/>
  <c r="F322" i="14"/>
  <c r="E322" i="14"/>
  <c r="D322" i="14"/>
  <c r="H326" i="14"/>
  <c r="E176" i="14"/>
  <c r="E178" i="14"/>
  <c r="E194" i="14"/>
  <c r="E196" i="14"/>
  <c r="G212" i="14"/>
  <c r="G218" i="14"/>
  <c r="F218" i="14"/>
  <c r="H221" i="14"/>
  <c r="G236" i="14"/>
  <c r="G242" i="14"/>
  <c r="F242" i="14"/>
  <c r="H245" i="14"/>
  <c r="F254" i="14"/>
  <c r="E254" i="14"/>
  <c r="D254" i="14"/>
  <c r="E262" i="14"/>
  <c r="F272" i="14"/>
  <c r="E272" i="14"/>
  <c r="D272" i="14"/>
  <c r="E280" i="14"/>
  <c r="G290" i="14"/>
  <c r="D296" i="14"/>
  <c r="G367" i="14"/>
  <c r="G356" i="14"/>
  <c r="F356" i="14"/>
  <c r="E356" i="14"/>
  <c r="D356" i="14"/>
  <c r="D218" i="14"/>
  <c r="D242" i="14"/>
  <c r="E233" i="14"/>
  <c r="G254" i="14"/>
  <c r="G260" i="14"/>
  <c r="F260" i="14"/>
  <c r="H263" i="14"/>
  <c r="G272" i="14"/>
  <c r="G278" i="14"/>
  <c r="F278" i="14"/>
  <c r="H281" i="14"/>
  <c r="H298" i="14"/>
  <c r="H299" i="14"/>
  <c r="G298" i="14"/>
  <c r="F298" i="14"/>
  <c r="E298" i="14"/>
  <c r="H303" i="14"/>
  <c r="G358" i="14"/>
  <c r="F358" i="14"/>
  <c r="E358" i="14"/>
  <c r="D358" i="14"/>
  <c r="F366" i="14"/>
  <c r="E366" i="14"/>
  <c r="G378" i="14"/>
  <c r="F378" i="14"/>
  <c r="E378" i="14"/>
  <c r="D378" i="14"/>
  <c r="G344" i="14"/>
  <c r="G346" i="14"/>
  <c r="G362" i="14"/>
  <c r="G364" i="14"/>
  <c r="D314" i="14"/>
  <c r="D316" i="14"/>
  <c r="D332" i="14"/>
  <c r="D334" i="14"/>
  <c r="E314" i="14"/>
  <c r="E316" i="14"/>
  <c r="E332" i="14"/>
  <c r="E334" i="14"/>
  <c r="D24" i="13"/>
  <c r="G8" i="13"/>
  <c r="F8" i="13"/>
  <c r="D150" i="13"/>
  <c r="G192" i="13"/>
  <c r="F210" i="13"/>
  <c r="D342" i="13"/>
  <c r="G342" i="13"/>
  <c r="F342" i="13"/>
  <c r="E342" i="13"/>
  <c r="D14" i="13"/>
  <c r="D16" i="13"/>
  <c r="D18" i="13"/>
  <c r="D20" i="13"/>
  <c r="D22" i="13"/>
  <c r="G26" i="13"/>
  <c r="D90" i="13"/>
  <c r="F252" i="13"/>
  <c r="E252" i="13"/>
  <c r="D252" i="13"/>
  <c r="G252" i="13"/>
  <c r="F367" i="13"/>
  <c r="H9" i="13"/>
  <c r="D11" i="13"/>
  <c r="E14" i="13"/>
  <c r="E16" i="13"/>
  <c r="E18" i="13"/>
  <c r="E20" i="13"/>
  <c r="E22" i="13"/>
  <c r="E66" i="13"/>
  <c r="H323" i="13"/>
  <c r="D305" i="13"/>
  <c r="F14" i="13"/>
  <c r="F16" i="13"/>
  <c r="F18" i="13"/>
  <c r="F20" i="13"/>
  <c r="F22" i="13"/>
  <c r="H95" i="13"/>
  <c r="H131" i="13"/>
  <c r="H167" i="13"/>
  <c r="G356" i="13"/>
  <c r="F356" i="13"/>
  <c r="E356" i="13"/>
  <c r="D356" i="13"/>
  <c r="D26" i="13"/>
  <c r="G56" i="13"/>
  <c r="G58" i="13"/>
  <c r="G74" i="13"/>
  <c r="G76" i="13"/>
  <c r="G92" i="13"/>
  <c r="G94" i="13"/>
  <c r="G110" i="13"/>
  <c r="G112" i="13"/>
  <c r="G128" i="13"/>
  <c r="G130" i="13"/>
  <c r="G146" i="13"/>
  <c r="G148" i="13"/>
  <c r="G164" i="13"/>
  <c r="G166" i="13"/>
  <c r="G182" i="13"/>
  <c r="G184" i="13"/>
  <c r="G242" i="13"/>
  <c r="F242" i="13"/>
  <c r="E242" i="13"/>
  <c r="D242" i="13"/>
  <c r="G260" i="13"/>
  <c r="F260" i="13"/>
  <c r="E260" i="13"/>
  <c r="D260" i="13"/>
  <c r="H269" i="13"/>
  <c r="H287" i="13"/>
  <c r="G367" i="13"/>
  <c r="G358" i="13"/>
  <c r="F358" i="13"/>
  <c r="E358" i="13"/>
  <c r="D358" i="13"/>
  <c r="G200" i="13"/>
  <c r="E200" i="13"/>
  <c r="G218" i="13"/>
  <c r="F218" i="13"/>
  <c r="E218" i="13"/>
  <c r="D218" i="13"/>
  <c r="G244" i="13"/>
  <c r="F244" i="13"/>
  <c r="E244" i="13"/>
  <c r="D244" i="13"/>
  <c r="G262" i="13"/>
  <c r="F262" i="13"/>
  <c r="E262" i="13"/>
  <c r="D262" i="13"/>
  <c r="H39" i="13"/>
  <c r="D200" i="13"/>
  <c r="G220" i="13"/>
  <c r="F220" i="13"/>
  <c r="E220" i="13"/>
  <c r="D220" i="13"/>
  <c r="H245" i="13"/>
  <c r="D233" i="13"/>
  <c r="G264" i="13"/>
  <c r="F264" i="13"/>
  <c r="H296" i="13"/>
  <c r="G296" i="13"/>
  <c r="F296" i="13"/>
  <c r="E296" i="13"/>
  <c r="D296" i="13"/>
  <c r="F330" i="13"/>
  <c r="E330" i="13"/>
  <c r="D330" i="13"/>
  <c r="H352" i="13"/>
  <c r="D28" i="13"/>
  <c r="D34" i="13"/>
  <c r="D56" i="13"/>
  <c r="D58" i="13"/>
  <c r="D76" i="13"/>
  <c r="D92" i="13"/>
  <c r="D94" i="13"/>
  <c r="D110" i="13"/>
  <c r="D112" i="13"/>
  <c r="D128" i="13"/>
  <c r="D130" i="13"/>
  <c r="D146" i="13"/>
  <c r="D148" i="13"/>
  <c r="D164" i="13"/>
  <c r="D166" i="13"/>
  <c r="D182" i="13"/>
  <c r="D184" i="13"/>
  <c r="F200" i="13"/>
  <c r="G278" i="13"/>
  <c r="F278" i="13"/>
  <c r="E278" i="13"/>
  <c r="D278" i="13"/>
  <c r="H298" i="13"/>
  <c r="H299" i="13"/>
  <c r="G298" i="13"/>
  <c r="F298" i="13"/>
  <c r="E298" i="13"/>
  <c r="D298" i="13"/>
  <c r="D367" i="13"/>
  <c r="H311" i="13"/>
  <c r="G320" i="13"/>
  <c r="F320" i="13"/>
  <c r="E320" i="13"/>
  <c r="H301" i="13"/>
  <c r="D320" i="13"/>
  <c r="G338" i="13"/>
  <c r="F338" i="13"/>
  <c r="E338" i="13"/>
  <c r="H347" i="13"/>
  <c r="G202" i="13"/>
  <c r="F202" i="13"/>
  <c r="E202" i="13"/>
  <c r="D202" i="13"/>
  <c r="G280" i="13"/>
  <c r="F280" i="13"/>
  <c r="E280" i="13"/>
  <c r="D280" i="13"/>
  <c r="E367" i="13"/>
  <c r="G322" i="13"/>
  <c r="F322" i="13"/>
  <c r="E322" i="13"/>
  <c r="D322" i="13"/>
  <c r="G340" i="13"/>
  <c r="F340" i="13"/>
  <c r="E340" i="13"/>
  <c r="D340" i="13"/>
  <c r="E354" i="13"/>
  <c r="F208" i="13"/>
  <c r="F248" i="13"/>
  <c r="F250" i="13"/>
  <c r="F268" i="13"/>
  <c r="F308" i="13"/>
  <c r="F310" i="13"/>
  <c r="F326" i="13"/>
  <c r="F328" i="13"/>
  <c r="F344" i="13"/>
  <c r="F346" i="13"/>
  <c r="F362" i="13"/>
  <c r="F364" i="13"/>
  <c r="G248" i="13"/>
  <c r="G250" i="13"/>
  <c r="G266" i="13"/>
  <c r="G268" i="13"/>
  <c r="G286" i="13"/>
  <c r="G308" i="13"/>
  <c r="G310" i="13"/>
  <c r="G326" i="13"/>
  <c r="G328" i="13"/>
  <c r="G346" i="13"/>
  <c r="G362" i="13"/>
  <c r="G364" i="13"/>
  <c r="D274" i="13"/>
  <c r="D290" i="13"/>
  <c r="D292" i="13"/>
  <c r="D374" i="13"/>
  <c r="D376" i="13"/>
  <c r="E272" i="13"/>
  <c r="E274" i="13"/>
  <c r="E290" i="13"/>
  <c r="E292" i="13"/>
  <c r="E316" i="13"/>
  <c r="E374" i="13"/>
  <c r="E376" i="13"/>
  <c r="G36" i="11"/>
  <c r="D126" i="11"/>
  <c r="F90" i="11"/>
  <c r="E90" i="11"/>
  <c r="D114" i="11"/>
  <c r="F180" i="11"/>
  <c r="F24" i="11"/>
  <c r="E72" i="11"/>
  <c r="D170" i="11"/>
  <c r="F170" i="11"/>
  <c r="F192" i="11"/>
  <c r="G200" i="11"/>
  <c r="F200" i="11"/>
  <c r="E200" i="11"/>
  <c r="D200" i="11"/>
  <c r="E222" i="11"/>
  <c r="D222" i="11"/>
  <c r="H263" i="11"/>
  <c r="D233" i="11"/>
  <c r="G369" i="11"/>
  <c r="D14" i="11"/>
  <c r="D16" i="11"/>
  <c r="D18" i="11"/>
  <c r="D20" i="11"/>
  <c r="D22" i="11"/>
  <c r="E56" i="11"/>
  <c r="F58" i="11"/>
  <c r="D64" i="11"/>
  <c r="E92" i="11"/>
  <c r="F94" i="11"/>
  <c r="D100" i="11"/>
  <c r="E128" i="11"/>
  <c r="F130" i="11"/>
  <c r="D136" i="11"/>
  <c r="E170" i="11"/>
  <c r="F176" i="11"/>
  <c r="D176" i="11"/>
  <c r="D216" i="11"/>
  <c r="H251" i="11"/>
  <c r="H257" i="11"/>
  <c r="E233" i="11"/>
  <c r="E276" i="11"/>
  <c r="G292" i="11"/>
  <c r="F292" i="11"/>
  <c r="E292" i="11"/>
  <c r="D292" i="11"/>
  <c r="F376" i="11"/>
  <c r="G376" i="11"/>
  <c r="E376" i="11"/>
  <c r="D376" i="11"/>
  <c r="H9" i="11"/>
  <c r="D11" i="11"/>
  <c r="E14" i="11"/>
  <c r="E16" i="11"/>
  <c r="E18" i="11"/>
  <c r="E20" i="11"/>
  <c r="E22" i="11"/>
  <c r="D41" i="11"/>
  <c r="F56" i="11"/>
  <c r="E64" i="11"/>
  <c r="F92" i="11"/>
  <c r="E100" i="11"/>
  <c r="F128" i="11"/>
  <c r="E136" i="11"/>
  <c r="F166" i="11"/>
  <c r="D166" i="11"/>
  <c r="G170" i="11"/>
  <c r="G182" i="11"/>
  <c r="F182" i="11"/>
  <c r="D182" i="11"/>
  <c r="G192" i="11"/>
  <c r="G204" i="11"/>
  <c r="D218" i="11"/>
  <c r="G218" i="11"/>
  <c r="F218" i="11"/>
  <c r="E218" i="11"/>
  <c r="D364" i="11"/>
  <c r="F364" i="11"/>
  <c r="G364" i="11"/>
  <c r="E364" i="11"/>
  <c r="F14" i="11"/>
  <c r="F16" i="11"/>
  <c r="F18" i="11"/>
  <c r="F20" i="11"/>
  <c r="F22" i="11"/>
  <c r="G56" i="11"/>
  <c r="G64" i="11"/>
  <c r="G92" i="11"/>
  <c r="G100" i="11"/>
  <c r="G128" i="11"/>
  <c r="G136" i="11"/>
  <c r="D172" i="11"/>
  <c r="F172" i="11"/>
  <c r="F226" i="11"/>
  <c r="G226" i="11"/>
  <c r="E226" i="11"/>
  <c r="D226" i="11"/>
  <c r="F248" i="11"/>
  <c r="G248" i="11"/>
  <c r="E248" i="11"/>
  <c r="D248" i="11"/>
  <c r="E294" i="11"/>
  <c r="F314" i="11"/>
  <c r="G314" i="11"/>
  <c r="E314" i="11"/>
  <c r="D314" i="11"/>
  <c r="F332" i="11"/>
  <c r="G332" i="11"/>
  <c r="E332" i="11"/>
  <c r="D332" i="11"/>
  <c r="D342" i="11"/>
  <c r="F342" i="11"/>
  <c r="E342" i="11"/>
  <c r="F350" i="11"/>
  <c r="G350" i="11"/>
  <c r="E350" i="11"/>
  <c r="D350" i="11"/>
  <c r="D369" i="11"/>
  <c r="D46" i="11"/>
  <c r="G62" i="11"/>
  <c r="E68" i="11"/>
  <c r="E74" i="11"/>
  <c r="F76" i="11"/>
  <c r="D82" i="11"/>
  <c r="G98" i="11"/>
  <c r="E104" i="11"/>
  <c r="E110" i="11"/>
  <c r="F112" i="11"/>
  <c r="D118" i="11"/>
  <c r="G134" i="11"/>
  <c r="E140" i="11"/>
  <c r="E146" i="11"/>
  <c r="F148" i="11"/>
  <c r="D154" i="11"/>
  <c r="G166" i="11"/>
  <c r="E172" i="11"/>
  <c r="F178" i="11"/>
  <c r="D178" i="11"/>
  <c r="G184" i="11"/>
  <c r="F184" i="11"/>
  <c r="E184" i="11"/>
  <c r="D184" i="11"/>
  <c r="H227" i="11"/>
  <c r="E367" i="11"/>
  <c r="D310" i="11"/>
  <c r="F310" i="11"/>
  <c r="H303" i="11"/>
  <c r="G310" i="11"/>
  <c r="E310" i="11"/>
  <c r="D328" i="11"/>
  <c r="F328" i="11"/>
  <c r="G328" i="11"/>
  <c r="E328" i="11"/>
  <c r="D346" i="11"/>
  <c r="F346" i="11"/>
  <c r="G346" i="11"/>
  <c r="E346" i="11"/>
  <c r="D354" i="11"/>
  <c r="G354" i="11"/>
  <c r="F354" i="11"/>
  <c r="E354" i="11"/>
  <c r="E369" i="11"/>
  <c r="E46" i="11"/>
  <c r="F74" i="11"/>
  <c r="G76" i="11"/>
  <c r="E82" i="11"/>
  <c r="F110" i="11"/>
  <c r="G112" i="11"/>
  <c r="E118" i="11"/>
  <c r="F146" i="11"/>
  <c r="G148" i="11"/>
  <c r="E154" i="11"/>
  <c r="F164" i="11"/>
  <c r="D164" i="11"/>
  <c r="G172" i="11"/>
  <c r="D240" i="11"/>
  <c r="H245" i="11"/>
  <c r="G256" i="11"/>
  <c r="F256" i="11"/>
  <c r="E256" i="11"/>
  <c r="D256" i="11"/>
  <c r="F284" i="11"/>
  <c r="G284" i="11"/>
  <c r="E284" i="11"/>
  <c r="D284" i="11"/>
  <c r="F367" i="11"/>
  <c r="G312" i="11"/>
  <c r="E312" i="11"/>
  <c r="D312" i="11"/>
  <c r="D330" i="11"/>
  <c r="F188" i="11"/>
  <c r="F190" i="11"/>
  <c r="F206" i="11"/>
  <c r="F208" i="11"/>
  <c r="F220" i="11"/>
  <c r="F236" i="11"/>
  <c r="G238" i="11"/>
  <c r="H238" i="11" s="1"/>
  <c r="F242" i="11"/>
  <c r="H242" i="11" s="1"/>
  <c r="G244" i="11"/>
  <c r="E250" i="11"/>
  <c r="F272" i="11"/>
  <c r="G274" i="11"/>
  <c r="F278" i="11"/>
  <c r="G280" i="11"/>
  <c r="E286" i="11"/>
  <c r="D305" i="11"/>
  <c r="G316" i="11"/>
  <c r="G320" i="11"/>
  <c r="G334" i="11"/>
  <c r="G338" i="11"/>
  <c r="G352" i="11"/>
  <c r="G356" i="11"/>
  <c r="G206" i="11"/>
  <c r="G236" i="11"/>
  <c r="G272" i="11"/>
  <c r="H300" i="11"/>
  <c r="D308" i="11"/>
  <c r="F308" i="11"/>
  <c r="D326" i="11"/>
  <c r="F326" i="11"/>
  <c r="D344" i="11"/>
  <c r="F344" i="11"/>
  <c r="D362" i="11"/>
  <c r="F362" i="11"/>
  <c r="D194" i="11"/>
  <c r="D196" i="11"/>
  <c r="D212" i="11"/>
  <c r="D214" i="11"/>
  <c r="E260" i="11"/>
  <c r="D268" i="11"/>
  <c r="E296" i="11"/>
  <c r="E308" i="11"/>
  <c r="E322" i="11"/>
  <c r="E326" i="11"/>
  <c r="E340" i="11"/>
  <c r="E344" i="11"/>
  <c r="E358" i="11"/>
  <c r="E362" i="11"/>
  <c r="D374" i="11"/>
  <c r="E194" i="11"/>
  <c r="E196" i="11"/>
  <c r="E212" i="11"/>
  <c r="E214" i="11"/>
  <c r="F358" i="11"/>
  <c r="G362" i="11"/>
  <c r="G367" i="11"/>
  <c r="G233" i="11"/>
  <c r="E244" i="11"/>
  <c r="G260" i="11"/>
  <c r="E266" i="11"/>
  <c r="G268" i="11"/>
  <c r="E280" i="11"/>
  <c r="G296" i="11"/>
  <c r="D300" i="11"/>
  <c r="E305" i="11"/>
  <c r="D316" i="11"/>
  <c r="E320" i="11"/>
  <c r="G322" i="11"/>
  <c r="D334" i="11"/>
  <c r="E338" i="11"/>
  <c r="G340" i="11"/>
  <c r="D352" i="11"/>
  <c r="E356" i="11"/>
  <c r="G358" i="11"/>
  <c r="G374" i="11"/>
  <c r="G36" i="10"/>
  <c r="F36" i="10"/>
  <c r="E36" i="10"/>
  <c r="G72" i="10"/>
  <c r="G102" i="10"/>
  <c r="F102" i="10"/>
  <c r="F114" i="10"/>
  <c r="E258" i="10"/>
  <c r="D258" i="10"/>
  <c r="G258" i="10"/>
  <c r="F258" i="10"/>
  <c r="D8" i="10"/>
  <c r="D36" i="10"/>
  <c r="E54" i="10"/>
  <c r="D54" i="10"/>
  <c r="G54" i="10"/>
  <c r="D96" i="10"/>
  <c r="D138" i="10"/>
  <c r="G138" i="10"/>
  <c r="F138" i="10"/>
  <c r="E138" i="10"/>
  <c r="H245" i="10"/>
  <c r="D233" i="10"/>
  <c r="E8" i="10"/>
  <c r="H16" i="10"/>
  <c r="H77" i="10"/>
  <c r="E260" i="10"/>
  <c r="D260" i="10"/>
  <c r="G260" i="10"/>
  <c r="F260" i="10"/>
  <c r="F8" i="10"/>
  <c r="G48" i="10"/>
  <c r="F48" i="10"/>
  <c r="E48" i="10"/>
  <c r="H59" i="10"/>
  <c r="E126" i="10"/>
  <c r="D126" i="10"/>
  <c r="G126" i="10"/>
  <c r="G134" i="10"/>
  <c r="F134" i="10"/>
  <c r="E134" i="10"/>
  <c r="D134" i="10"/>
  <c r="D142" i="10"/>
  <c r="G142" i="10"/>
  <c r="F142" i="10"/>
  <c r="E142" i="10"/>
  <c r="D180" i="10"/>
  <c r="G284" i="10"/>
  <c r="F284" i="10"/>
  <c r="E284" i="10"/>
  <c r="D284" i="10"/>
  <c r="G328" i="10"/>
  <c r="F328" i="10"/>
  <c r="E328" i="10"/>
  <c r="H303" i="10"/>
  <c r="D328" i="10"/>
  <c r="H9" i="10"/>
  <c r="F54" i="10"/>
  <c r="E108" i="10"/>
  <c r="E280" i="10"/>
  <c r="D280" i="10"/>
  <c r="G280" i="10"/>
  <c r="F280" i="10"/>
  <c r="H23" i="10"/>
  <c r="D48" i="10"/>
  <c r="E90" i="10"/>
  <c r="D218" i="10"/>
  <c r="G218" i="10"/>
  <c r="F218" i="10"/>
  <c r="E218" i="10"/>
  <c r="G248" i="10"/>
  <c r="F248" i="10"/>
  <c r="E248" i="10"/>
  <c r="D248" i="10"/>
  <c r="E50" i="10"/>
  <c r="E52" i="10"/>
  <c r="G56" i="10"/>
  <c r="G58" i="10"/>
  <c r="E68" i="10"/>
  <c r="H68" i="10" s="1"/>
  <c r="E70" i="10"/>
  <c r="G74" i="10"/>
  <c r="G76" i="10"/>
  <c r="E86" i="10"/>
  <c r="E88" i="10"/>
  <c r="G92" i="10"/>
  <c r="G94" i="10"/>
  <c r="E104" i="10"/>
  <c r="E106" i="10"/>
  <c r="G110" i="10"/>
  <c r="G112" i="10"/>
  <c r="E122" i="10"/>
  <c r="E124" i="10"/>
  <c r="G128" i="10"/>
  <c r="G130" i="10"/>
  <c r="E136" i="10"/>
  <c r="H136" i="10" s="1"/>
  <c r="F146" i="10"/>
  <c r="E146" i="10"/>
  <c r="E152" i="10"/>
  <c r="H155" i="10"/>
  <c r="F166" i="10"/>
  <c r="E166" i="10"/>
  <c r="E172" i="10"/>
  <c r="F200" i="10"/>
  <c r="E200" i="10"/>
  <c r="D200" i="10"/>
  <c r="G250" i="10"/>
  <c r="F250" i="10"/>
  <c r="E140" i="10"/>
  <c r="D146" i="10"/>
  <c r="F152" i="10"/>
  <c r="D166" i="10"/>
  <c r="D170" i="10"/>
  <c r="F172" i="10"/>
  <c r="D190" i="10"/>
  <c r="G200" i="10"/>
  <c r="G206" i="10"/>
  <c r="F206" i="10"/>
  <c r="H209" i="10"/>
  <c r="D220" i="10"/>
  <c r="G220" i="10"/>
  <c r="F220" i="10"/>
  <c r="F226" i="10"/>
  <c r="G226" i="10"/>
  <c r="E226" i="10"/>
  <c r="D226" i="10"/>
  <c r="G367" i="10"/>
  <c r="E233" i="10"/>
  <c r="D250" i="10"/>
  <c r="G308" i="10"/>
  <c r="H301" i="10"/>
  <c r="F308" i="10"/>
  <c r="E308" i="10"/>
  <c r="H39" i="10"/>
  <c r="F164" i="10"/>
  <c r="E164" i="10"/>
  <c r="H173" i="10"/>
  <c r="F184" i="10"/>
  <c r="E184" i="10"/>
  <c r="F198" i="10"/>
  <c r="F216" i="10"/>
  <c r="E216" i="10"/>
  <c r="D230" i="10"/>
  <c r="F233" i="10"/>
  <c r="F348" i="10"/>
  <c r="E348" i="10"/>
  <c r="D348" i="10"/>
  <c r="G348" i="10"/>
  <c r="D26" i="10"/>
  <c r="D28" i="10"/>
  <c r="D30" i="10"/>
  <c r="D32" i="10"/>
  <c r="D34" i="10"/>
  <c r="H34" i="10" s="1"/>
  <c r="D56" i="10"/>
  <c r="D58" i="10"/>
  <c r="D74" i="10"/>
  <c r="D76" i="10"/>
  <c r="D92" i="10"/>
  <c r="D94" i="10"/>
  <c r="D110" i="10"/>
  <c r="D112" i="10"/>
  <c r="D128" i="10"/>
  <c r="D130" i="10"/>
  <c r="D154" i="10"/>
  <c r="D164" i="10"/>
  <c r="D184" i="10"/>
  <c r="D188" i="10"/>
  <c r="F202" i="10"/>
  <c r="E202" i="10"/>
  <c r="D202" i="10"/>
  <c r="H221" i="10"/>
  <c r="H227" i="10"/>
  <c r="D324" i="10"/>
  <c r="F148" i="10"/>
  <c r="E148" i="10"/>
  <c r="E154" i="10"/>
  <c r="G164" i="10"/>
  <c r="F182" i="10"/>
  <c r="E182" i="10"/>
  <c r="G184" i="10"/>
  <c r="E188" i="10"/>
  <c r="H191" i="10"/>
  <c r="G202" i="10"/>
  <c r="G208" i="10"/>
  <c r="F208" i="10"/>
  <c r="H232" i="10"/>
  <c r="E244" i="10"/>
  <c r="D244" i="10"/>
  <c r="G244" i="10"/>
  <c r="F244" i="10"/>
  <c r="G282" i="10"/>
  <c r="F282" i="10"/>
  <c r="E282" i="10"/>
  <c r="D282" i="10"/>
  <c r="E367" i="10"/>
  <c r="G356" i="10"/>
  <c r="F356" i="10"/>
  <c r="E356" i="10"/>
  <c r="D356" i="10"/>
  <c r="D224" i="10"/>
  <c r="E242" i="10"/>
  <c r="D242" i="10"/>
  <c r="H251" i="10"/>
  <c r="E262" i="10"/>
  <c r="D262" i="10"/>
  <c r="G266" i="10"/>
  <c r="F266" i="10"/>
  <c r="G286" i="10"/>
  <c r="F286" i="10"/>
  <c r="E296" i="10"/>
  <c r="D296" i="10"/>
  <c r="G298" i="10"/>
  <c r="F367" i="10"/>
  <c r="G310" i="10"/>
  <c r="F310" i="10"/>
  <c r="F305" i="10"/>
  <c r="E320" i="10"/>
  <c r="D320" i="10"/>
  <c r="H329" i="10"/>
  <c r="D342" i="10"/>
  <c r="G358" i="10"/>
  <c r="F358" i="10"/>
  <c r="E358" i="10"/>
  <c r="D358" i="10"/>
  <c r="E224" i="10"/>
  <c r="G233" i="10"/>
  <c r="F242" i="10"/>
  <c r="F262" i="10"/>
  <c r="D266" i="10"/>
  <c r="D286" i="10"/>
  <c r="F296" i="10"/>
  <c r="D310" i="10"/>
  <c r="F320" i="10"/>
  <c r="F338" i="10"/>
  <c r="E338" i="10"/>
  <c r="D338" i="10"/>
  <c r="G268" i="10"/>
  <c r="F268" i="10"/>
  <c r="E278" i="10"/>
  <c r="D278" i="10"/>
  <c r="H287" i="10"/>
  <c r="E298" i="10"/>
  <c r="D298" i="10"/>
  <c r="D367" i="10"/>
  <c r="H311" i="10"/>
  <c r="E322" i="10"/>
  <c r="D322" i="10"/>
  <c r="G326" i="10"/>
  <c r="F326" i="10"/>
  <c r="G340" i="10"/>
  <c r="F340" i="10"/>
  <c r="E340" i="10"/>
  <c r="D340" i="10"/>
  <c r="E354" i="10"/>
  <c r="D354" i="10"/>
  <c r="E378" i="10"/>
  <c r="F344" i="10"/>
  <c r="F346" i="10"/>
  <c r="F362" i="10"/>
  <c r="F364" i="10"/>
  <c r="G344" i="10"/>
  <c r="G346" i="10"/>
  <c r="G362" i="10"/>
  <c r="G364" i="10"/>
  <c r="F24" i="9"/>
  <c r="G36" i="9"/>
  <c r="F36" i="9"/>
  <c r="E36" i="9"/>
  <c r="D36" i="9"/>
  <c r="G96" i="9"/>
  <c r="E228" i="9"/>
  <c r="G102" i="9"/>
  <c r="E288" i="9"/>
  <c r="G288" i="9"/>
  <c r="F288" i="9"/>
  <c r="D288" i="9"/>
  <c r="F324" i="9"/>
  <c r="G78" i="9"/>
  <c r="F78" i="9"/>
  <c r="D78" i="9"/>
  <c r="F312" i="9"/>
  <c r="G312" i="9"/>
  <c r="E312" i="9"/>
  <c r="D312" i="9"/>
  <c r="G294" i="9"/>
  <c r="E10" i="9"/>
  <c r="D10" i="9"/>
  <c r="D258" i="9"/>
  <c r="D270" i="9"/>
  <c r="F90" i="9"/>
  <c r="E156" i="9"/>
  <c r="G156" i="9"/>
  <c r="E174" i="9"/>
  <c r="G192" i="9"/>
  <c r="G210" i="9"/>
  <c r="D220" i="9"/>
  <c r="E220" i="9"/>
  <c r="D242" i="9"/>
  <c r="E242" i="9"/>
  <c r="F246" i="9"/>
  <c r="G246" i="9"/>
  <c r="D11" i="9"/>
  <c r="E14" i="9"/>
  <c r="E16" i="9"/>
  <c r="E18" i="9"/>
  <c r="E20" i="9"/>
  <c r="E22" i="9"/>
  <c r="F50" i="9"/>
  <c r="D82" i="9"/>
  <c r="G90" i="9"/>
  <c r="D98" i="9"/>
  <c r="F100" i="9"/>
  <c r="D106" i="9"/>
  <c r="F116" i="9"/>
  <c r="G118" i="9"/>
  <c r="E124" i="9"/>
  <c r="G134" i="9"/>
  <c r="D156" i="9"/>
  <c r="D174" i="9"/>
  <c r="F220" i="9"/>
  <c r="F242" i="9"/>
  <c r="D246" i="9"/>
  <c r="F266" i="9"/>
  <c r="D266" i="9"/>
  <c r="G266" i="9"/>
  <c r="D274" i="9"/>
  <c r="F274" i="9"/>
  <c r="F286" i="9"/>
  <c r="D286" i="9"/>
  <c r="D290" i="9"/>
  <c r="D298" i="9"/>
  <c r="G298" i="9"/>
  <c r="E367" i="9"/>
  <c r="F326" i="9"/>
  <c r="E326" i="9"/>
  <c r="D326" i="9"/>
  <c r="G330" i="9"/>
  <c r="F330" i="9"/>
  <c r="E330" i="9"/>
  <c r="H341" i="9"/>
  <c r="G352" i="9"/>
  <c r="F352" i="9"/>
  <c r="E352" i="9"/>
  <c r="D352" i="9"/>
  <c r="H53" i="9"/>
  <c r="F82" i="9"/>
  <c r="F98" i="9"/>
  <c r="E106" i="9"/>
  <c r="E142" i="9"/>
  <c r="G142" i="9"/>
  <c r="F156" i="9"/>
  <c r="E160" i="9"/>
  <c r="G160" i="9"/>
  <c r="F174" i="9"/>
  <c r="E178" i="9"/>
  <c r="H178" i="9" s="1"/>
  <c r="G178" i="9"/>
  <c r="F192" i="9"/>
  <c r="E196" i="9"/>
  <c r="G196" i="9"/>
  <c r="E214" i="9"/>
  <c r="G214" i="9"/>
  <c r="G220" i="9"/>
  <c r="D238" i="9"/>
  <c r="F238" i="9"/>
  <c r="G233" i="9"/>
  <c r="G242" i="9"/>
  <c r="E246" i="9"/>
  <c r="F250" i="9"/>
  <c r="D250" i="9"/>
  <c r="D262" i="9"/>
  <c r="G262" i="9"/>
  <c r="H263" i="9"/>
  <c r="E290" i="9"/>
  <c r="F308" i="9"/>
  <c r="D308" i="9"/>
  <c r="F360" i="9"/>
  <c r="D360" i="9"/>
  <c r="G360" i="9"/>
  <c r="D378" i="9"/>
  <c r="G378" i="9"/>
  <c r="E378" i="9"/>
  <c r="D369" i="9"/>
  <c r="G82" i="9"/>
  <c r="G98" i="9"/>
  <c r="F106" i="9"/>
  <c r="E238" i="9"/>
  <c r="G290" i="9"/>
  <c r="D305" i="9"/>
  <c r="F328" i="9"/>
  <c r="G328" i="9"/>
  <c r="E328" i="9"/>
  <c r="E354" i="9"/>
  <c r="D41" i="9"/>
  <c r="H39" i="9"/>
  <c r="D44" i="9"/>
  <c r="D52" i="9"/>
  <c r="D68" i="9"/>
  <c r="D90" i="9"/>
  <c r="D136" i="9"/>
  <c r="E140" i="9"/>
  <c r="G140" i="9"/>
  <c r="E158" i="9"/>
  <c r="G158" i="9"/>
  <c r="E176" i="9"/>
  <c r="G176" i="9"/>
  <c r="D180" i="9"/>
  <c r="E194" i="9"/>
  <c r="G194" i="9"/>
  <c r="E212" i="9"/>
  <c r="G212" i="9"/>
  <c r="F233" i="9"/>
  <c r="F268" i="9"/>
  <c r="E268" i="9"/>
  <c r="D296" i="9"/>
  <c r="H296" i="9" s="1"/>
  <c r="F296" i="9"/>
  <c r="G308" i="9"/>
  <c r="D320" i="9"/>
  <c r="G320" i="9"/>
  <c r="D328" i="9"/>
  <c r="F369" i="9"/>
  <c r="F44" i="9"/>
  <c r="G46" i="9"/>
  <c r="D50" i="9"/>
  <c r="E52" i="9"/>
  <c r="G62" i="9"/>
  <c r="E68" i="9"/>
  <c r="F70" i="9"/>
  <c r="F86" i="9"/>
  <c r="D118" i="9"/>
  <c r="D134" i="9"/>
  <c r="H134" i="9" s="1"/>
  <c r="F136" i="9"/>
  <c r="D140" i="9"/>
  <c r="H140" i="9" s="1"/>
  <c r="D158" i="9"/>
  <c r="H158" i="9" s="1"/>
  <c r="D176" i="9"/>
  <c r="H176" i="9" s="1"/>
  <c r="E180" i="9"/>
  <c r="D194" i="9"/>
  <c r="H194" i="9" s="1"/>
  <c r="D212" i="9"/>
  <c r="H212" i="9" s="1"/>
  <c r="F224" i="9"/>
  <c r="G224" i="9"/>
  <c r="G367" i="9"/>
  <c r="H239" i="9"/>
  <c r="D260" i="9"/>
  <c r="F260" i="9"/>
  <c r="D268" i="9"/>
  <c r="D278" i="9"/>
  <c r="E278" i="9"/>
  <c r="E296" i="9"/>
  <c r="H303" i="9"/>
  <c r="D316" i="9"/>
  <c r="H316" i="9" s="1"/>
  <c r="E320" i="9"/>
  <c r="F344" i="9"/>
  <c r="G344" i="9"/>
  <c r="E344" i="9"/>
  <c r="D344" i="9"/>
  <c r="F244" i="9"/>
  <c r="F280" i="9"/>
  <c r="E310" i="9"/>
  <c r="F332" i="9"/>
  <c r="G334" i="9"/>
  <c r="F338" i="9"/>
  <c r="G340" i="9"/>
  <c r="E346" i="9"/>
  <c r="F376" i="9"/>
  <c r="G332" i="9"/>
  <c r="G376" i="9"/>
  <c r="D364" i="9"/>
  <c r="D334" i="9"/>
  <c r="F356" i="9"/>
  <c r="D362" i="9"/>
  <c r="E364" i="9"/>
  <c r="E305" i="9"/>
  <c r="E340" i="9"/>
  <c r="G356" i="9"/>
  <c r="E362" i="9"/>
  <c r="G364" i="9"/>
  <c r="D132" i="8"/>
  <c r="E48" i="8"/>
  <c r="G168" i="8"/>
  <c r="F168" i="8"/>
  <c r="E168" i="8"/>
  <c r="D168" i="8"/>
  <c r="D144" i="8"/>
  <c r="E96" i="8"/>
  <c r="E162" i="8"/>
  <c r="D186" i="8"/>
  <c r="G196" i="8"/>
  <c r="E196" i="8"/>
  <c r="G348" i="8"/>
  <c r="G44" i="8"/>
  <c r="G46" i="8"/>
  <c r="G62" i="8"/>
  <c r="G64" i="8"/>
  <c r="F68" i="8"/>
  <c r="G70" i="8"/>
  <c r="D74" i="8"/>
  <c r="E76" i="8"/>
  <c r="D82" i="8"/>
  <c r="G100" i="8"/>
  <c r="F104" i="8"/>
  <c r="G106" i="8"/>
  <c r="D110" i="8"/>
  <c r="E112" i="8"/>
  <c r="D118" i="8"/>
  <c r="G136" i="8"/>
  <c r="F140" i="8"/>
  <c r="G142" i="8"/>
  <c r="D146" i="8"/>
  <c r="E148" i="8"/>
  <c r="D154" i="8"/>
  <c r="G172" i="8"/>
  <c r="F176" i="8"/>
  <c r="F186" i="8"/>
  <c r="D196" i="8"/>
  <c r="H209" i="8"/>
  <c r="E214" i="8"/>
  <c r="H229" i="8"/>
  <c r="E238" i="8"/>
  <c r="G238" i="8"/>
  <c r="F238" i="8"/>
  <c r="E74" i="8"/>
  <c r="E82" i="8"/>
  <c r="E110" i="8"/>
  <c r="E118" i="8"/>
  <c r="E146" i="8"/>
  <c r="E154" i="8"/>
  <c r="G186" i="8"/>
  <c r="E190" i="8"/>
  <c r="G190" i="8"/>
  <c r="G194" i="8"/>
  <c r="D194" i="8"/>
  <c r="F196" i="8"/>
  <c r="G212" i="8"/>
  <c r="E212" i="8"/>
  <c r="E367" i="8"/>
  <c r="H9" i="8"/>
  <c r="H35" i="8"/>
  <c r="G74" i="8"/>
  <c r="F82" i="8"/>
  <c r="E86" i="8"/>
  <c r="D94" i="8"/>
  <c r="G110" i="8"/>
  <c r="F118" i="8"/>
  <c r="E122" i="8"/>
  <c r="D130" i="8"/>
  <c r="G146" i="8"/>
  <c r="F154" i="8"/>
  <c r="E158" i="8"/>
  <c r="D166" i="8"/>
  <c r="D190" i="8"/>
  <c r="E194" i="8"/>
  <c r="H197" i="8"/>
  <c r="D212" i="8"/>
  <c r="D233" i="8"/>
  <c r="H239" i="8"/>
  <c r="F254" i="8"/>
  <c r="E254" i="8"/>
  <c r="G254" i="8"/>
  <c r="F367" i="8"/>
  <c r="D342" i="8"/>
  <c r="G342" i="8"/>
  <c r="F342" i="8"/>
  <c r="E342" i="8"/>
  <c r="D44" i="8"/>
  <c r="D46" i="8"/>
  <c r="D62" i="8"/>
  <c r="D64" i="8"/>
  <c r="F86" i="8"/>
  <c r="D92" i="8"/>
  <c r="E94" i="8"/>
  <c r="D100" i="8"/>
  <c r="F122" i="8"/>
  <c r="D128" i="8"/>
  <c r="E130" i="8"/>
  <c r="D136" i="8"/>
  <c r="F158" i="8"/>
  <c r="D164" i="8"/>
  <c r="E166" i="8"/>
  <c r="D172" i="8"/>
  <c r="G178" i="8"/>
  <c r="D178" i="8"/>
  <c r="E188" i="8"/>
  <c r="F188" i="8"/>
  <c r="F190" i="8"/>
  <c r="F194" i="8"/>
  <c r="F208" i="8"/>
  <c r="E208" i="8"/>
  <c r="G208" i="8"/>
  <c r="F212" i="8"/>
  <c r="E236" i="8"/>
  <c r="G236" i="8"/>
  <c r="D254" i="8"/>
  <c r="D282" i="8"/>
  <c r="G282" i="8"/>
  <c r="E282" i="8"/>
  <c r="G367" i="8"/>
  <c r="H39" i="8"/>
  <c r="G86" i="8"/>
  <c r="E92" i="8"/>
  <c r="G94" i="8"/>
  <c r="G122" i="8"/>
  <c r="E128" i="8"/>
  <c r="G130" i="8"/>
  <c r="G158" i="8"/>
  <c r="E164" i="8"/>
  <c r="G166" i="8"/>
  <c r="F256" i="8"/>
  <c r="E256" i="8"/>
  <c r="G256" i="8"/>
  <c r="D336" i="8"/>
  <c r="D360" i="8"/>
  <c r="G360" i="8"/>
  <c r="F360" i="8"/>
  <c r="E360" i="8"/>
  <c r="F206" i="8"/>
  <c r="E206" i="8"/>
  <c r="H215" i="8"/>
  <c r="H257" i="8"/>
  <c r="D367" i="8"/>
  <c r="G318" i="8"/>
  <c r="F318" i="8"/>
  <c r="E354" i="8"/>
  <c r="E224" i="8"/>
  <c r="E226" i="8"/>
  <c r="E248" i="8"/>
  <c r="E250" i="8"/>
  <c r="E266" i="8"/>
  <c r="E268" i="8"/>
  <c r="G272" i="8"/>
  <c r="G274" i="8"/>
  <c r="E284" i="8"/>
  <c r="E286" i="8"/>
  <c r="G290" i="8"/>
  <c r="G292" i="8"/>
  <c r="G302" i="8"/>
  <c r="H303" i="8"/>
  <c r="E308" i="8"/>
  <c r="E310" i="8"/>
  <c r="G314" i="8"/>
  <c r="G316" i="8"/>
  <c r="E326" i="8"/>
  <c r="E328" i="8"/>
  <c r="G330" i="8"/>
  <c r="G332" i="8"/>
  <c r="G334" i="8"/>
  <c r="E344" i="8"/>
  <c r="E346" i="8"/>
  <c r="G350" i="8"/>
  <c r="G352" i="8"/>
  <c r="E362" i="8"/>
  <c r="E364" i="8"/>
  <c r="G374" i="8"/>
  <c r="G376" i="8"/>
  <c r="H302" i="8"/>
  <c r="D290" i="8"/>
  <c r="D292" i="8"/>
  <c r="D302" i="8"/>
  <c r="D314" i="8"/>
  <c r="D316" i="8"/>
  <c r="D374" i="8"/>
  <c r="D376" i="8"/>
  <c r="E272" i="8"/>
  <c r="E274" i="8"/>
  <c r="E290" i="8"/>
  <c r="E292" i="8"/>
  <c r="E302" i="8"/>
  <c r="E314" i="8"/>
  <c r="E316" i="8"/>
  <c r="E330" i="8"/>
  <c r="E332" i="8"/>
  <c r="E334" i="8"/>
  <c r="E350" i="8"/>
  <c r="E352" i="8"/>
  <c r="E374" i="8"/>
  <c r="E376" i="8"/>
  <c r="D24" i="7"/>
  <c r="D190" i="7"/>
  <c r="G190" i="7"/>
  <c r="F190" i="7"/>
  <c r="H301" i="7"/>
  <c r="G14" i="7"/>
  <c r="G16" i="7"/>
  <c r="G18" i="7"/>
  <c r="G20" i="7"/>
  <c r="H20" i="7" s="1"/>
  <c r="G22" i="7"/>
  <c r="E74" i="7"/>
  <c r="F76" i="7"/>
  <c r="D82" i="7"/>
  <c r="E110" i="7"/>
  <c r="F112" i="7"/>
  <c r="D118" i="7"/>
  <c r="E124" i="7"/>
  <c r="F128" i="7"/>
  <c r="D136" i="7"/>
  <c r="F136" i="7"/>
  <c r="E142" i="7"/>
  <c r="F146" i="7"/>
  <c r="D154" i="7"/>
  <c r="F154" i="7"/>
  <c r="E160" i="7"/>
  <c r="F164" i="7"/>
  <c r="D172" i="7"/>
  <c r="F172" i="7"/>
  <c r="E178" i="7"/>
  <c r="F184" i="7"/>
  <c r="D184" i="7"/>
  <c r="E190" i="7"/>
  <c r="F74" i="7"/>
  <c r="E82" i="7"/>
  <c r="F110" i="7"/>
  <c r="E118" i="7"/>
  <c r="F200" i="7"/>
  <c r="E200" i="7"/>
  <c r="D200" i="7"/>
  <c r="D50" i="7"/>
  <c r="E58" i="7"/>
  <c r="G74" i="7"/>
  <c r="G82" i="7"/>
  <c r="D86" i="7"/>
  <c r="E94" i="7"/>
  <c r="G110" i="7"/>
  <c r="G118" i="7"/>
  <c r="D134" i="7"/>
  <c r="F134" i="7"/>
  <c r="D152" i="7"/>
  <c r="F152" i="7"/>
  <c r="D170" i="7"/>
  <c r="F170" i="7"/>
  <c r="D236" i="7"/>
  <c r="G236" i="7"/>
  <c r="F236" i="7"/>
  <c r="E236" i="7"/>
  <c r="D254" i="7"/>
  <c r="G254" i="7"/>
  <c r="F254" i="7"/>
  <c r="E254" i="7"/>
  <c r="D272" i="7"/>
  <c r="G272" i="7"/>
  <c r="F272" i="7"/>
  <c r="E272" i="7"/>
  <c r="D290" i="7"/>
  <c r="G290" i="7"/>
  <c r="F290" i="7"/>
  <c r="E290" i="7"/>
  <c r="E50" i="7"/>
  <c r="E56" i="7"/>
  <c r="F58" i="7"/>
  <c r="D64" i="7"/>
  <c r="G80" i="7"/>
  <c r="E86" i="7"/>
  <c r="E92" i="7"/>
  <c r="F94" i="7"/>
  <c r="D100" i="7"/>
  <c r="G116" i="7"/>
  <c r="G122" i="7"/>
  <c r="E130" i="7"/>
  <c r="E134" i="7"/>
  <c r="G140" i="7"/>
  <c r="E148" i="7"/>
  <c r="E152" i="7"/>
  <c r="E166" i="7"/>
  <c r="E170" i="7"/>
  <c r="G176" i="7"/>
  <c r="F182" i="7"/>
  <c r="D182" i="7"/>
  <c r="D188" i="7"/>
  <c r="G188" i="7"/>
  <c r="F188" i="7"/>
  <c r="F202" i="7"/>
  <c r="E202" i="7"/>
  <c r="D202" i="7"/>
  <c r="F250" i="7"/>
  <c r="G250" i="7"/>
  <c r="E250" i="7"/>
  <c r="D250" i="7"/>
  <c r="E258" i="7"/>
  <c r="F268" i="7"/>
  <c r="G268" i="7"/>
  <c r="E268" i="7"/>
  <c r="D268" i="7"/>
  <c r="F276" i="7"/>
  <c r="D276" i="7"/>
  <c r="G276" i="7"/>
  <c r="E276" i="7"/>
  <c r="F286" i="7"/>
  <c r="G286" i="7"/>
  <c r="E286" i="7"/>
  <c r="D286" i="7"/>
  <c r="F56" i="7"/>
  <c r="G58" i="7"/>
  <c r="E64" i="7"/>
  <c r="F92" i="7"/>
  <c r="G94" i="7"/>
  <c r="E100" i="7"/>
  <c r="F130" i="7"/>
  <c r="G134" i="7"/>
  <c r="F148" i="7"/>
  <c r="G152" i="7"/>
  <c r="F166" i="7"/>
  <c r="G170" i="7"/>
  <c r="E252" i="7"/>
  <c r="D270" i="7"/>
  <c r="F206" i="7"/>
  <c r="F208" i="7"/>
  <c r="G238" i="7"/>
  <c r="G256" i="7"/>
  <c r="G274" i="7"/>
  <c r="G206" i="7"/>
  <c r="G208" i="7"/>
  <c r="F244" i="7"/>
  <c r="D244" i="7"/>
  <c r="F262" i="7"/>
  <c r="D262" i="7"/>
  <c r="F280" i="7"/>
  <c r="D280" i="7"/>
  <c r="G296" i="7"/>
  <c r="F296" i="7"/>
  <c r="D296" i="7"/>
  <c r="H317" i="7"/>
  <c r="D194" i="7"/>
  <c r="D196" i="7"/>
  <c r="D212" i="7"/>
  <c r="D214" i="7"/>
  <c r="F220" i="7"/>
  <c r="D220" i="7"/>
  <c r="E244" i="7"/>
  <c r="D248" i="7"/>
  <c r="E262" i="7"/>
  <c r="D266" i="7"/>
  <c r="E280" i="7"/>
  <c r="D284" i="7"/>
  <c r="E296" i="7"/>
  <c r="F242" i="7"/>
  <c r="D242" i="7"/>
  <c r="F260" i="7"/>
  <c r="D260" i="7"/>
  <c r="F278" i="7"/>
  <c r="D278" i="7"/>
  <c r="E292" i="7"/>
  <c r="D292" i="7"/>
  <c r="F218" i="7"/>
  <c r="D218" i="7"/>
  <c r="G220" i="7"/>
  <c r="E224" i="7"/>
  <c r="E238" i="7"/>
  <c r="G233" i="7"/>
  <c r="E242" i="7"/>
  <c r="G248" i="7"/>
  <c r="E256" i="7"/>
  <c r="E260" i="7"/>
  <c r="G266" i="7"/>
  <c r="E274" i="7"/>
  <c r="E278" i="7"/>
  <c r="G284" i="7"/>
  <c r="F292" i="7"/>
  <c r="H299" i="7"/>
  <c r="G298" i="7"/>
  <c r="F298" i="7"/>
  <c r="D298" i="7"/>
  <c r="F378" i="7"/>
  <c r="D374" i="7"/>
  <c r="D376" i="7"/>
  <c r="E374" i="7"/>
  <c r="E376" i="7"/>
  <c r="H68" i="5"/>
  <c r="E174" i="5"/>
  <c r="E8" i="5"/>
  <c r="G48" i="5"/>
  <c r="E54" i="5"/>
  <c r="D54" i="5"/>
  <c r="G54" i="5"/>
  <c r="F54" i="5"/>
  <c r="E66" i="5"/>
  <c r="F72" i="5"/>
  <c r="E72" i="5"/>
  <c r="D72" i="5"/>
  <c r="G72" i="5"/>
  <c r="F84" i="5"/>
  <c r="D84" i="5"/>
  <c r="G84" i="5"/>
  <c r="E84" i="5"/>
  <c r="G36" i="5"/>
  <c r="F36" i="5"/>
  <c r="E36" i="5"/>
  <c r="D36" i="5"/>
  <c r="H52" i="5"/>
  <c r="F156" i="5"/>
  <c r="D156" i="5"/>
  <c r="G156" i="5"/>
  <c r="E156" i="5"/>
  <c r="G90" i="5"/>
  <c r="E176" i="5"/>
  <c r="G176" i="5"/>
  <c r="D180" i="5"/>
  <c r="H311" i="5"/>
  <c r="E305" i="5"/>
  <c r="H9" i="5"/>
  <c r="G56" i="5"/>
  <c r="G58" i="5"/>
  <c r="E70" i="5"/>
  <c r="D76" i="5"/>
  <c r="F92" i="5"/>
  <c r="G94" i="5"/>
  <c r="F98" i="5"/>
  <c r="G100" i="5"/>
  <c r="D104" i="5"/>
  <c r="E106" i="5"/>
  <c r="D112" i="5"/>
  <c r="F128" i="5"/>
  <c r="G130" i="5"/>
  <c r="F134" i="5"/>
  <c r="G136" i="5"/>
  <c r="D140" i="5"/>
  <c r="E142" i="5"/>
  <c r="D148" i="5"/>
  <c r="F164" i="5"/>
  <c r="G166" i="5"/>
  <c r="E168" i="5"/>
  <c r="F170" i="5"/>
  <c r="G172" i="5"/>
  <c r="D176" i="5"/>
  <c r="G305" i="5"/>
  <c r="E366" i="5"/>
  <c r="G366" i="5"/>
  <c r="D366" i="5"/>
  <c r="E11" i="5"/>
  <c r="H11" i="5" s="1"/>
  <c r="E76" i="5"/>
  <c r="E104" i="5"/>
  <c r="E112" i="5"/>
  <c r="E140" i="5"/>
  <c r="F168" i="5"/>
  <c r="F176" i="5"/>
  <c r="H197" i="5"/>
  <c r="F276" i="5"/>
  <c r="D367" i="5"/>
  <c r="H39" i="5"/>
  <c r="F76" i="5"/>
  <c r="G104" i="5"/>
  <c r="F112" i="5"/>
  <c r="G140" i="5"/>
  <c r="F148" i="5"/>
  <c r="G168" i="5"/>
  <c r="E178" i="5"/>
  <c r="G178" i="5"/>
  <c r="H203" i="5"/>
  <c r="H215" i="5"/>
  <c r="H229" i="5"/>
  <c r="H231" i="5"/>
  <c r="G252" i="5"/>
  <c r="G300" i="5"/>
  <c r="F300" i="5"/>
  <c r="E300" i="5"/>
  <c r="E369" i="5"/>
  <c r="D26" i="5"/>
  <c r="H26" i="5" s="1"/>
  <c r="D28" i="5"/>
  <c r="H28" i="5" s="1"/>
  <c r="D30" i="5"/>
  <c r="D32" i="5"/>
  <c r="D34" i="5"/>
  <c r="D56" i="5"/>
  <c r="D58" i="5"/>
  <c r="F80" i="5"/>
  <c r="D86" i="5"/>
  <c r="E88" i="5"/>
  <c r="D94" i="5"/>
  <c r="F116" i="5"/>
  <c r="D122" i="5"/>
  <c r="E124" i="5"/>
  <c r="D130" i="5"/>
  <c r="F152" i="5"/>
  <c r="D158" i="5"/>
  <c r="E160" i="5"/>
  <c r="D166" i="5"/>
  <c r="D178" i="5"/>
  <c r="E210" i="5"/>
  <c r="G210" i="5"/>
  <c r="G264" i="5"/>
  <c r="F264" i="5"/>
  <c r="E264" i="5"/>
  <c r="D264" i="5"/>
  <c r="G80" i="5"/>
  <c r="E86" i="5"/>
  <c r="G88" i="5"/>
  <c r="E100" i="5"/>
  <c r="G116" i="5"/>
  <c r="E122" i="5"/>
  <c r="G124" i="5"/>
  <c r="E136" i="5"/>
  <c r="G152" i="5"/>
  <c r="E158" i="5"/>
  <c r="G160" i="5"/>
  <c r="E172" i="5"/>
  <c r="F178" i="5"/>
  <c r="H221" i="5"/>
  <c r="H245" i="5"/>
  <c r="H257" i="5"/>
  <c r="H281" i="5"/>
  <c r="H293" i="5"/>
  <c r="F367" i="5"/>
  <c r="H323" i="5"/>
  <c r="H353" i="5"/>
  <c r="H377" i="5"/>
  <c r="G194" i="5"/>
  <c r="G196" i="5"/>
  <c r="H196" i="5" s="1"/>
  <c r="G212" i="5"/>
  <c r="G214" i="5"/>
  <c r="G236" i="5"/>
  <c r="G238" i="5"/>
  <c r="H239" i="5"/>
  <c r="G254" i="5"/>
  <c r="G256" i="5"/>
  <c r="G272" i="5"/>
  <c r="H272" i="5" s="1"/>
  <c r="G274" i="5"/>
  <c r="G290" i="5"/>
  <c r="G292" i="5"/>
  <c r="G302" i="5"/>
  <c r="H303" i="5"/>
  <c r="D305" i="5"/>
  <c r="H316" i="5"/>
  <c r="H332" i="5"/>
  <c r="H352" i="5"/>
  <c r="E362" i="5"/>
  <c r="G374" i="5"/>
  <c r="G376" i="5"/>
  <c r="D200" i="5"/>
  <c r="H200" i="5" s="1"/>
  <c r="D202" i="5"/>
  <c r="D218" i="5"/>
  <c r="D220" i="5"/>
  <c r="D260" i="5"/>
  <c r="D262" i="5"/>
  <c r="H302" i="5"/>
  <c r="G298" i="5"/>
  <c r="E36" i="4"/>
  <c r="D36" i="4"/>
  <c r="G36" i="4"/>
  <c r="F36" i="4"/>
  <c r="D294" i="4"/>
  <c r="E294" i="4"/>
  <c r="G294" i="4"/>
  <c r="F294" i="4"/>
  <c r="E120" i="4"/>
  <c r="D41" i="4"/>
  <c r="H39" i="4"/>
  <c r="F126" i="4"/>
  <c r="E140" i="4"/>
  <c r="G140" i="4"/>
  <c r="E158" i="4"/>
  <c r="G158" i="4"/>
  <c r="E176" i="4"/>
  <c r="G176" i="4"/>
  <c r="E194" i="4"/>
  <c r="G194" i="4"/>
  <c r="E212" i="4"/>
  <c r="G212" i="4"/>
  <c r="F268" i="4"/>
  <c r="E268" i="4"/>
  <c r="G276" i="4"/>
  <c r="G330" i="4"/>
  <c r="F330" i="4"/>
  <c r="G366" i="4"/>
  <c r="F366" i="4"/>
  <c r="E366" i="4"/>
  <c r="F44" i="4"/>
  <c r="D50" i="4"/>
  <c r="E52" i="4"/>
  <c r="G62" i="4"/>
  <c r="E68" i="4"/>
  <c r="F70" i="4"/>
  <c r="F86" i="4"/>
  <c r="H107" i="4"/>
  <c r="D118" i="4"/>
  <c r="D134" i="4"/>
  <c r="F136" i="4"/>
  <c r="D140" i="4"/>
  <c r="D158" i="4"/>
  <c r="D176" i="4"/>
  <c r="D194" i="4"/>
  <c r="E198" i="4"/>
  <c r="D212" i="4"/>
  <c r="F224" i="4"/>
  <c r="G224" i="4"/>
  <c r="G367" i="4"/>
  <c r="H239" i="4"/>
  <c r="D260" i="4"/>
  <c r="F260" i="4"/>
  <c r="D268" i="4"/>
  <c r="D278" i="4"/>
  <c r="E278" i="4"/>
  <c r="F286" i="4"/>
  <c r="G286" i="4"/>
  <c r="D286" i="4"/>
  <c r="D367" i="4"/>
  <c r="H303" i="4"/>
  <c r="G316" i="4"/>
  <c r="F316" i="4"/>
  <c r="E316" i="4"/>
  <c r="D316" i="4"/>
  <c r="H323" i="4"/>
  <c r="D305" i="4"/>
  <c r="D336" i="4"/>
  <c r="G336" i="4"/>
  <c r="F336" i="4"/>
  <c r="E336" i="4"/>
  <c r="H341" i="4"/>
  <c r="G352" i="4"/>
  <c r="F352" i="4"/>
  <c r="E352" i="4"/>
  <c r="D352" i="4"/>
  <c r="E50" i="4"/>
  <c r="F118" i="4"/>
  <c r="F134" i="4"/>
  <c r="F140" i="4"/>
  <c r="H143" i="4"/>
  <c r="E156" i="4"/>
  <c r="G156" i="4"/>
  <c r="F158" i="4"/>
  <c r="H161" i="4"/>
  <c r="G174" i="4"/>
  <c r="F176" i="4"/>
  <c r="H179" i="4"/>
  <c r="F194" i="4"/>
  <c r="F212" i="4"/>
  <c r="D220" i="4"/>
  <c r="E220" i="4"/>
  <c r="D242" i="4"/>
  <c r="E242" i="4"/>
  <c r="H245" i="4"/>
  <c r="G268" i="4"/>
  <c r="E367" i="4"/>
  <c r="H9" i="4"/>
  <c r="F50" i="4"/>
  <c r="H71" i="4"/>
  <c r="D82" i="4"/>
  <c r="D98" i="4"/>
  <c r="D106" i="4"/>
  <c r="G118" i="4"/>
  <c r="G134" i="4"/>
  <c r="F220" i="4"/>
  <c r="F266" i="4"/>
  <c r="D266" i="4"/>
  <c r="G266" i="4"/>
  <c r="D274" i="4"/>
  <c r="F274" i="4"/>
  <c r="D318" i="4"/>
  <c r="F318" i="4"/>
  <c r="E318" i="4"/>
  <c r="D330" i="4"/>
  <c r="D366" i="4"/>
  <c r="H53" i="4"/>
  <c r="D64" i="4"/>
  <c r="D80" i="4"/>
  <c r="F82" i="4"/>
  <c r="D88" i="4"/>
  <c r="F98" i="4"/>
  <c r="D104" i="4"/>
  <c r="E106" i="4"/>
  <c r="E122" i="4"/>
  <c r="E142" i="4"/>
  <c r="G142" i="4"/>
  <c r="F156" i="4"/>
  <c r="E160" i="4"/>
  <c r="G160" i="4"/>
  <c r="F174" i="4"/>
  <c r="E178" i="4"/>
  <c r="G178" i="4"/>
  <c r="E196" i="4"/>
  <c r="G196" i="4"/>
  <c r="E214" i="4"/>
  <c r="G214" i="4"/>
  <c r="G220" i="4"/>
  <c r="D238" i="4"/>
  <c r="F238" i="4"/>
  <c r="G242" i="4"/>
  <c r="F250" i="4"/>
  <c r="D250" i="4"/>
  <c r="D254" i="4"/>
  <c r="D262" i="4"/>
  <c r="G262" i="4"/>
  <c r="E266" i="4"/>
  <c r="E274" i="4"/>
  <c r="E276" i="4"/>
  <c r="F290" i="4"/>
  <c r="D290" i="4"/>
  <c r="D298" i="4"/>
  <c r="H299" i="4"/>
  <c r="G298" i="4"/>
  <c r="E298" i="4"/>
  <c r="F308" i="4"/>
  <c r="G308" i="4"/>
  <c r="D308" i="4"/>
  <c r="D62" i="4"/>
  <c r="F64" i="4"/>
  <c r="D70" i="4"/>
  <c r="F80" i="4"/>
  <c r="G82" i="4"/>
  <c r="D86" i="4"/>
  <c r="E88" i="4"/>
  <c r="G98" i="4"/>
  <c r="E104" i="4"/>
  <c r="F106" i="4"/>
  <c r="F122" i="4"/>
  <c r="D142" i="4"/>
  <c r="H149" i="4"/>
  <c r="D160" i="4"/>
  <c r="H167" i="4"/>
  <c r="D178" i="4"/>
  <c r="H185" i="4"/>
  <c r="D196" i="4"/>
  <c r="H203" i="4"/>
  <c r="D214" i="4"/>
  <c r="E238" i="4"/>
  <c r="E250" i="4"/>
  <c r="E254" i="4"/>
  <c r="E262" i="4"/>
  <c r="G274" i="4"/>
  <c r="F276" i="4"/>
  <c r="E288" i="4"/>
  <c r="G288" i="4"/>
  <c r="E290" i="4"/>
  <c r="F298" i="4"/>
  <c r="H301" i="4"/>
  <c r="E308" i="4"/>
  <c r="F305" i="4"/>
  <c r="H311" i="4"/>
  <c r="F344" i="4"/>
  <c r="G344" i="4"/>
  <c r="E344" i="4"/>
  <c r="D344" i="4"/>
  <c r="F348" i="4"/>
  <c r="E348" i="4"/>
  <c r="D348" i="4"/>
  <c r="F244" i="4"/>
  <c r="F280" i="4"/>
  <c r="H296" i="4"/>
  <c r="E310" i="4"/>
  <c r="F332" i="4"/>
  <c r="G334" i="4"/>
  <c r="H334" i="4" s="1"/>
  <c r="F338" i="4"/>
  <c r="G340" i="4"/>
  <c r="E346" i="4"/>
  <c r="F376" i="4"/>
  <c r="G332" i="4"/>
  <c r="G376" i="4"/>
  <c r="E320" i="4"/>
  <c r="D328" i="4"/>
  <c r="E356" i="4"/>
  <c r="D364" i="4"/>
  <c r="F320" i="4"/>
  <c r="E328" i="4"/>
  <c r="F356" i="4"/>
  <c r="E364" i="4"/>
  <c r="F296" i="4"/>
  <c r="E305" i="4"/>
  <c r="G320" i="4"/>
  <c r="E326" i="4"/>
  <c r="G328" i="4"/>
  <c r="E340" i="4"/>
  <c r="G356" i="4"/>
  <c r="E362" i="4"/>
  <c r="G364" i="4"/>
  <c r="F72" i="3"/>
  <c r="G72" i="3"/>
  <c r="E72" i="3"/>
  <c r="D192" i="3"/>
  <c r="G192" i="3"/>
  <c r="F192" i="3"/>
  <c r="E192" i="3"/>
  <c r="D210" i="3"/>
  <c r="G210" i="3"/>
  <c r="F210" i="3"/>
  <c r="E210" i="3"/>
  <c r="F132" i="3"/>
  <c r="D138" i="3"/>
  <c r="D216" i="3"/>
  <c r="F216" i="3"/>
  <c r="F330" i="3"/>
  <c r="E330" i="3"/>
  <c r="D330" i="3"/>
  <c r="G330" i="3"/>
  <c r="D26" i="3"/>
  <c r="D28" i="3"/>
  <c r="D30" i="3"/>
  <c r="D32" i="3"/>
  <c r="D34" i="3"/>
  <c r="F62" i="3"/>
  <c r="G64" i="3"/>
  <c r="F68" i="3"/>
  <c r="G70" i="3"/>
  <c r="E76" i="3"/>
  <c r="F98" i="3"/>
  <c r="G100" i="3"/>
  <c r="F104" i="3"/>
  <c r="G106" i="3"/>
  <c r="D110" i="3"/>
  <c r="E112" i="3"/>
  <c r="D118" i="3"/>
  <c r="D136" i="3"/>
  <c r="E140" i="3"/>
  <c r="G142" i="3"/>
  <c r="D154" i="3"/>
  <c r="E158" i="3"/>
  <c r="G160" i="3"/>
  <c r="D172" i="3"/>
  <c r="E176" i="3"/>
  <c r="G178" i="3"/>
  <c r="D190" i="3"/>
  <c r="E194" i="3"/>
  <c r="G196" i="3"/>
  <c r="D208" i="3"/>
  <c r="E212" i="3"/>
  <c r="G214" i="3"/>
  <c r="E216" i="3"/>
  <c r="D220" i="3"/>
  <c r="F220" i="3"/>
  <c r="H229" i="3"/>
  <c r="H231" i="3"/>
  <c r="F233" i="3"/>
  <c r="F314" i="3"/>
  <c r="E314" i="3"/>
  <c r="D314" i="3"/>
  <c r="H301" i="3"/>
  <c r="G314" i="3"/>
  <c r="E26" i="3"/>
  <c r="E28" i="3"/>
  <c r="E30" i="3"/>
  <c r="E32" i="3"/>
  <c r="E34" i="3"/>
  <c r="E46" i="3"/>
  <c r="G62" i="3"/>
  <c r="E74" i="3"/>
  <c r="E82" i="3"/>
  <c r="G98" i="3"/>
  <c r="E110" i="3"/>
  <c r="E118" i="3"/>
  <c r="D130" i="3"/>
  <c r="F130" i="3"/>
  <c r="E136" i="3"/>
  <c r="F140" i="3"/>
  <c r="D148" i="3"/>
  <c r="F148" i="3"/>
  <c r="E154" i="3"/>
  <c r="F158" i="3"/>
  <c r="D166" i="3"/>
  <c r="F166" i="3"/>
  <c r="E172" i="3"/>
  <c r="F176" i="3"/>
  <c r="D184" i="3"/>
  <c r="F184" i="3"/>
  <c r="E190" i="3"/>
  <c r="F194" i="3"/>
  <c r="D202" i="3"/>
  <c r="F202" i="3"/>
  <c r="E208" i="3"/>
  <c r="F212" i="3"/>
  <c r="G216" i="3"/>
  <c r="G322" i="3"/>
  <c r="F322" i="3"/>
  <c r="D322" i="3"/>
  <c r="H303" i="3"/>
  <c r="E322" i="3"/>
  <c r="G336" i="3"/>
  <c r="F336" i="3"/>
  <c r="D336" i="3"/>
  <c r="E336" i="3"/>
  <c r="F26" i="3"/>
  <c r="F28" i="3"/>
  <c r="F30" i="3"/>
  <c r="F32" i="3"/>
  <c r="F34" i="3"/>
  <c r="F46" i="3"/>
  <c r="E50" i="3"/>
  <c r="G74" i="3"/>
  <c r="F82" i="3"/>
  <c r="E86" i="3"/>
  <c r="G110" i="3"/>
  <c r="F118" i="3"/>
  <c r="E122" i="3"/>
  <c r="E130" i="3"/>
  <c r="D134" i="3"/>
  <c r="G136" i="3"/>
  <c r="G140" i="3"/>
  <c r="E148" i="3"/>
  <c r="G154" i="3"/>
  <c r="G158" i="3"/>
  <c r="E166" i="3"/>
  <c r="D170" i="3"/>
  <c r="G172" i="3"/>
  <c r="G176" i="3"/>
  <c r="E184" i="3"/>
  <c r="D188" i="3"/>
  <c r="G190" i="3"/>
  <c r="G194" i="3"/>
  <c r="G208" i="3"/>
  <c r="G212" i="3"/>
  <c r="F334" i="3"/>
  <c r="E334" i="3"/>
  <c r="D334" i="3"/>
  <c r="G334" i="3"/>
  <c r="G348" i="3"/>
  <c r="F50" i="3"/>
  <c r="D146" i="3"/>
  <c r="F146" i="3"/>
  <c r="D164" i="3"/>
  <c r="F164" i="3"/>
  <c r="D182" i="3"/>
  <c r="F182" i="3"/>
  <c r="D200" i="3"/>
  <c r="F200" i="3"/>
  <c r="D218" i="3"/>
  <c r="E218" i="3"/>
  <c r="G218" i="3"/>
  <c r="F226" i="3"/>
  <c r="D226" i="3"/>
  <c r="G226" i="3"/>
  <c r="G252" i="3"/>
  <c r="D260" i="3"/>
  <c r="G260" i="3"/>
  <c r="F260" i="3"/>
  <c r="E260" i="3"/>
  <c r="F292" i="3"/>
  <c r="E292" i="3"/>
  <c r="D292" i="3"/>
  <c r="G292" i="3"/>
  <c r="G50" i="3"/>
  <c r="E56" i="3"/>
  <c r="G58" i="3"/>
  <c r="E70" i="3"/>
  <c r="G86" i="3"/>
  <c r="E92" i="3"/>
  <c r="G94" i="3"/>
  <c r="E106" i="3"/>
  <c r="G122" i="3"/>
  <c r="E128" i="3"/>
  <c r="G134" i="3"/>
  <c r="E142" i="3"/>
  <c r="E146" i="3"/>
  <c r="E160" i="3"/>
  <c r="E164" i="3"/>
  <c r="G170" i="3"/>
  <c r="E178" i="3"/>
  <c r="E182" i="3"/>
  <c r="G188" i="3"/>
  <c r="E196" i="3"/>
  <c r="E200" i="3"/>
  <c r="G206" i="3"/>
  <c r="H206" i="3" s="1"/>
  <c r="E214" i="3"/>
  <c r="F218" i="3"/>
  <c r="E226" i="3"/>
  <c r="F268" i="3"/>
  <c r="G268" i="3"/>
  <c r="E268" i="3"/>
  <c r="D268" i="3"/>
  <c r="E342" i="3"/>
  <c r="G356" i="3"/>
  <c r="F356" i="3"/>
  <c r="D356" i="3"/>
  <c r="H356" i="3" s="1"/>
  <c r="E356" i="3"/>
  <c r="E224" i="3"/>
  <c r="G248" i="3"/>
  <c r="F256" i="3"/>
  <c r="F262" i="3"/>
  <c r="H281" i="3"/>
  <c r="F305" i="3"/>
  <c r="H296" i="3"/>
  <c r="G296" i="3"/>
  <c r="F296" i="3"/>
  <c r="D296" i="3"/>
  <c r="F316" i="3"/>
  <c r="E316" i="3"/>
  <c r="D316" i="3"/>
  <c r="H323" i="3"/>
  <c r="G338" i="3"/>
  <c r="F338" i="3"/>
  <c r="D338" i="3"/>
  <c r="F350" i="3"/>
  <c r="E350" i="3"/>
  <c r="D350" i="3"/>
  <c r="G358" i="3"/>
  <c r="F358" i="3"/>
  <c r="D358" i="3"/>
  <c r="D236" i="3"/>
  <c r="G233" i="3"/>
  <c r="E244" i="3"/>
  <c r="D272" i="3"/>
  <c r="E280" i="3"/>
  <c r="E296" i="3"/>
  <c r="G316" i="3"/>
  <c r="E338" i="3"/>
  <c r="E236" i="3"/>
  <c r="F244" i="3"/>
  <c r="E272" i="3"/>
  <c r="F280" i="3"/>
  <c r="F290" i="3"/>
  <c r="E290" i="3"/>
  <c r="D290" i="3"/>
  <c r="H298" i="3"/>
  <c r="H299" i="3"/>
  <c r="G298" i="3"/>
  <c r="F298" i="3"/>
  <c r="D298" i="3"/>
  <c r="G320" i="3"/>
  <c r="F320" i="3"/>
  <c r="D320" i="3"/>
  <c r="F332" i="3"/>
  <c r="E332" i="3"/>
  <c r="D332" i="3"/>
  <c r="G340" i="3"/>
  <c r="F340" i="3"/>
  <c r="D340" i="3"/>
  <c r="F352" i="3"/>
  <c r="E352" i="3"/>
  <c r="D352" i="3"/>
  <c r="F242" i="3"/>
  <c r="G244" i="3"/>
  <c r="D248" i="3"/>
  <c r="E250" i="3"/>
  <c r="F278" i="3"/>
  <c r="G280" i="3"/>
  <c r="G290" i="3"/>
  <c r="E298" i="3"/>
  <c r="E320" i="3"/>
  <c r="G332" i="3"/>
  <c r="E340" i="3"/>
  <c r="G352" i="3"/>
  <c r="D374" i="3"/>
  <c r="D376" i="3"/>
  <c r="E374" i="3"/>
  <c r="E376" i="3"/>
  <c r="G8" i="2"/>
  <c r="F30" i="2"/>
  <c r="E30" i="2"/>
  <c r="D30" i="2"/>
  <c r="F34" i="2"/>
  <c r="E34" i="2"/>
  <c r="D34" i="2"/>
  <c r="F176" i="2"/>
  <c r="G176" i="2"/>
  <c r="E176" i="2"/>
  <c r="D176" i="2"/>
  <c r="G14" i="2"/>
  <c r="G30" i="2"/>
  <c r="G34" i="2"/>
  <c r="G74" i="2"/>
  <c r="F74" i="2"/>
  <c r="E74" i="2"/>
  <c r="D74" i="2"/>
  <c r="F104" i="2"/>
  <c r="G104" i="2"/>
  <c r="E104" i="2"/>
  <c r="D104" i="2"/>
  <c r="F140" i="2"/>
  <c r="G140" i="2"/>
  <c r="E140" i="2"/>
  <c r="D140" i="2"/>
  <c r="G198" i="2"/>
  <c r="E198" i="2"/>
  <c r="D198" i="2"/>
  <c r="F233" i="2"/>
  <c r="G56" i="2"/>
  <c r="F56" i="2"/>
  <c r="E56" i="2"/>
  <c r="D56" i="2"/>
  <c r="G76" i="2"/>
  <c r="F76" i="2"/>
  <c r="E76" i="2"/>
  <c r="D76" i="2"/>
  <c r="D96" i="2"/>
  <c r="G233" i="2"/>
  <c r="H251" i="2"/>
  <c r="D16" i="2"/>
  <c r="H16" i="2" s="1"/>
  <c r="F28" i="2"/>
  <c r="E28" i="2"/>
  <c r="D28" i="2"/>
  <c r="F32" i="2"/>
  <c r="E32" i="2"/>
  <c r="D32" i="2"/>
  <c r="G58" i="2"/>
  <c r="F58" i="2"/>
  <c r="E58" i="2"/>
  <c r="D58" i="2"/>
  <c r="H101" i="2"/>
  <c r="G112" i="2"/>
  <c r="F112" i="2"/>
  <c r="E112" i="2"/>
  <c r="D112" i="2"/>
  <c r="F120" i="2"/>
  <c r="D120" i="2"/>
  <c r="G120" i="2"/>
  <c r="H137" i="2"/>
  <c r="G148" i="2"/>
  <c r="F148" i="2"/>
  <c r="E148" i="2"/>
  <c r="D148" i="2"/>
  <c r="D14" i="2"/>
  <c r="H14" i="2" s="1"/>
  <c r="E16" i="2"/>
  <c r="G28" i="2"/>
  <c r="G32" i="2"/>
  <c r="H37" i="2"/>
  <c r="F41" i="2"/>
  <c r="F371" i="2" s="1"/>
  <c r="G94" i="2"/>
  <c r="F98" i="2"/>
  <c r="G100" i="2"/>
  <c r="E106" i="2"/>
  <c r="F128" i="2"/>
  <c r="G130" i="2"/>
  <c r="F134" i="2"/>
  <c r="G136" i="2"/>
  <c r="E142" i="2"/>
  <c r="F164" i="2"/>
  <c r="G166" i="2"/>
  <c r="F170" i="2"/>
  <c r="G172" i="2"/>
  <c r="H231" i="2"/>
  <c r="E236" i="2"/>
  <c r="G236" i="2"/>
  <c r="E272" i="2"/>
  <c r="G272" i="2"/>
  <c r="E292" i="2"/>
  <c r="D292" i="2"/>
  <c r="G292" i="2"/>
  <c r="G305" i="2"/>
  <c r="E342" i="2"/>
  <c r="E212" i="2"/>
  <c r="G212" i="2"/>
  <c r="D212" i="2"/>
  <c r="D233" i="2"/>
  <c r="H239" i="2"/>
  <c r="E256" i="2"/>
  <c r="G256" i="2"/>
  <c r="D256" i="2"/>
  <c r="E305" i="2"/>
  <c r="D50" i="2"/>
  <c r="D52" i="2"/>
  <c r="D68" i="2"/>
  <c r="D70" i="2"/>
  <c r="E80" i="2"/>
  <c r="D88" i="2"/>
  <c r="E116" i="2"/>
  <c r="D124" i="2"/>
  <c r="E152" i="2"/>
  <c r="D160" i="2"/>
  <c r="H179" i="2"/>
  <c r="E196" i="2"/>
  <c r="G196" i="2"/>
  <c r="D196" i="2"/>
  <c r="F212" i="2"/>
  <c r="F256" i="2"/>
  <c r="H293" i="2"/>
  <c r="E50" i="2"/>
  <c r="E52" i="2"/>
  <c r="E68" i="2"/>
  <c r="E70" i="2"/>
  <c r="F80" i="2"/>
  <c r="D86" i="2"/>
  <c r="E88" i="2"/>
  <c r="D94" i="2"/>
  <c r="F116" i="2"/>
  <c r="D122" i="2"/>
  <c r="E124" i="2"/>
  <c r="D130" i="2"/>
  <c r="F152" i="2"/>
  <c r="D158" i="2"/>
  <c r="E160" i="2"/>
  <c r="D166" i="2"/>
  <c r="F196" i="2"/>
  <c r="E254" i="2"/>
  <c r="G254" i="2"/>
  <c r="E290" i="2"/>
  <c r="D290" i="2"/>
  <c r="G290" i="2"/>
  <c r="G80" i="2"/>
  <c r="E86" i="2"/>
  <c r="G88" i="2"/>
  <c r="G116" i="2"/>
  <c r="E122" i="2"/>
  <c r="G124" i="2"/>
  <c r="G152" i="2"/>
  <c r="E158" i="2"/>
  <c r="G160" i="2"/>
  <c r="E172" i="2"/>
  <c r="G178" i="2"/>
  <c r="F178" i="2"/>
  <c r="E194" i="2"/>
  <c r="G194" i="2"/>
  <c r="E214" i="2"/>
  <c r="G214" i="2"/>
  <c r="H229" i="2"/>
  <c r="E238" i="2"/>
  <c r="G238" i="2"/>
  <c r="D238" i="2"/>
  <c r="H257" i="2"/>
  <c r="E274" i="2"/>
  <c r="G274" i="2"/>
  <c r="D274" i="2"/>
  <c r="H185" i="2"/>
  <c r="H245" i="2"/>
  <c r="H263" i="2"/>
  <c r="H281" i="2"/>
  <c r="H377" i="2"/>
  <c r="G332" i="2"/>
  <c r="G334" i="2"/>
  <c r="G350" i="2"/>
  <c r="G352" i="2"/>
  <c r="E362" i="2"/>
  <c r="G374" i="2"/>
  <c r="G376" i="2"/>
  <c r="D332" i="2"/>
  <c r="D334" i="2"/>
  <c r="D350" i="2"/>
  <c r="D352" i="2"/>
  <c r="D374" i="2"/>
  <c r="D376" i="2"/>
  <c r="H377" i="1"/>
  <c r="E374" i="1"/>
  <c r="H257" i="1"/>
  <c r="F258" i="1" s="1"/>
  <c r="D248" i="1"/>
  <c r="E248" i="1"/>
  <c r="G248" i="1"/>
  <c r="E212" i="1"/>
  <c r="F206" i="1"/>
  <c r="H209" i="1"/>
  <c r="G210" i="1" s="1"/>
  <c r="H203" i="1"/>
  <c r="E202" i="1"/>
  <c r="D202" i="1"/>
  <c r="G202" i="1"/>
  <c r="G200" i="1"/>
  <c r="D200" i="1"/>
  <c r="E178" i="1"/>
  <c r="H173" i="1"/>
  <c r="G166" i="1"/>
  <c r="H167" i="1"/>
  <c r="D164" i="1"/>
  <c r="E164" i="1"/>
  <c r="G164" i="1"/>
  <c r="E158" i="1"/>
  <c r="D154" i="1"/>
  <c r="G154" i="1"/>
  <c r="D152" i="1"/>
  <c r="F152" i="1"/>
  <c r="D146" i="1"/>
  <c r="H143" i="1"/>
  <c r="G144" i="1" s="1"/>
  <c r="F136" i="1"/>
  <c r="G136" i="1"/>
  <c r="F134" i="1"/>
  <c r="H125" i="1"/>
  <c r="E126" i="1" s="1"/>
  <c r="G118" i="1"/>
  <c r="G116" i="1"/>
  <c r="H113" i="1"/>
  <c r="G114" i="1" s="1"/>
  <c r="H107" i="1"/>
  <c r="E108" i="1" s="1"/>
  <c r="H101" i="1"/>
  <c r="G100" i="1"/>
  <c r="G98" i="1"/>
  <c r="D94" i="1"/>
  <c r="E94" i="1"/>
  <c r="F94" i="1"/>
  <c r="H95" i="1"/>
  <c r="H89" i="1"/>
  <c r="H83" i="1"/>
  <c r="G82" i="1"/>
  <c r="G80" i="1"/>
  <c r="D76" i="1"/>
  <c r="E76" i="1"/>
  <c r="F76" i="1"/>
  <c r="H77" i="1"/>
  <c r="H71" i="1"/>
  <c r="G72" i="1" s="1"/>
  <c r="G64" i="1"/>
  <c r="G62" i="1"/>
  <c r="H59" i="1"/>
  <c r="G60" i="1" s="1"/>
  <c r="G44" i="1"/>
  <c r="D20" i="1"/>
  <c r="E20" i="1"/>
  <c r="D36" i="1"/>
  <c r="G106" i="1"/>
  <c r="F106" i="1"/>
  <c r="E106" i="1"/>
  <c r="D106" i="1"/>
  <c r="F226" i="1"/>
  <c r="D226" i="1"/>
  <c r="G226" i="1"/>
  <c r="E226" i="1"/>
  <c r="D238" i="1"/>
  <c r="E238" i="1"/>
  <c r="G238" i="1"/>
  <c r="F238" i="1"/>
  <c r="F268" i="1"/>
  <c r="E268" i="1"/>
  <c r="G268" i="1"/>
  <c r="D268" i="1"/>
  <c r="G124" i="1"/>
  <c r="F124" i="1"/>
  <c r="E124" i="1"/>
  <c r="D124" i="1"/>
  <c r="D140" i="1"/>
  <c r="G140" i="1"/>
  <c r="F140" i="1"/>
  <c r="E140" i="1"/>
  <c r="F148" i="1"/>
  <c r="G148" i="1"/>
  <c r="E148" i="1"/>
  <c r="D148" i="1"/>
  <c r="G88" i="1"/>
  <c r="F88" i="1"/>
  <c r="E88" i="1"/>
  <c r="D88" i="1"/>
  <c r="G104" i="1"/>
  <c r="F104" i="1"/>
  <c r="E104" i="1"/>
  <c r="D104" i="1"/>
  <c r="F220" i="1"/>
  <c r="D220" i="1"/>
  <c r="G220" i="1"/>
  <c r="E220" i="1"/>
  <c r="D288" i="1"/>
  <c r="D26" i="1"/>
  <c r="D28" i="1"/>
  <c r="D30" i="1"/>
  <c r="D32" i="1"/>
  <c r="D34" i="1"/>
  <c r="G50" i="1"/>
  <c r="F50" i="1"/>
  <c r="E50" i="1"/>
  <c r="D50" i="1"/>
  <c r="D254" i="1"/>
  <c r="F254" i="1"/>
  <c r="G254" i="1"/>
  <c r="E254" i="1"/>
  <c r="D274" i="1"/>
  <c r="E274" i="1"/>
  <c r="G274" i="1"/>
  <c r="F274" i="1"/>
  <c r="F186" i="1"/>
  <c r="F276" i="1"/>
  <c r="G52" i="1"/>
  <c r="F52" i="1"/>
  <c r="E52" i="1"/>
  <c r="D52" i="1"/>
  <c r="G68" i="1"/>
  <c r="F68" i="1"/>
  <c r="E68" i="1"/>
  <c r="D68" i="1"/>
  <c r="H137" i="1"/>
  <c r="D240" i="1"/>
  <c r="D290" i="1"/>
  <c r="F290" i="1"/>
  <c r="G290" i="1"/>
  <c r="E290" i="1"/>
  <c r="G70" i="1"/>
  <c r="F70" i="1"/>
  <c r="E70" i="1"/>
  <c r="D70" i="1"/>
  <c r="G86" i="1"/>
  <c r="F86" i="1"/>
  <c r="E86" i="1"/>
  <c r="D86" i="1"/>
  <c r="E134" i="1"/>
  <c r="F142" i="1"/>
  <c r="F154" i="1"/>
  <c r="H161" i="1"/>
  <c r="D176" i="1"/>
  <c r="F188" i="1"/>
  <c r="D196" i="1"/>
  <c r="G196" i="1"/>
  <c r="F208" i="1"/>
  <c r="H215" i="1"/>
  <c r="F260" i="1"/>
  <c r="D260" i="1"/>
  <c r="E260" i="1"/>
  <c r="D308" i="1"/>
  <c r="F308" i="1"/>
  <c r="E308" i="1"/>
  <c r="F322" i="1"/>
  <c r="D322" i="1"/>
  <c r="G322" i="1"/>
  <c r="H329" i="1"/>
  <c r="F338" i="1"/>
  <c r="D338" i="1"/>
  <c r="G338" i="1"/>
  <c r="D346" i="1"/>
  <c r="F346" i="1"/>
  <c r="E346" i="1"/>
  <c r="D362" i="1"/>
  <c r="F362" i="1"/>
  <c r="E362" i="1"/>
  <c r="D44" i="1"/>
  <c r="D46" i="1"/>
  <c r="D62" i="1"/>
  <c r="D64" i="1"/>
  <c r="D80" i="1"/>
  <c r="D82" i="1"/>
  <c r="D98" i="1"/>
  <c r="D100" i="1"/>
  <c r="D116" i="1"/>
  <c r="D118" i="1"/>
  <c r="D160" i="1"/>
  <c r="G160" i="1"/>
  <c r="H179" i="1"/>
  <c r="D194" i="1"/>
  <c r="G194" i="1"/>
  <c r="D214" i="1"/>
  <c r="G214" i="1"/>
  <c r="H221" i="1"/>
  <c r="F224" i="1"/>
  <c r="E224" i="1"/>
  <c r="D236" i="1"/>
  <c r="F236" i="1"/>
  <c r="F250" i="1"/>
  <c r="E250" i="1"/>
  <c r="D256" i="1"/>
  <c r="E256" i="1"/>
  <c r="D272" i="1"/>
  <c r="F272" i="1"/>
  <c r="F286" i="1"/>
  <c r="E286" i="1"/>
  <c r="D292" i="1"/>
  <c r="E292" i="1"/>
  <c r="D310" i="1"/>
  <c r="F310" i="1"/>
  <c r="E310" i="1"/>
  <c r="D318" i="1"/>
  <c r="G318" i="1"/>
  <c r="D326" i="1"/>
  <c r="F326" i="1"/>
  <c r="E326" i="1"/>
  <c r="F340" i="1"/>
  <c r="D340" i="1"/>
  <c r="G340" i="1"/>
  <c r="H347" i="1"/>
  <c r="D364" i="1"/>
  <c r="F364" i="1"/>
  <c r="E364" i="1"/>
  <c r="E44" i="1"/>
  <c r="E46" i="1"/>
  <c r="E62" i="1"/>
  <c r="E64" i="1"/>
  <c r="E80" i="1"/>
  <c r="E82" i="1"/>
  <c r="E98" i="1"/>
  <c r="E100" i="1"/>
  <c r="E116" i="1"/>
  <c r="E118" i="1"/>
  <c r="D130" i="1"/>
  <c r="G146" i="1"/>
  <c r="G152" i="1"/>
  <c r="E160" i="1"/>
  <c r="D170" i="1"/>
  <c r="G172" i="1"/>
  <c r="D190" i="1"/>
  <c r="E194" i="1"/>
  <c r="G206" i="1"/>
  <c r="E214" i="1"/>
  <c r="D224" i="1"/>
  <c r="E236" i="1"/>
  <c r="F242" i="1"/>
  <c r="D242" i="1"/>
  <c r="E242" i="1"/>
  <c r="D250" i="1"/>
  <c r="F256" i="1"/>
  <c r="E272" i="1"/>
  <c r="F278" i="1"/>
  <c r="D278" i="1"/>
  <c r="E278" i="1"/>
  <c r="D286" i="1"/>
  <c r="F292" i="1"/>
  <c r="G310" i="1"/>
  <c r="E318" i="1"/>
  <c r="G326" i="1"/>
  <c r="E340" i="1"/>
  <c r="G364" i="1"/>
  <c r="D158" i="1"/>
  <c r="G158" i="1"/>
  <c r="D178" i="1"/>
  <c r="G178" i="1"/>
  <c r="H197" i="1"/>
  <c r="D212" i="1"/>
  <c r="G212" i="1"/>
  <c r="G256" i="1"/>
  <c r="G286" i="1"/>
  <c r="G292" i="1"/>
  <c r="H311" i="1"/>
  <c r="F320" i="1"/>
  <c r="D320" i="1"/>
  <c r="G320" i="1"/>
  <c r="D328" i="1"/>
  <c r="F328" i="1"/>
  <c r="E328" i="1"/>
  <c r="F336" i="1"/>
  <c r="D336" i="1"/>
  <c r="G336" i="1"/>
  <c r="D344" i="1"/>
  <c r="F344" i="1"/>
  <c r="E344" i="1"/>
  <c r="F358" i="1"/>
  <c r="D358" i="1"/>
  <c r="G358" i="1"/>
  <c r="F360" i="1"/>
  <c r="F218" i="1"/>
  <c r="D218" i="1"/>
  <c r="F314" i="1"/>
  <c r="D314" i="1"/>
  <c r="F334" i="1"/>
  <c r="D334" i="1"/>
  <c r="F350" i="1"/>
  <c r="D350" i="1"/>
  <c r="F374" i="1"/>
  <c r="D374" i="1"/>
  <c r="F244" i="1"/>
  <c r="D244" i="1"/>
  <c r="F262" i="1"/>
  <c r="D262" i="1"/>
  <c r="F280" i="1"/>
  <c r="D280" i="1"/>
  <c r="F316" i="1"/>
  <c r="D316" i="1"/>
  <c r="F332" i="1"/>
  <c r="D332" i="1"/>
  <c r="F352" i="1"/>
  <c r="D352" i="1"/>
  <c r="F376" i="1"/>
  <c r="D376" i="1"/>
  <c r="E348" i="14" l="1"/>
  <c r="D348" i="14"/>
  <c r="G348" i="14"/>
  <c r="F348" i="14"/>
  <c r="E114" i="7"/>
  <c r="H371" i="2"/>
  <c r="D372" i="2"/>
  <c r="F372" i="2"/>
  <c r="E372" i="2"/>
  <c r="H372" i="2"/>
  <c r="G372" i="2"/>
  <c r="D354" i="14"/>
  <c r="F354" i="13"/>
  <c r="G354" i="13"/>
  <c r="D354" i="13"/>
  <c r="G324" i="11"/>
  <c r="E302" i="11"/>
  <c r="H296" i="10"/>
  <c r="H298" i="10"/>
  <c r="H298" i="9"/>
  <c r="H316" i="4"/>
  <c r="G318" i="4"/>
  <c r="H318" i="4" s="1"/>
  <c r="F24" i="4"/>
  <c r="H358" i="3"/>
  <c r="H300" i="2"/>
  <c r="G360" i="15"/>
  <c r="D258" i="14"/>
  <c r="F258" i="14"/>
  <c r="D360" i="15"/>
  <c r="E258" i="14"/>
  <c r="E168" i="14"/>
  <c r="F360" i="15"/>
  <c r="F108" i="14"/>
  <c r="H108" i="14" s="1"/>
  <c r="F168" i="15"/>
  <c r="D294" i="15"/>
  <c r="G108" i="14"/>
  <c r="E108" i="14"/>
  <c r="F198" i="15"/>
  <c r="H314" i="15"/>
  <c r="D168" i="15"/>
  <c r="G198" i="15"/>
  <c r="G168" i="15"/>
  <c r="D102" i="15"/>
  <c r="H208" i="15"/>
  <c r="H22" i="15"/>
  <c r="D36" i="11"/>
  <c r="H274" i="11"/>
  <c r="G8" i="11"/>
  <c r="E36" i="11"/>
  <c r="G7" i="16"/>
  <c r="E336" i="11"/>
  <c r="D7" i="16"/>
  <c r="G336" i="11"/>
  <c r="E7" i="16"/>
  <c r="D336" i="11"/>
  <c r="F7" i="16"/>
  <c r="G162" i="11"/>
  <c r="D270" i="2"/>
  <c r="E270" i="2"/>
  <c r="F120" i="11"/>
  <c r="D120" i="11"/>
  <c r="F114" i="11"/>
  <c r="D90" i="11"/>
  <c r="E78" i="11"/>
  <c r="D66" i="11"/>
  <c r="F60" i="11"/>
  <c r="G48" i="11"/>
  <c r="H174" i="9"/>
  <c r="H98" i="9"/>
  <c r="G24" i="9"/>
  <c r="E258" i="9"/>
  <c r="H208" i="9"/>
  <c r="H156" i="9"/>
  <c r="D24" i="9"/>
  <c r="D60" i="9"/>
  <c r="H76" i="9"/>
  <c r="H152" i="9"/>
  <c r="D230" i="9"/>
  <c r="D282" i="9"/>
  <c r="D330" i="9"/>
  <c r="F252" i="9"/>
  <c r="G366" i="9"/>
  <c r="H280" i="9"/>
  <c r="H80" i="9"/>
  <c r="G232" i="9"/>
  <c r="F378" i="9"/>
  <c r="E360" i="9"/>
  <c r="E318" i="9"/>
  <c r="D324" i="9"/>
  <c r="F294" i="9"/>
  <c r="G348" i="9"/>
  <c r="G84" i="9"/>
  <c r="D336" i="9"/>
  <c r="D366" i="9"/>
  <c r="H146" i="9"/>
  <c r="H190" i="9"/>
  <c r="H118" i="9"/>
  <c r="F138" i="9"/>
  <c r="D276" i="9"/>
  <c r="H182" i="9"/>
  <c r="G270" i="9"/>
  <c r="H302" i="9"/>
  <c r="H232" i="8"/>
  <c r="F204" i="8"/>
  <c r="D120" i="8"/>
  <c r="D114" i="8"/>
  <c r="E232" i="7"/>
  <c r="E230" i="7"/>
  <c r="D228" i="7"/>
  <c r="G168" i="7"/>
  <c r="G66" i="7"/>
  <c r="D378" i="4"/>
  <c r="H230" i="4"/>
  <c r="G210" i="4"/>
  <c r="D156" i="4"/>
  <c r="G114" i="4"/>
  <c r="D48" i="4"/>
  <c r="F168" i="3"/>
  <c r="D120" i="3"/>
  <c r="F114" i="3"/>
  <c r="G228" i="2"/>
  <c r="D54" i="2"/>
  <c r="D378" i="1"/>
  <c r="H233" i="1"/>
  <c r="F234" i="1"/>
  <c r="E234" i="1"/>
  <c r="D234" i="1"/>
  <c r="H234" i="1"/>
  <c r="G234" i="1"/>
  <c r="D162" i="2"/>
  <c r="D132" i="2"/>
  <c r="G108" i="2"/>
  <c r="E60" i="2"/>
  <c r="F48" i="2"/>
  <c r="G228" i="1"/>
  <c r="G204" i="1"/>
  <c r="G174" i="1"/>
  <c r="F168" i="1"/>
  <c r="G150" i="1"/>
  <c r="D102" i="1"/>
  <c r="F96" i="1"/>
  <c r="E90" i="1"/>
  <c r="F84" i="1"/>
  <c r="G78" i="1"/>
  <c r="F48" i="1"/>
  <c r="H166" i="9"/>
  <c r="H220" i="9"/>
  <c r="H78" i="9"/>
  <c r="H100" i="9"/>
  <c r="H184" i="9"/>
  <c r="H214" i="9"/>
  <c r="H116" i="9"/>
  <c r="H196" i="9"/>
  <c r="H112" i="9"/>
  <c r="H142" i="9"/>
  <c r="H82" i="9"/>
  <c r="H64" i="9"/>
  <c r="H172" i="9"/>
  <c r="H122" i="9"/>
  <c r="H104" i="9"/>
  <c r="H188" i="9"/>
  <c r="H88" i="9"/>
  <c r="H136" i="9"/>
  <c r="H70" i="9"/>
  <c r="H110" i="9"/>
  <c r="H124" i="9"/>
  <c r="H130" i="9"/>
  <c r="H90" i="9"/>
  <c r="H74" i="9"/>
  <c r="H154" i="9"/>
  <c r="H224" i="9"/>
  <c r="H68" i="9"/>
  <c r="H106" i="9"/>
  <c r="H62" i="9"/>
  <c r="H86" i="9"/>
  <c r="H128" i="9"/>
  <c r="H148" i="9"/>
  <c r="H202" i="9"/>
  <c r="H164" i="9"/>
  <c r="H166" i="7"/>
  <c r="H296" i="5"/>
  <c r="E336" i="13"/>
  <c r="E102" i="13"/>
  <c r="D114" i="13"/>
  <c r="D258" i="13"/>
  <c r="F222" i="13"/>
  <c r="F186" i="13"/>
  <c r="G186" i="13"/>
  <c r="D336" i="14"/>
  <c r="E336" i="10"/>
  <c r="F336" i="10"/>
  <c r="G336" i="10"/>
  <c r="D348" i="9"/>
  <c r="E348" i="9"/>
  <c r="F348" i="9"/>
  <c r="F186" i="9"/>
  <c r="H30" i="8"/>
  <c r="D276" i="8"/>
  <c r="E276" i="8"/>
  <c r="H28" i="8"/>
  <c r="F276" i="8"/>
  <c r="G66" i="8"/>
  <c r="F66" i="8"/>
  <c r="F264" i="8"/>
  <c r="H148" i="8"/>
  <c r="E66" i="8"/>
  <c r="H338" i="8"/>
  <c r="D330" i="8"/>
  <c r="H286" i="8"/>
  <c r="H68" i="8"/>
  <c r="F192" i="8"/>
  <c r="D192" i="8"/>
  <c r="E192" i="8"/>
  <c r="D204" i="8"/>
  <c r="E204" i="7"/>
  <c r="G252" i="7"/>
  <c r="F204" i="7"/>
  <c r="E210" i="7"/>
  <c r="F210" i="7"/>
  <c r="H68" i="7"/>
  <c r="D144" i="7"/>
  <c r="F366" i="7"/>
  <c r="E150" i="7"/>
  <c r="D186" i="7"/>
  <c r="F252" i="7"/>
  <c r="H52" i="7"/>
  <c r="H346" i="7"/>
  <c r="H344" i="7"/>
  <c r="H76" i="7"/>
  <c r="H308" i="7"/>
  <c r="G282" i="7"/>
  <c r="E10" i="7"/>
  <c r="D282" i="7"/>
  <c r="F282" i="7"/>
  <c r="F36" i="7"/>
  <c r="E36" i="7"/>
  <c r="D10" i="7"/>
  <c r="H362" i="4"/>
  <c r="E354" i="4"/>
  <c r="F354" i="4"/>
  <c r="D354" i="4"/>
  <c r="G360" i="4"/>
  <c r="D258" i="4"/>
  <c r="D360" i="4"/>
  <c r="F360" i="4"/>
  <c r="H360" i="4" s="1"/>
  <c r="E378" i="4"/>
  <c r="H310" i="4"/>
  <c r="E102" i="4"/>
  <c r="E114" i="4"/>
  <c r="E270" i="4"/>
  <c r="D102" i="4"/>
  <c r="G192" i="4"/>
  <c r="G102" i="4"/>
  <c r="G24" i="4"/>
  <c r="F84" i="4"/>
  <c r="F120" i="4"/>
  <c r="D120" i="4"/>
  <c r="D378" i="3"/>
  <c r="E138" i="3"/>
  <c r="G138" i="3"/>
  <c r="H308" i="3"/>
  <c r="G270" i="3"/>
  <c r="H326" i="3"/>
  <c r="H344" i="3"/>
  <c r="D270" i="3"/>
  <c r="E270" i="3"/>
  <c r="H270" i="3" s="1"/>
  <c r="G66" i="3"/>
  <c r="G78" i="3"/>
  <c r="G108" i="3"/>
  <c r="F78" i="3"/>
  <c r="E162" i="3"/>
  <c r="E78" i="3"/>
  <c r="H310" i="3"/>
  <c r="H242" i="3"/>
  <c r="D354" i="3"/>
  <c r="H302" i="2"/>
  <c r="D144" i="2"/>
  <c r="E144" i="2"/>
  <c r="F360" i="2"/>
  <c r="E336" i="2"/>
  <c r="F336" i="2"/>
  <c r="G288" i="2"/>
  <c r="H20" i="2"/>
  <c r="D366" i="2"/>
  <c r="E288" i="2"/>
  <c r="G336" i="2"/>
  <c r="G270" i="2"/>
  <c r="H270" i="2" s="1"/>
  <c r="H218" i="2"/>
  <c r="G192" i="2"/>
  <c r="G348" i="2"/>
  <c r="E78" i="2"/>
  <c r="E162" i="2"/>
  <c r="E366" i="2"/>
  <c r="D192" i="2"/>
  <c r="F78" i="2"/>
  <c r="F162" i="2"/>
  <c r="E66" i="2"/>
  <c r="D288" i="2"/>
  <c r="G366" i="2"/>
  <c r="D78" i="2"/>
  <c r="G162" i="2"/>
  <c r="D324" i="1"/>
  <c r="G288" i="1"/>
  <c r="G342" i="1"/>
  <c r="E342" i="1"/>
  <c r="F252" i="1"/>
  <c r="E246" i="1"/>
  <c r="G246" i="1"/>
  <c r="D342" i="1"/>
  <c r="H28" i="1"/>
  <c r="F132" i="1"/>
  <c r="D360" i="1"/>
  <c r="G48" i="1"/>
  <c r="D24" i="1"/>
  <c r="E288" i="1"/>
  <c r="E360" i="1"/>
  <c r="H30" i="1"/>
  <c r="H16" i="1"/>
  <c r="D114" i="2"/>
  <c r="G312" i="3"/>
  <c r="E144" i="3"/>
  <c r="E114" i="5"/>
  <c r="E366" i="8"/>
  <c r="G270" i="8"/>
  <c r="D24" i="8"/>
  <c r="F186" i="10"/>
  <c r="H122" i="10"/>
  <c r="E96" i="10"/>
  <c r="F210" i="11"/>
  <c r="D312" i="3"/>
  <c r="H260" i="5"/>
  <c r="E24" i="8"/>
  <c r="F336" i="9"/>
  <c r="F276" i="10"/>
  <c r="F96" i="10"/>
  <c r="F186" i="14"/>
  <c r="H186" i="14" s="1"/>
  <c r="H220" i="2"/>
  <c r="H208" i="4"/>
  <c r="E222" i="2"/>
  <c r="E312" i="3"/>
  <c r="G144" i="3"/>
  <c r="F24" i="5"/>
  <c r="F24" i="8"/>
  <c r="D276" i="10"/>
  <c r="H104" i="11"/>
  <c r="G186" i="14"/>
  <c r="D366" i="3"/>
  <c r="E246" i="3"/>
  <c r="F144" i="3"/>
  <c r="H68" i="4"/>
  <c r="G24" i="5"/>
  <c r="F304" i="7"/>
  <c r="E90" i="8"/>
  <c r="H90" i="8" s="1"/>
  <c r="E276" i="10"/>
  <c r="G84" i="10"/>
  <c r="E120" i="11"/>
  <c r="H120" i="11" s="1"/>
  <c r="D186" i="14"/>
  <c r="H116" i="4"/>
  <c r="H322" i="15"/>
  <c r="G126" i="2"/>
  <c r="E366" i="3"/>
  <c r="H244" i="4"/>
  <c r="D24" i="5"/>
  <c r="H24" i="5" s="1"/>
  <c r="G90" i="8"/>
  <c r="E186" i="10"/>
  <c r="E180" i="11"/>
  <c r="F276" i="13"/>
  <c r="G366" i="3"/>
  <c r="H326" i="4"/>
  <c r="D192" i="5"/>
  <c r="H192" i="5" s="1"/>
  <c r="H360" i="5"/>
  <c r="E270" i="8"/>
  <c r="D90" i="8"/>
  <c r="H46" i="9"/>
  <c r="F180" i="9"/>
  <c r="H180" i="9" s="1"/>
  <c r="H26" i="10"/>
  <c r="G180" i="11"/>
  <c r="G276" i="13"/>
  <c r="H190" i="1"/>
  <c r="G192" i="5"/>
  <c r="H34" i="5"/>
  <c r="H22" i="9"/>
  <c r="D354" i="15"/>
  <c r="H34" i="7"/>
  <c r="D389" i="16"/>
  <c r="E389" i="16"/>
  <c r="F389" i="16"/>
  <c r="G389" i="16"/>
  <c r="E415" i="16"/>
  <c r="D415" i="16"/>
  <c r="F415" i="16"/>
  <c r="G415" i="16"/>
  <c r="D391" i="16"/>
  <c r="E391" i="16"/>
  <c r="F391" i="16"/>
  <c r="G391" i="16"/>
  <c r="D367" i="16"/>
  <c r="E367" i="16"/>
  <c r="F367" i="16"/>
  <c r="G367" i="16"/>
  <c r="E413" i="16"/>
  <c r="F413" i="16"/>
  <c r="D413" i="16"/>
  <c r="G413" i="16"/>
  <c r="D377" i="16"/>
  <c r="E377" i="16"/>
  <c r="F377" i="16"/>
  <c r="G377" i="16"/>
  <c r="E409" i="16"/>
  <c r="F409" i="16"/>
  <c r="G409" i="16"/>
  <c r="D409" i="16"/>
  <c r="D385" i="16"/>
  <c r="E385" i="16"/>
  <c r="F385" i="16"/>
  <c r="G385" i="16"/>
  <c r="E401" i="16"/>
  <c r="F401" i="16"/>
  <c r="D401" i="16"/>
  <c r="G401" i="16"/>
  <c r="E417" i="16"/>
  <c r="D417" i="16"/>
  <c r="F417" i="16"/>
  <c r="G417" i="16"/>
  <c r="E397" i="16"/>
  <c r="F397" i="16"/>
  <c r="G397" i="16"/>
  <c r="D397" i="16"/>
  <c r="D373" i="16"/>
  <c r="E373" i="16"/>
  <c r="F373" i="16"/>
  <c r="G373" i="16"/>
  <c r="D383" i="16"/>
  <c r="E383" i="16"/>
  <c r="F383" i="16"/>
  <c r="G383" i="16"/>
  <c r="E403" i="16"/>
  <c r="D403" i="16"/>
  <c r="F403" i="16"/>
  <c r="G403" i="16"/>
  <c r="D379" i="16"/>
  <c r="E379" i="16"/>
  <c r="F379" i="16"/>
  <c r="G379" i="16"/>
  <c r="E395" i="16"/>
  <c r="D395" i="16"/>
  <c r="F395" i="16"/>
  <c r="G395" i="16"/>
  <c r="E407" i="16"/>
  <c r="D407" i="16"/>
  <c r="F407" i="16"/>
  <c r="G407" i="16"/>
  <c r="D433" i="16"/>
  <c r="D435" i="16"/>
  <c r="E301" i="16"/>
  <c r="G301" i="16"/>
  <c r="F301" i="16"/>
  <c r="D301" i="16"/>
  <c r="E291" i="16"/>
  <c r="D291" i="16"/>
  <c r="F291" i="16"/>
  <c r="G291" i="16"/>
  <c r="E297" i="16"/>
  <c r="G297" i="16"/>
  <c r="F297" i="16"/>
  <c r="D297" i="16"/>
  <c r="E271" i="16"/>
  <c r="G271" i="16"/>
  <c r="F271" i="16"/>
  <c r="D271" i="16"/>
  <c r="E319" i="16"/>
  <c r="D319" i="16"/>
  <c r="F319" i="16"/>
  <c r="G319" i="16"/>
  <c r="E303" i="16"/>
  <c r="D303" i="16"/>
  <c r="F303" i="16"/>
  <c r="G303" i="16"/>
  <c r="E309" i="16"/>
  <c r="G309" i="16"/>
  <c r="F309" i="16"/>
  <c r="D309" i="16"/>
  <c r="E285" i="16"/>
  <c r="G285" i="16"/>
  <c r="F285" i="16"/>
  <c r="D285" i="16"/>
  <c r="E315" i="16"/>
  <c r="D315" i="16"/>
  <c r="F315" i="16"/>
  <c r="G315" i="16"/>
  <c r="E283" i="16"/>
  <c r="D283" i="16"/>
  <c r="F283" i="16"/>
  <c r="G283" i="16"/>
  <c r="E277" i="16"/>
  <c r="G277" i="16"/>
  <c r="F277" i="16"/>
  <c r="D277" i="16"/>
  <c r="E279" i="16"/>
  <c r="D279" i="16"/>
  <c r="F279" i="16"/>
  <c r="G279" i="16"/>
  <c r="E307" i="16"/>
  <c r="D307" i="16"/>
  <c r="F307" i="16"/>
  <c r="G307" i="16"/>
  <c r="E321" i="16"/>
  <c r="G321" i="16"/>
  <c r="F321" i="16"/>
  <c r="D321" i="16"/>
  <c r="E273" i="16"/>
  <c r="F273" i="16"/>
  <c r="G273" i="16"/>
  <c r="D273" i="16"/>
  <c r="E289" i="16"/>
  <c r="F289" i="16"/>
  <c r="G289" i="16"/>
  <c r="D289" i="16"/>
  <c r="E313" i="16"/>
  <c r="G313" i="16"/>
  <c r="F313" i="16"/>
  <c r="D313" i="16"/>
  <c r="E295" i="16"/>
  <c r="D295" i="16"/>
  <c r="F295" i="16"/>
  <c r="G295" i="16"/>
  <c r="D237" i="16"/>
  <c r="E237" i="16"/>
  <c r="F237" i="16"/>
  <c r="G237" i="16"/>
  <c r="D195" i="16"/>
  <c r="E195" i="16"/>
  <c r="F195" i="16"/>
  <c r="G195" i="16"/>
  <c r="D181" i="16"/>
  <c r="E181" i="16"/>
  <c r="F181" i="16"/>
  <c r="G181" i="16"/>
  <c r="F255" i="16"/>
  <c r="G255" i="16"/>
  <c r="D255" i="16"/>
  <c r="E255" i="16"/>
  <c r="D217" i="16"/>
  <c r="G217" i="16"/>
  <c r="E217" i="16"/>
  <c r="F217" i="16"/>
  <c r="D133" i="16"/>
  <c r="E133" i="16"/>
  <c r="F133" i="16"/>
  <c r="G133" i="16"/>
  <c r="D117" i="16"/>
  <c r="E117" i="16"/>
  <c r="F117" i="16"/>
  <c r="G117" i="16"/>
  <c r="D177" i="16"/>
  <c r="E177" i="16"/>
  <c r="F177" i="16"/>
  <c r="G177" i="16"/>
  <c r="D225" i="16"/>
  <c r="G225" i="16"/>
  <c r="E225" i="16"/>
  <c r="F225" i="16"/>
  <c r="D175" i="16"/>
  <c r="E175" i="16"/>
  <c r="F175" i="16"/>
  <c r="G175" i="16"/>
  <c r="D79" i="16"/>
  <c r="E79" i="16"/>
  <c r="F79" i="16"/>
  <c r="G79" i="16"/>
  <c r="D93" i="16"/>
  <c r="E93" i="16"/>
  <c r="F93" i="16"/>
  <c r="G93" i="16"/>
  <c r="D115" i="16"/>
  <c r="E115" i="16"/>
  <c r="F115" i="16"/>
  <c r="G115" i="16"/>
  <c r="D105" i="16"/>
  <c r="E105" i="16"/>
  <c r="G105" i="16"/>
  <c r="F105" i="16"/>
  <c r="D207" i="16"/>
  <c r="F207" i="16"/>
  <c r="G207" i="16"/>
  <c r="E207" i="16"/>
  <c r="D121" i="16"/>
  <c r="E121" i="16"/>
  <c r="F121" i="16"/>
  <c r="G121" i="16"/>
  <c r="D211" i="16"/>
  <c r="G211" i="16"/>
  <c r="E211" i="16"/>
  <c r="F211" i="16"/>
  <c r="D247" i="16"/>
  <c r="F247" i="16"/>
  <c r="G247" i="16"/>
  <c r="E247" i="16"/>
  <c r="D241" i="16"/>
  <c r="G241" i="16"/>
  <c r="E241" i="16"/>
  <c r="F241" i="16"/>
  <c r="D129" i="16"/>
  <c r="E129" i="16"/>
  <c r="F129" i="16"/>
  <c r="G129" i="16"/>
  <c r="D127" i="16"/>
  <c r="E127" i="16"/>
  <c r="F127" i="16"/>
  <c r="G127" i="16"/>
  <c r="D171" i="16"/>
  <c r="E171" i="16"/>
  <c r="F171" i="16"/>
  <c r="G171" i="16"/>
  <c r="F253" i="16"/>
  <c r="G253" i="16"/>
  <c r="D253" i="16"/>
  <c r="E253" i="16"/>
  <c r="D169" i="16"/>
  <c r="E169" i="16"/>
  <c r="G169" i="16"/>
  <c r="F169" i="16"/>
  <c r="D183" i="16"/>
  <c r="E183" i="16"/>
  <c r="F183" i="16"/>
  <c r="G183" i="16"/>
  <c r="D223" i="16"/>
  <c r="F223" i="16"/>
  <c r="G223" i="16"/>
  <c r="E223" i="16"/>
  <c r="D229" i="16"/>
  <c r="E229" i="16"/>
  <c r="F229" i="16"/>
  <c r="G229" i="16"/>
  <c r="D235" i="16"/>
  <c r="E235" i="16"/>
  <c r="F235" i="16"/>
  <c r="G235" i="16"/>
  <c r="D213" i="16"/>
  <c r="E213" i="16"/>
  <c r="F213" i="16"/>
  <c r="G213" i="16"/>
  <c r="D157" i="16"/>
  <c r="E157" i="16"/>
  <c r="F157" i="16"/>
  <c r="G157" i="16"/>
  <c r="D243" i="16"/>
  <c r="F243" i="16"/>
  <c r="E243" i="16"/>
  <c r="G243" i="16"/>
  <c r="D97" i="16"/>
  <c r="E97" i="16"/>
  <c r="F97" i="16"/>
  <c r="G97" i="16"/>
  <c r="D91" i="16"/>
  <c r="E91" i="16"/>
  <c r="F91" i="16"/>
  <c r="G91" i="16"/>
  <c r="D163" i="16"/>
  <c r="E163" i="16"/>
  <c r="F163" i="16"/>
  <c r="G163" i="16"/>
  <c r="D205" i="16"/>
  <c r="E205" i="16"/>
  <c r="F205" i="16"/>
  <c r="G205" i="16"/>
  <c r="D103" i="16"/>
  <c r="E103" i="16"/>
  <c r="F103" i="16"/>
  <c r="G103" i="16"/>
  <c r="D187" i="16"/>
  <c r="E187" i="16"/>
  <c r="F187" i="16"/>
  <c r="G187" i="16"/>
  <c r="D123" i="16"/>
  <c r="E123" i="16"/>
  <c r="F123" i="16"/>
  <c r="G123" i="16"/>
  <c r="D193" i="16"/>
  <c r="G193" i="16"/>
  <c r="E193" i="16"/>
  <c r="F193" i="16"/>
  <c r="D151" i="16"/>
  <c r="E151" i="16"/>
  <c r="F151" i="16"/>
  <c r="G151" i="16"/>
  <c r="D219" i="16"/>
  <c r="E219" i="16"/>
  <c r="F219" i="16"/>
  <c r="G219" i="16"/>
  <c r="D189" i="16"/>
  <c r="E189" i="16"/>
  <c r="F189" i="16"/>
  <c r="G189" i="16"/>
  <c r="D153" i="16"/>
  <c r="E153" i="16"/>
  <c r="G153" i="16"/>
  <c r="F153" i="16"/>
  <c r="D147" i="16"/>
  <c r="E147" i="16"/>
  <c r="F147" i="16"/>
  <c r="G147" i="16"/>
  <c r="D231" i="16"/>
  <c r="F231" i="16"/>
  <c r="G231" i="16"/>
  <c r="E231" i="16"/>
  <c r="D139" i="16"/>
  <c r="E139" i="16"/>
  <c r="F139" i="16"/>
  <c r="G139" i="16"/>
  <c r="D141" i="16"/>
  <c r="E141" i="16"/>
  <c r="F141" i="16"/>
  <c r="G141" i="16"/>
  <c r="F249" i="16"/>
  <c r="D249" i="16"/>
  <c r="G249" i="16"/>
  <c r="E249" i="16"/>
  <c r="D201" i="16"/>
  <c r="G201" i="16"/>
  <c r="F201" i="16"/>
  <c r="E201" i="16"/>
  <c r="D99" i="16"/>
  <c r="E99" i="16"/>
  <c r="F99" i="16"/>
  <c r="G99" i="16"/>
  <c r="D165" i="16"/>
  <c r="E165" i="16"/>
  <c r="F165" i="16"/>
  <c r="G165" i="16"/>
  <c r="D81" i="16"/>
  <c r="E81" i="16"/>
  <c r="G81" i="16"/>
  <c r="F81" i="16"/>
  <c r="D111" i="16"/>
  <c r="E111" i="16"/>
  <c r="F111" i="16"/>
  <c r="G111" i="16"/>
  <c r="D199" i="16"/>
  <c r="F199" i="16"/>
  <c r="G199" i="16"/>
  <c r="E199" i="16"/>
  <c r="D159" i="16"/>
  <c r="E159" i="16"/>
  <c r="F159" i="16"/>
  <c r="G159" i="16"/>
  <c r="D145" i="16"/>
  <c r="E145" i="16"/>
  <c r="F145" i="16"/>
  <c r="G145" i="16"/>
  <c r="D109" i="16"/>
  <c r="E109" i="16"/>
  <c r="F109" i="16"/>
  <c r="G109" i="16"/>
  <c r="D135" i="16"/>
  <c r="E135" i="16"/>
  <c r="F135" i="16"/>
  <c r="G135" i="16"/>
  <c r="D53" i="16"/>
  <c r="G53" i="16"/>
  <c r="E53" i="16"/>
  <c r="F53" i="16"/>
  <c r="G360" i="7"/>
  <c r="F360" i="7"/>
  <c r="D360" i="7"/>
  <c r="E360" i="7"/>
  <c r="G348" i="7"/>
  <c r="F348" i="7"/>
  <c r="E348" i="7"/>
  <c r="D348" i="7"/>
  <c r="F336" i="7"/>
  <c r="D336" i="7"/>
  <c r="G336" i="7"/>
  <c r="E336" i="7"/>
  <c r="D304" i="7"/>
  <c r="G342" i="7"/>
  <c r="F342" i="7"/>
  <c r="D342" i="7"/>
  <c r="E342" i="7"/>
  <c r="F324" i="7"/>
  <c r="D324" i="7"/>
  <c r="G324" i="7"/>
  <c r="E324" i="7"/>
  <c r="F312" i="7"/>
  <c r="D312" i="7"/>
  <c r="G312" i="7"/>
  <c r="E312" i="7"/>
  <c r="F318" i="7"/>
  <c r="D318" i="7"/>
  <c r="G318" i="7"/>
  <c r="E318" i="7"/>
  <c r="F330" i="7"/>
  <c r="D330" i="7"/>
  <c r="E330" i="7"/>
  <c r="G330" i="7"/>
  <c r="G354" i="7"/>
  <c r="F354" i="7"/>
  <c r="D354" i="7"/>
  <c r="E354" i="7"/>
  <c r="G108" i="8"/>
  <c r="F228" i="1"/>
  <c r="F60" i="14"/>
  <c r="D210" i="7"/>
  <c r="H124" i="7"/>
  <c r="H122" i="7"/>
  <c r="E120" i="7"/>
  <c r="F120" i="7"/>
  <c r="D66" i="7"/>
  <c r="D36" i="7"/>
  <c r="F150" i="8"/>
  <c r="F96" i="8"/>
  <c r="G96" i="8"/>
  <c r="F54" i="13"/>
  <c r="F114" i="5"/>
  <c r="H28" i="2"/>
  <c r="H236" i="10"/>
  <c r="H160" i="11"/>
  <c r="H374" i="4"/>
  <c r="H16" i="15"/>
  <c r="H34" i="11"/>
  <c r="E348" i="15"/>
  <c r="D342" i="15"/>
  <c r="H338" i="15"/>
  <c r="D264" i="1"/>
  <c r="F240" i="1"/>
  <c r="D228" i="1"/>
  <c r="G186" i="1"/>
  <c r="G132" i="1"/>
  <c r="H106" i="2"/>
  <c r="G246" i="3"/>
  <c r="G120" i="3"/>
  <c r="E210" i="4"/>
  <c r="F258" i="4"/>
  <c r="G84" i="4"/>
  <c r="G174" i="5"/>
  <c r="G378" i="7"/>
  <c r="D366" i="7"/>
  <c r="E156" i="7"/>
  <c r="G258" i="7"/>
  <c r="E24" i="7"/>
  <c r="H24" i="7" s="1"/>
  <c r="H350" i="8"/>
  <c r="H284" i="8"/>
  <c r="D318" i="8"/>
  <c r="H318" i="8" s="1"/>
  <c r="G162" i="8"/>
  <c r="E144" i="8"/>
  <c r="H338" i="9"/>
  <c r="E270" i="9"/>
  <c r="E120" i="9"/>
  <c r="E324" i="9"/>
  <c r="D102" i="9"/>
  <c r="H102" i="9" s="1"/>
  <c r="D8" i="9"/>
  <c r="D366" i="10"/>
  <c r="G198" i="10"/>
  <c r="H28" i="10"/>
  <c r="H124" i="10"/>
  <c r="G114" i="10"/>
  <c r="H190" i="11"/>
  <c r="E240" i="11"/>
  <c r="D198" i="11"/>
  <c r="D288" i="11"/>
  <c r="D96" i="11"/>
  <c r="G24" i="11"/>
  <c r="E114" i="11"/>
  <c r="G222" i="13"/>
  <c r="E120" i="13"/>
  <c r="H116" i="14"/>
  <c r="H88" i="15"/>
  <c r="E378" i="15"/>
  <c r="H378" i="15" s="1"/>
  <c r="G102" i="15"/>
  <c r="H152" i="4"/>
  <c r="H190" i="4"/>
  <c r="H236" i="4"/>
  <c r="H374" i="9"/>
  <c r="H70" i="13"/>
  <c r="H286" i="2"/>
  <c r="H142" i="11"/>
  <c r="H26" i="15"/>
  <c r="H352" i="10"/>
  <c r="H32" i="9"/>
  <c r="H18" i="4"/>
  <c r="E240" i="1"/>
  <c r="E228" i="1"/>
  <c r="E186" i="1"/>
  <c r="D132" i="1"/>
  <c r="F276" i="3"/>
  <c r="F246" i="3"/>
  <c r="G84" i="3"/>
  <c r="G60" i="3"/>
  <c r="G258" i="4"/>
  <c r="D84" i="4"/>
  <c r="H128" i="5"/>
  <c r="F174" i="5"/>
  <c r="D378" i="7"/>
  <c r="E366" i="7"/>
  <c r="E174" i="7"/>
  <c r="D258" i="7"/>
  <c r="D156" i="7"/>
  <c r="D192" i="7"/>
  <c r="H128" i="7"/>
  <c r="D96" i="7"/>
  <c r="F24" i="7"/>
  <c r="E288" i="8"/>
  <c r="D378" i="8"/>
  <c r="D162" i="8"/>
  <c r="D78" i="8"/>
  <c r="G144" i="8"/>
  <c r="F270" i="9"/>
  <c r="G324" i="9"/>
  <c r="E102" i="9"/>
  <c r="E84" i="10"/>
  <c r="D114" i="10"/>
  <c r="H114" i="10" s="1"/>
  <c r="F240" i="11"/>
  <c r="E288" i="11"/>
  <c r="G302" i="11"/>
  <c r="D210" i="11"/>
  <c r="D24" i="11"/>
  <c r="H24" i="11" s="1"/>
  <c r="G114" i="11"/>
  <c r="G66" i="11"/>
  <c r="D222" i="13"/>
  <c r="E192" i="13"/>
  <c r="F120" i="13"/>
  <c r="E228" i="14"/>
  <c r="H310" i="15"/>
  <c r="G378" i="15"/>
  <c r="H92" i="4"/>
  <c r="H314" i="10"/>
  <c r="E132" i="3"/>
  <c r="H262" i="5"/>
  <c r="G132" i="5"/>
  <c r="F60" i="5"/>
  <c r="F192" i="7"/>
  <c r="H160" i="7"/>
  <c r="H142" i="7"/>
  <c r="F96" i="7"/>
  <c r="H308" i="8"/>
  <c r="D354" i="8"/>
  <c r="F252" i="8"/>
  <c r="H104" i="8"/>
  <c r="D198" i="9"/>
  <c r="D198" i="10"/>
  <c r="H198" i="10" s="1"/>
  <c r="D84" i="10"/>
  <c r="H84" i="10" s="1"/>
  <c r="G210" i="11"/>
  <c r="F288" i="11"/>
  <c r="H272" i="13"/>
  <c r="H34" i="13"/>
  <c r="D192" i="13"/>
  <c r="D120" i="13"/>
  <c r="D8" i="13"/>
  <c r="H8" i="13" s="1"/>
  <c r="D216" i="14"/>
  <c r="E210" i="15"/>
  <c r="E192" i="7"/>
  <c r="H28" i="9"/>
  <c r="G222" i="11"/>
  <c r="F108" i="11"/>
  <c r="G108" i="11"/>
  <c r="E108" i="11"/>
  <c r="D102" i="11"/>
  <c r="E102" i="11"/>
  <c r="F102" i="11"/>
  <c r="H94" i="11"/>
  <c r="E48" i="11"/>
  <c r="F48" i="11"/>
  <c r="F378" i="13"/>
  <c r="F60" i="13"/>
  <c r="E114" i="13"/>
  <c r="G60" i="13"/>
  <c r="E204" i="13"/>
  <c r="D60" i="14"/>
  <c r="E60" i="14"/>
  <c r="H32" i="14"/>
  <c r="D150" i="14"/>
  <c r="E216" i="14"/>
  <c r="H346" i="14"/>
  <c r="H206" i="14"/>
  <c r="F216" i="14"/>
  <c r="H124" i="14"/>
  <c r="H286" i="14"/>
  <c r="H11" i="14"/>
  <c r="D294" i="9"/>
  <c r="E294" i="9"/>
  <c r="F258" i="9"/>
  <c r="G258" i="9"/>
  <c r="E96" i="9"/>
  <c r="D96" i="9"/>
  <c r="H96" i="9" s="1"/>
  <c r="E378" i="8"/>
  <c r="F378" i="8"/>
  <c r="G204" i="8"/>
  <c r="E204" i="8"/>
  <c r="H182" i="8"/>
  <c r="G150" i="8"/>
  <c r="D150" i="8"/>
  <c r="H142" i="8"/>
  <c r="H134" i="8"/>
  <c r="G126" i="8"/>
  <c r="E84" i="8"/>
  <c r="H376" i="5"/>
  <c r="E132" i="5"/>
  <c r="F132" i="5"/>
  <c r="G120" i="5"/>
  <c r="H98" i="5"/>
  <c r="E222" i="4"/>
  <c r="F216" i="4"/>
  <c r="E192" i="4"/>
  <c r="F192" i="4"/>
  <c r="D126" i="4"/>
  <c r="G126" i="4"/>
  <c r="F60" i="4"/>
  <c r="G60" i="4"/>
  <c r="E60" i="4"/>
  <c r="G378" i="3"/>
  <c r="E378" i="3"/>
  <c r="H224" i="3"/>
  <c r="E174" i="3"/>
  <c r="D174" i="3"/>
  <c r="E126" i="3"/>
  <c r="H92" i="3"/>
  <c r="G90" i="3"/>
  <c r="F54" i="3"/>
  <c r="F90" i="3"/>
  <c r="E84" i="3"/>
  <c r="G102" i="3"/>
  <c r="F60" i="3"/>
  <c r="E90" i="3"/>
  <c r="E54" i="3"/>
  <c r="H124" i="3"/>
  <c r="H362" i="3"/>
  <c r="H328" i="3"/>
  <c r="H346" i="3"/>
  <c r="H226" i="2"/>
  <c r="F228" i="2"/>
  <c r="G168" i="2"/>
  <c r="H164" i="2"/>
  <c r="F144" i="2"/>
  <c r="H136" i="2"/>
  <c r="H128" i="2"/>
  <c r="F96" i="2"/>
  <c r="G96" i="2"/>
  <c r="E378" i="1"/>
  <c r="D48" i="1"/>
  <c r="F354" i="15"/>
  <c r="H350" i="15"/>
  <c r="G354" i="15"/>
  <c r="D348" i="15"/>
  <c r="D78" i="13"/>
  <c r="E78" i="13"/>
  <c r="F78" i="13"/>
  <c r="E60" i="13"/>
  <c r="G78" i="11"/>
  <c r="F78" i="11"/>
  <c r="D78" i="11"/>
  <c r="H16" i="8"/>
  <c r="H224" i="14"/>
  <c r="E156" i="14"/>
  <c r="H156" i="14" s="1"/>
  <c r="D132" i="11"/>
  <c r="E132" i="11"/>
  <c r="G132" i="11"/>
  <c r="E96" i="11"/>
  <c r="G96" i="11"/>
  <c r="G90" i="11"/>
  <c r="H90" i="11" s="1"/>
  <c r="H88" i="11"/>
  <c r="H52" i="11"/>
  <c r="D48" i="11"/>
  <c r="H214" i="8"/>
  <c r="H226" i="7"/>
  <c r="H164" i="7"/>
  <c r="D126" i="7"/>
  <c r="E126" i="7"/>
  <c r="G126" i="7"/>
  <c r="F162" i="5"/>
  <c r="G162" i="5"/>
  <c r="G144" i="5"/>
  <c r="D144" i="5"/>
  <c r="E144" i="5"/>
  <c r="H74" i="5"/>
  <c r="G228" i="4"/>
  <c r="H94" i="4"/>
  <c r="F204" i="2"/>
  <c r="H184" i="2"/>
  <c r="H92" i="2"/>
  <c r="H46" i="2"/>
  <c r="G168" i="1"/>
  <c r="F48" i="15"/>
  <c r="G48" i="15"/>
  <c r="H256" i="3"/>
  <c r="D252" i="3"/>
  <c r="E252" i="3"/>
  <c r="F228" i="3"/>
  <c r="G228" i="3"/>
  <c r="F180" i="3"/>
  <c r="G180" i="3"/>
  <c r="D180" i="3"/>
  <c r="F174" i="3"/>
  <c r="E150" i="3"/>
  <c r="G150" i="3"/>
  <c r="F150" i="3"/>
  <c r="G132" i="3"/>
  <c r="G114" i="3"/>
  <c r="H76" i="3"/>
  <c r="H64" i="3"/>
  <c r="F366" i="11"/>
  <c r="H364" i="2"/>
  <c r="H364" i="3"/>
  <c r="H356" i="11"/>
  <c r="H358" i="5"/>
  <c r="E360" i="2"/>
  <c r="H350" i="13"/>
  <c r="H350" i="5"/>
  <c r="F324" i="11"/>
  <c r="E324" i="11"/>
  <c r="D324" i="11"/>
  <c r="F318" i="14"/>
  <c r="H28" i="13"/>
  <c r="H22" i="8"/>
  <c r="H18" i="7"/>
  <c r="H11" i="7"/>
  <c r="H12" i="7" s="1"/>
  <c r="H11" i="4"/>
  <c r="E12" i="4" s="1"/>
  <c r="D23" i="16"/>
  <c r="E144" i="11"/>
  <c r="D144" i="11"/>
  <c r="E186" i="11"/>
  <c r="D186" i="11"/>
  <c r="G186" i="11"/>
  <c r="E54" i="14"/>
  <c r="D54" i="14"/>
  <c r="G54" i="14"/>
  <c r="F54" i="14"/>
  <c r="D126" i="14"/>
  <c r="G126" i="14"/>
  <c r="F126" i="14"/>
  <c r="E126" i="14"/>
  <c r="D174" i="2"/>
  <c r="E174" i="2"/>
  <c r="E48" i="3"/>
  <c r="G48" i="3"/>
  <c r="F48" i="3"/>
  <c r="G198" i="4"/>
  <c r="F198" i="4"/>
  <c r="D270" i="4"/>
  <c r="G270" i="4"/>
  <c r="F270" i="5"/>
  <c r="E270" i="5"/>
  <c r="G270" i="5"/>
  <c r="D270" i="5"/>
  <c r="G102" i="7"/>
  <c r="F102" i="7"/>
  <c r="D102" i="7"/>
  <c r="E102" i="7"/>
  <c r="D60" i="8"/>
  <c r="G60" i="8"/>
  <c r="F60" i="8"/>
  <c r="E60" i="8"/>
  <c r="F126" i="8"/>
  <c r="E126" i="8"/>
  <c r="F90" i="10"/>
  <c r="H90" i="10" s="1"/>
  <c r="G90" i="10"/>
  <c r="D90" i="10"/>
  <c r="G204" i="10"/>
  <c r="F204" i="10"/>
  <c r="E204" i="10"/>
  <c r="D204" i="10"/>
  <c r="G282" i="13"/>
  <c r="F282" i="13"/>
  <c r="E282" i="13"/>
  <c r="D282" i="13"/>
  <c r="E36" i="2"/>
  <c r="D36" i="2"/>
  <c r="F36" i="2"/>
  <c r="H304" i="13"/>
  <c r="F304" i="13"/>
  <c r="E304" i="13"/>
  <c r="D304" i="13"/>
  <c r="F270" i="11"/>
  <c r="H270" i="11" s="1"/>
  <c r="E270" i="11"/>
  <c r="D270" i="11"/>
  <c r="G270" i="11"/>
  <c r="F282" i="11"/>
  <c r="H282" i="11" s="1"/>
  <c r="G282" i="11"/>
  <c r="E282" i="11"/>
  <c r="D282" i="11"/>
  <c r="F348" i="3"/>
  <c r="E348" i="3"/>
  <c r="D348" i="3"/>
  <c r="G318" i="13"/>
  <c r="F318" i="13"/>
  <c r="E318" i="13"/>
  <c r="D318" i="13"/>
  <c r="G354" i="14"/>
  <c r="F354" i="14"/>
  <c r="E354" i="14"/>
  <c r="H158" i="10"/>
  <c r="G366" i="1"/>
  <c r="F366" i="1"/>
  <c r="D366" i="1"/>
  <c r="E366" i="1"/>
  <c r="H20" i="5"/>
  <c r="H308" i="5"/>
  <c r="H332" i="15"/>
  <c r="G300" i="1"/>
  <c r="F264" i="4"/>
  <c r="E264" i="4"/>
  <c r="E48" i="5"/>
  <c r="D48" i="5"/>
  <c r="F48" i="5"/>
  <c r="G78" i="5"/>
  <c r="E78" i="5"/>
  <c r="F126" i="5"/>
  <c r="G126" i="5"/>
  <c r="F90" i="7"/>
  <c r="D90" i="7"/>
  <c r="E90" i="7"/>
  <c r="G90" i="7"/>
  <c r="E264" i="7"/>
  <c r="F264" i="7"/>
  <c r="E294" i="7"/>
  <c r="D294" i="7"/>
  <c r="D138" i="8"/>
  <c r="E138" i="8"/>
  <c r="F156" i="8"/>
  <c r="D156" i="8"/>
  <c r="D66" i="9"/>
  <c r="G66" i="9"/>
  <c r="G162" i="9"/>
  <c r="D162" i="9"/>
  <c r="G222" i="9"/>
  <c r="F222" i="9"/>
  <c r="E222" i="9"/>
  <c r="D222" i="9"/>
  <c r="D342" i="3"/>
  <c r="F342" i="3"/>
  <c r="G342" i="3"/>
  <c r="G96" i="3"/>
  <c r="F96" i="3"/>
  <c r="E96" i="3"/>
  <c r="G288" i="3"/>
  <c r="D288" i="3"/>
  <c r="G66" i="4"/>
  <c r="F66" i="4"/>
  <c r="D66" i="4"/>
  <c r="E66" i="4"/>
  <c r="H284" i="9"/>
  <c r="E192" i="1"/>
  <c r="D192" i="1"/>
  <c r="G192" i="1"/>
  <c r="F192" i="1"/>
  <c r="D252" i="1"/>
  <c r="E252" i="1"/>
  <c r="D156" i="1"/>
  <c r="F156" i="1"/>
  <c r="E156" i="1"/>
  <c r="E84" i="2"/>
  <c r="F84" i="2"/>
  <c r="D84" i="2"/>
  <c r="G84" i="2"/>
  <c r="G150" i="2"/>
  <c r="D150" i="2"/>
  <c r="E8" i="4"/>
  <c r="F8" i="4"/>
  <c r="E36" i="3"/>
  <c r="F36" i="3"/>
  <c r="G54" i="2"/>
  <c r="F54" i="2"/>
  <c r="E54" i="2"/>
  <c r="E204" i="11"/>
  <c r="D204" i="11"/>
  <c r="F204" i="11"/>
  <c r="F348" i="8"/>
  <c r="E348" i="8"/>
  <c r="G354" i="9"/>
  <c r="F354" i="9"/>
  <c r="D354" i="9"/>
  <c r="E324" i="8"/>
  <c r="D324" i="8"/>
  <c r="G324" i="8"/>
  <c r="F324" i="8"/>
  <c r="D108" i="8"/>
  <c r="E108" i="8"/>
  <c r="F288" i="5"/>
  <c r="E288" i="5"/>
  <c r="F282" i="4"/>
  <c r="G282" i="4"/>
  <c r="E282" i="4"/>
  <c r="D282" i="4"/>
  <c r="G282" i="1"/>
  <c r="F324" i="1"/>
  <c r="H362" i="2"/>
  <c r="H94" i="2"/>
  <c r="H52" i="4"/>
  <c r="E48" i="4"/>
  <c r="E96" i="4"/>
  <c r="H32" i="5"/>
  <c r="E162" i="5"/>
  <c r="G114" i="5"/>
  <c r="H114" i="5" s="1"/>
  <c r="H116" i="7"/>
  <c r="G186" i="7"/>
  <c r="H14" i="7"/>
  <c r="D216" i="7"/>
  <c r="D120" i="7"/>
  <c r="D360" i="10"/>
  <c r="D216" i="10"/>
  <c r="H140" i="11"/>
  <c r="F126" i="11"/>
  <c r="E186" i="13"/>
  <c r="H186" i="13" s="1"/>
  <c r="F288" i="14"/>
  <c r="D210" i="15"/>
  <c r="H332" i="10"/>
  <c r="H16" i="4"/>
  <c r="H322" i="4"/>
  <c r="G360" i="2"/>
  <c r="D348" i="2"/>
  <c r="E258" i="3"/>
  <c r="F162" i="3"/>
  <c r="G54" i="3"/>
  <c r="F132" i="4"/>
  <c r="F78" i="4"/>
  <c r="H220" i="5"/>
  <c r="H292" i="5"/>
  <c r="H236" i="5"/>
  <c r="E180" i="5"/>
  <c r="D138" i="5"/>
  <c r="H304" i="7"/>
  <c r="E304" i="7"/>
  <c r="H112" i="7"/>
  <c r="E78" i="7"/>
  <c r="H274" i="8"/>
  <c r="D312" i="8"/>
  <c r="H362" i="8"/>
  <c r="H268" i="8"/>
  <c r="F354" i="8"/>
  <c r="E336" i="8"/>
  <c r="E132" i="8"/>
  <c r="F10" i="9"/>
  <c r="H10" i="9" s="1"/>
  <c r="F354" i="10"/>
  <c r="H354" i="10" s="1"/>
  <c r="G318" i="10"/>
  <c r="H208" i="11"/>
  <c r="H302" i="11"/>
  <c r="E216" i="11"/>
  <c r="E336" i="14"/>
  <c r="F162" i="15"/>
  <c r="H130" i="15"/>
  <c r="H182" i="2"/>
  <c r="H14" i="3"/>
  <c r="H18" i="8"/>
  <c r="H20" i="8"/>
  <c r="E348" i="2"/>
  <c r="G60" i="2"/>
  <c r="F258" i="3"/>
  <c r="D162" i="3"/>
  <c r="E222" i="3"/>
  <c r="G78" i="4"/>
  <c r="H334" i="5"/>
  <c r="G180" i="5"/>
  <c r="E138" i="5"/>
  <c r="H146" i="7"/>
  <c r="H22" i="7"/>
  <c r="H326" i="8"/>
  <c r="F336" i="8"/>
  <c r="G132" i="8"/>
  <c r="H310" i="9"/>
  <c r="F84" i="9"/>
  <c r="F318" i="10"/>
  <c r="D318" i="10"/>
  <c r="F216" i="11"/>
  <c r="H216" i="11" s="1"/>
  <c r="F336" i="14"/>
  <c r="F210" i="15"/>
  <c r="G162" i="15"/>
  <c r="G8" i="15"/>
  <c r="F23" i="16"/>
  <c r="E23" i="16"/>
  <c r="D216" i="2"/>
  <c r="H146" i="5"/>
  <c r="H266" i="5"/>
  <c r="H104" i="7"/>
  <c r="H292" i="9"/>
  <c r="H274" i="15"/>
  <c r="H20" i="15"/>
  <c r="H34" i="8"/>
  <c r="H22" i="5"/>
  <c r="H32" i="1"/>
  <c r="E216" i="2"/>
  <c r="G216" i="2"/>
  <c r="G264" i="3"/>
  <c r="H68" i="3"/>
  <c r="G258" i="3"/>
  <c r="G222" i="3"/>
  <c r="D78" i="4"/>
  <c r="G96" i="4"/>
  <c r="H212" i="5"/>
  <c r="G138" i="5"/>
  <c r="E186" i="7"/>
  <c r="H178" i="7"/>
  <c r="D84" i="9"/>
  <c r="G318" i="9"/>
  <c r="H88" i="10"/>
  <c r="H52" i="10"/>
  <c r="H250" i="11"/>
  <c r="H344" i="13"/>
  <c r="H128" i="13"/>
  <c r="G288" i="14"/>
  <c r="H112" i="1"/>
  <c r="H82" i="5"/>
  <c r="H106" i="7"/>
  <c r="H124" i="11"/>
  <c r="H226" i="13"/>
  <c r="H322" i="5"/>
  <c r="H278" i="11"/>
  <c r="H128" i="3"/>
  <c r="H104" i="3"/>
  <c r="D222" i="3"/>
  <c r="H222" i="3" s="1"/>
  <c r="E312" i="8"/>
  <c r="E84" i="9"/>
  <c r="F360" i="10"/>
  <c r="H86" i="10"/>
  <c r="H188" i="11"/>
  <c r="D288" i="14"/>
  <c r="H164" i="4"/>
  <c r="H202" i="4"/>
  <c r="H44" i="5"/>
  <c r="H224" i="13"/>
  <c r="G324" i="1"/>
  <c r="H100" i="2"/>
  <c r="H56" i="3"/>
  <c r="H346" i="4"/>
  <c r="H136" i="4"/>
  <c r="D96" i="4"/>
  <c r="H26" i="1"/>
  <c r="H250" i="3"/>
  <c r="H194" i="5"/>
  <c r="F72" i="7"/>
  <c r="H226" i="8"/>
  <c r="H76" i="8"/>
  <c r="H346" i="9"/>
  <c r="G360" i="10"/>
  <c r="H360" i="10" s="1"/>
  <c r="H344" i="14"/>
  <c r="H88" i="3"/>
  <c r="H82" i="2"/>
  <c r="H11" i="10"/>
  <c r="H340" i="8"/>
  <c r="H322" i="8"/>
  <c r="H14" i="8"/>
  <c r="H140" i="15"/>
  <c r="H30" i="15"/>
  <c r="H218" i="15"/>
  <c r="H272" i="15"/>
  <c r="H206" i="15"/>
  <c r="H236" i="15"/>
  <c r="H14" i="15"/>
  <c r="H140" i="14"/>
  <c r="H20" i="14"/>
  <c r="H308" i="14"/>
  <c r="H14" i="14"/>
  <c r="H104" i="14"/>
  <c r="H76" i="14"/>
  <c r="H50" i="13"/>
  <c r="H142" i="13"/>
  <c r="H194" i="13"/>
  <c r="H334" i="13"/>
  <c r="H122" i="11"/>
  <c r="E351" i="16"/>
  <c r="H316" i="11"/>
  <c r="H346" i="10"/>
  <c r="H308" i="10"/>
  <c r="H248" i="9"/>
  <c r="H314" i="9"/>
  <c r="H322" i="9"/>
  <c r="H26" i="9"/>
  <c r="H34" i="9"/>
  <c r="H242" i="8"/>
  <c r="H320" i="8"/>
  <c r="H98" i="8"/>
  <c r="H310" i="7"/>
  <c r="H26" i="7"/>
  <c r="H364" i="7"/>
  <c r="H346" i="5"/>
  <c r="G228" i="5"/>
  <c r="H340" i="5"/>
  <c r="H14" i="5"/>
  <c r="H206" i="5"/>
  <c r="H18" i="5"/>
  <c r="H350" i="4"/>
  <c r="H30" i="4"/>
  <c r="H284" i="4"/>
  <c r="H20" i="4"/>
  <c r="H56" i="4"/>
  <c r="H190" i="2"/>
  <c r="H316" i="1"/>
  <c r="E294" i="1"/>
  <c r="D294" i="1"/>
  <c r="F294" i="1"/>
  <c r="E210" i="1"/>
  <c r="D329" i="16"/>
  <c r="H332" i="13"/>
  <c r="G318" i="14"/>
  <c r="D318" i="14"/>
  <c r="H370" i="16"/>
  <c r="H316" i="13"/>
  <c r="G304" i="13"/>
  <c r="H334" i="10"/>
  <c r="H56" i="8"/>
  <c r="F351" i="16"/>
  <c r="H18" i="14"/>
  <c r="H30" i="9"/>
  <c r="H18" i="9"/>
  <c r="H30" i="7"/>
  <c r="H30" i="5"/>
  <c r="G72" i="8"/>
  <c r="D72" i="8"/>
  <c r="F114" i="8"/>
  <c r="E114" i="8"/>
  <c r="G48" i="9"/>
  <c r="E48" i="9"/>
  <c r="D48" i="9"/>
  <c r="G132" i="10"/>
  <c r="F132" i="10"/>
  <c r="E132" i="10"/>
  <c r="F72" i="13"/>
  <c r="E72" i="13"/>
  <c r="D72" i="13"/>
  <c r="G72" i="13"/>
  <c r="D138" i="13"/>
  <c r="G138" i="13"/>
  <c r="F138" i="13"/>
  <c r="D96" i="14"/>
  <c r="F96" i="14"/>
  <c r="G102" i="14"/>
  <c r="F102" i="14"/>
  <c r="E138" i="14"/>
  <c r="D138" i="14"/>
  <c r="G138" i="14"/>
  <c r="D162" i="14"/>
  <c r="E162" i="14"/>
  <c r="H206" i="1"/>
  <c r="D300" i="1"/>
  <c r="H70" i="3"/>
  <c r="H362" i="5"/>
  <c r="G228" i="7"/>
  <c r="E228" i="7"/>
  <c r="E216" i="7"/>
  <c r="D222" i="8"/>
  <c r="G120" i="8"/>
  <c r="F48" i="8"/>
  <c r="F48" i="9"/>
  <c r="D132" i="10"/>
  <c r="D150" i="10"/>
  <c r="E318" i="11"/>
  <c r="E138" i="13"/>
  <c r="E324" i="14"/>
  <c r="G324" i="14"/>
  <c r="F324" i="14"/>
  <c r="F366" i="9"/>
  <c r="E366" i="9"/>
  <c r="F360" i="11"/>
  <c r="E360" i="11"/>
  <c r="G366" i="10"/>
  <c r="F366" i="10"/>
  <c r="H366" i="10" s="1"/>
  <c r="F174" i="7"/>
  <c r="G174" i="7"/>
  <c r="F312" i="8"/>
  <c r="H305" i="8"/>
  <c r="E306" i="8" s="1"/>
  <c r="D228" i="9"/>
  <c r="F228" i="9"/>
  <c r="G228" i="9"/>
  <c r="D36" i="14"/>
  <c r="H36" i="14" s="1"/>
  <c r="G36" i="14"/>
  <c r="H358" i="15"/>
  <c r="G366" i="14"/>
  <c r="D366" i="14"/>
  <c r="F282" i="9"/>
  <c r="G282" i="9"/>
  <c r="E282" i="9"/>
  <c r="F180" i="13"/>
  <c r="E180" i="13"/>
  <c r="D84" i="15"/>
  <c r="G84" i="15"/>
  <c r="G366" i="13"/>
  <c r="F366" i="13"/>
  <c r="E366" i="13"/>
  <c r="D366" i="13"/>
  <c r="F300" i="1"/>
  <c r="D114" i="1"/>
  <c r="H160" i="3"/>
  <c r="H178" i="4"/>
  <c r="H305" i="7"/>
  <c r="G306" i="7" s="1"/>
  <c r="F228" i="7"/>
  <c r="G216" i="7"/>
  <c r="H332" i="8"/>
  <c r="G48" i="8"/>
  <c r="H326" i="9"/>
  <c r="G60" i="9"/>
  <c r="E120" i="10"/>
  <c r="F270" i="10"/>
  <c r="E150" i="10"/>
  <c r="F318" i="11"/>
  <c r="D288" i="5"/>
  <c r="D378" i="11"/>
  <c r="G378" i="11"/>
  <c r="F378" i="11"/>
  <c r="F342" i="15"/>
  <c r="G342" i="15"/>
  <c r="D192" i="9"/>
  <c r="E192" i="9"/>
  <c r="H22" i="10"/>
  <c r="H32" i="11"/>
  <c r="G336" i="9"/>
  <c r="H336" i="9" s="1"/>
  <c r="E336" i="9"/>
  <c r="E270" i="7"/>
  <c r="F222" i="8"/>
  <c r="F120" i="10"/>
  <c r="F150" i="10"/>
  <c r="G318" i="11"/>
  <c r="F138" i="14"/>
  <c r="E84" i="15"/>
  <c r="H100" i="3"/>
  <c r="H50" i="5"/>
  <c r="G258" i="13"/>
  <c r="F258" i="13"/>
  <c r="E342" i="10"/>
  <c r="G342" i="10"/>
  <c r="F342" i="10"/>
  <c r="H28" i="7"/>
  <c r="E324" i="10"/>
  <c r="G324" i="10"/>
  <c r="F270" i="7"/>
  <c r="H148" i="7"/>
  <c r="E72" i="8"/>
  <c r="D132" i="9"/>
  <c r="G120" i="10"/>
  <c r="H120" i="10" s="1"/>
  <c r="E96" i="14"/>
  <c r="F84" i="15"/>
  <c r="F9" i="16"/>
  <c r="D9" i="16"/>
  <c r="F114" i="15"/>
  <c r="E114" i="15"/>
  <c r="G114" i="15"/>
  <c r="G222" i="15"/>
  <c r="F222" i="15"/>
  <c r="D210" i="5"/>
  <c r="F210" i="5"/>
  <c r="F144" i="10"/>
  <c r="D144" i="10"/>
  <c r="E144" i="10"/>
  <c r="F66" i="11"/>
  <c r="E66" i="11"/>
  <c r="H152" i="15"/>
  <c r="F84" i="11"/>
  <c r="E84" i="11"/>
  <c r="H332" i="9"/>
  <c r="D336" i="13"/>
  <c r="G336" i="13"/>
  <c r="H116" i="2"/>
  <c r="G288" i="5"/>
  <c r="G222" i="8"/>
  <c r="F72" i="8"/>
  <c r="E138" i="11"/>
  <c r="H208" i="13"/>
  <c r="H178" i="14"/>
  <c r="G96" i="14"/>
  <c r="D102" i="14"/>
  <c r="E138" i="9"/>
  <c r="G138" i="9"/>
  <c r="D138" i="9"/>
  <c r="H176" i="10"/>
  <c r="H50" i="11"/>
  <c r="H86" i="11"/>
  <c r="H106" i="11"/>
  <c r="D66" i="13"/>
  <c r="G66" i="13"/>
  <c r="F66" i="13"/>
  <c r="F90" i="13"/>
  <c r="G90" i="13"/>
  <c r="F126" i="13"/>
  <c r="E126" i="13"/>
  <c r="D126" i="13"/>
  <c r="G126" i="13"/>
  <c r="G150" i="13"/>
  <c r="F150" i="13"/>
  <c r="H214" i="13"/>
  <c r="E72" i="14"/>
  <c r="D72" i="14"/>
  <c r="G144" i="14"/>
  <c r="F144" i="14"/>
  <c r="E144" i="14"/>
  <c r="G174" i="14"/>
  <c r="H174" i="14" s="1"/>
  <c r="D174" i="14"/>
  <c r="F294" i="14"/>
  <c r="E294" i="14"/>
  <c r="D294" i="14"/>
  <c r="D204" i="15"/>
  <c r="G204" i="15"/>
  <c r="G84" i="8"/>
  <c r="F84" i="8"/>
  <c r="G198" i="14"/>
  <c r="F198" i="14"/>
  <c r="E198" i="14"/>
  <c r="G90" i="15"/>
  <c r="E90" i="15"/>
  <c r="D90" i="15"/>
  <c r="E126" i="15"/>
  <c r="F126" i="15"/>
  <c r="D126" i="15"/>
  <c r="F17" i="16"/>
  <c r="E17" i="16"/>
  <c r="H17" i="16" s="1"/>
  <c r="G318" i="15"/>
  <c r="D318" i="15"/>
  <c r="F318" i="15"/>
  <c r="G180" i="14"/>
  <c r="F180" i="14"/>
  <c r="F330" i="11"/>
  <c r="G330" i="11"/>
  <c r="E330" i="11"/>
  <c r="G54" i="11"/>
  <c r="F54" i="11"/>
  <c r="E54" i="11"/>
  <c r="H346" i="8"/>
  <c r="H140" i="8"/>
  <c r="H106" i="8"/>
  <c r="H250" i="9"/>
  <c r="H206" i="10"/>
  <c r="H336" i="10"/>
  <c r="H164" i="13"/>
  <c r="H284" i="3"/>
  <c r="H218" i="8"/>
  <c r="H208" i="14"/>
  <c r="H184" i="15"/>
  <c r="H190" i="15"/>
  <c r="H256" i="15"/>
  <c r="H284" i="15"/>
  <c r="H328" i="14"/>
  <c r="H350" i="10"/>
  <c r="H326" i="5"/>
  <c r="H14" i="4"/>
  <c r="H358" i="4"/>
  <c r="H20" i="10"/>
  <c r="H34" i="4"/>
  <c r="H32" i="15"/>
  <c r="H362" i="10"/>
  <c r="H106" i="10"/>
  <c r="H364" i="14"/>
  <c r="H70" i="7"/>
  <c r="H68" i="13"/>
  <c r="H236" i="13"/>
  <c r="H254" i="9"/>
  <c r="H220" i="11"/>
  <c r="H32" i="13"/>
  <c r="H26" i="14"/>
  <c r="H28" i="4"/>
  <c r="H22" i="3"/>
  <c r="H376" i="9"/>
  <c r="H76" i="10"/>
  <c r="H30" i="10"/>
  <c r="H50" i="10"/>
  <c r="H358" i="11"/>
  <c r="H322" i="11"/>
  <c r="H280" i="11"/>
  <c r="H266" i="13"/>
  <c r="H330" i="14"/>
  <c r="H70" i="15"/>
  <c r="H13" i="16"/>
  <c r="H116" i="8"/>
  <c r="H212" i="10"/>
  <c r="H272" i="10"/>
  <c r="H254" i="11"/>
  <c r="H310" i="14"/>
  <c r="H30" i="14"/>
  <c r="H26" i="4"/>
  <c r="H62" i="2"/>
  <c r="H274" i="3"/>
  <c r="H238" i="5"/>
  <c r="H106" i="14"/>
  <c r="H170" i="15"/>
  <c r="H44" i="3"/>
  <c r="H314" i="13"/>
  <c r="H326" i="7"/>
  <c r="H310" i="5"/>
  <c r="H22" i="4"/>
  <c r="H352" i="14"/>
  <c r="D366" i="11"/>
  <c r="E366" i="11"/>
  <c r="H364" i="4"/>
  <c r="H358" i="9"/>
  <c r="H360" i="9"/>
  <c r="H350" i="14"/>
  <c r="F354" i="3"/>
  <c r="G354" i="3"/>
  <c r="H350" i="1"/>
  <c r="F348" i="15"/>
  <c r="H344" i="10"/>
  <c r="D302" i="9"/>
  <c r="F302" i="9"/>
  <c r="H340" i="9"/>
  <c r="H338" i="5"/>
  <c r="H338" i="4"/>
  <c r="F342" i="2"/>
  <c r="G342" i="2"/>
  <c r="H328" i="13"/>
  <c r="H326" i="13"/>
  <c r="H330" i="9"/>
  <c r="H328" i="7"/>
  <c r="H328" i="5"/>
  <c r="D302" i="11"/>
  <c r="F302" i="11"/>
  <c r="H316" i="10"/>
  <c r="H305" i="9"/>
  <c r="F318" i="9"/>
  <c r="D318" i="9"/>
  <c r="H314" i="7"/>
  <c r="H314" i="5"/>
  <c r="D318" i="3"/>
  <c r="F318" i="3"/>
  <c r="G318" i="3"/>
  <c r="H310" i="13"/>
  <c r="H308" i="13"/>
  <c r="H310" i="8"/>
  <c r="F300" i="8"/>
  <c r="H300" i="8"/>
  <c r="G300" i="8"/>
  <c r="E300" i="8"/>
  <c r="H300" i="5"/>
  <c r="D300" i="5"/>
  <c r="H11" i="15"/>
  <c r="E12" i="15" s="1"/>
  <c r="H34" i="14"/>
  <c r="H32" i="10"/>
  <c r="H36" i="10"/>
  <c r="D8" i="8"/>
  <c r="H32" i="8"/>
  <c r="E8" i="7"/>
  <c r="G8" i="4"/>
  <c r="H32" i="4"/>
  <c r="D8" i="4"/>
  <c r="H36" i="4"/>
  <c r="G36" i="3"/>
  <c r="D36" i="3"/>
  <c r="H34" i="2"/>
  <c r="H34" i="1"/>
  <c r="H58" i="16"/>
  <c r="G36" i="1"/>
  <c r="F36" i="1"/>
  <c r="H28" i="14"/>
  <c r="D8" i="11"/>
  <c r="E8" i="11"/>
  <c r="H26" i="8"/>
  <c r="F24" i="15"/>
  <c r="H24" i="15" s="1"/>
  <c r="G24" i="15"/>
  <c r="D8" i="15"/>
  <c r="E8" i="15"/>
  <c r="D24" i="14"/>
  <c r="H22" i="14"/>
  <c r="E24" i="14"/>
  <c r="F24" i="14"/>
  <c r="E24" i="13"/>
  <c r="F24" i="13"/>
  <c r="H20" i="9"/>
  <c r="E8" i="8"/>
  <c r="F8" i="8"/>
  <c r="F10" i="7"/>
  <c r="F8" i="7"/>
  <c r="G8" i="7"/>
  <c r="F8" i="5"/>
  <c r="G8" i="5"/>
  <c r="D24" i="4"/>
  <c r="E24" i="4"/>
  <c r="H16" i="14"/>
  <c r="G8" i="14"/>
  <c r="D8" i="14"/>
  <c r="H16" i="9"/>
  <c r="E8" i="9"/>
  <c r="H14" i="9"/>
  <c r="F8" i="9"/>
  <c r="D8" i="2"/>
  <c r="E8" i="2"/>
  <c r="G347" i="16"/>
  <c r="D347" i="16"/>
  <c r="F347" i="16"/>
  <c r="E347" i="16"/>
  <c r="G329" i="16"/>
  <c r="E329" i="16"/>
  <c r="E9" i="16"/>
  <c r="D378" i="15"/>
  <c r="G294" i="15"/>
  <c r="H292" i="15"/>
  <c r="E294" i="15"/>
  <c r="D288" i="15"/>
  <c r="H266" i="15"/>
  <c r="D246" i="15"/>
  <c r="E246" i="15"/>
  <c r="G246" i="15"/>
  <c r="D240" i="15"/>
  <c r="H226" i="15"/>
  <c r="H202" i="15"/>
  <c r="H200" i="15"/>
  <c r="D198" i="15"/>
  <c r="H172" i="15"/>
  <c r="F174" i="15"/>
  <c r="G174" i="15"/>
  <c r="H174" i="15" s="1"/>
  <c r="H128" i="15"/>
  <c r="H104" i="15"/>
  <c r="H100" i="15"/>
  <c r="H94" i="15"/>
  <c r="H92" i="15"/>
  <c r="H76" i="15"/>
  <c r="H68" i="15"/>
  <c r="H64" i="15"/>
  <c r="G60" i="15"/>
  <c r="D48" i="15"/>
  <c r="H250" i="14"/>
  <c r="H226" i="14"/>
  <c r="G210" i="14"/>
  <c r="D210" i="14"/>
  <c r="F204" i="14"/>
  <c r="G204" i="14"/>
  <c r="D204" i="14"/>
  <c r="H188" i="14"/>
  <c r="H176" i="14"/>
  <c r="F168" i="14"/>
  <c r="D168" i="14"/>
  <c r="H158" i="14"/>
  <c r="H154" i="14"/>
  <c r="E150" i="14"/>
  <c r="G150" i="14"/>
  <c r="F120" i="14"/>
  <c r="E120" i="14"/>
  <c r="D120" i="14"/>
  <c r="H110" i="14"/>
  <c r="H58" i="14"/>
  <c r="F48" i="14"/>
  <c r="G48" i="14"/>
  <c r="D48" i="14"/>
  <c r="D276" i="13"/>
  <c r="D264" i="13"/>
  <c r="H260" i="13"/>
  <c r="H196" i="13"/>
  <c r="H182" i="13"/>
  <c r="H172" i="13"/>
  <c r="G162" i="13"/>
  <c r="H158" i="13"/>
  <c r="D162" i="13"/>
  <c r="E162" i="13"/>
  <c r="F156" i="13"/>
  <c r="G156" i="13"/>
  <c r="D156" i="13"/>
  <c r="G144" i="13"/>
  <c r="D144" i="13"/>
  <c r="E144" i="13"/>
  <c r="H122" i="13"/>
  <c r="F114" i="13"/>
  <c r="H86" i="13"/>
  <c r="H80" i="13"/>
  <c r="H62" i="13"/>
  <c r="D54" i="13"/>
  <c r="E54" i="13"/>
  <c r="G48" i="13"/>
  <c r="H290" i="11"/>
  <c r="H286" i="11"/>
  <c r="F276" i="11"/>
  <c r="E230" i="11"/>
  <c r="G276" i="11"/>
  <c r="G230" i="11"/>
  <c r="F230" i="11"/>
  <c r="H230" i="11"/>
  <c r="E198" i="11"/>
  <c r="F198" i="11"/>
  <c r="F186" i="11"/>
  <c r="G174" i="11"/>
  <c r="E174" i="11"/>
  <c r="D174" i="11"/>
  <c r="H164" i="11"/>
  <c r="H158" i="11"/>
  <c r="H152" i="11"/>
  <c r="F138" i="11"/>
  <c r="H134" i="11"/>
  <c r="G138" i="11"/>
  <c r="H68" i="11"/>
  <c r="H44" i="11"/>
  <c r="H374" i="10"/>
  <c r="H274" i="10"/>
  <c r="H238" i="10"/>
  <c r="H190" i="10"/>
  <c r="H178" i="10"/>
  <c r="E168" i="10"/>
  <c r="G168" i="10"/>
  <c r="D168" i="10"/>
  <c r="H160" i="10"/>
  <c r="H148" i="10"/>
  <c r="H116" i="10"/>
  <c r="H110" i="10"/>
  <c r="H94" i="10"/>
  <c r="H82" i="10"/>
  <c r="H70" i="10"/>
  <c r="E66" i="10"/>
  <c r="G252" i="9"/>
  <c r="D252" i="9"/>
  <c r="F162" i="9"/>
  <c r="E162" i="9"/>
  <c r="G150" i="9"/>
  <c r="D144" i="9"/>
  <c r="E144" i="9"/>
  <c r="F144" i="9"/>
  <c r="D294" i="8"/>
  <c r="E294" i="8"/>
  <c r="F294" i="8"/>
  <c r="F270" i="8"/>
  <c r="H266" i="8"/>
  <c r="G252" i="8"/>
  <c r="E252" i="8"/>
  <c r="G246" i="8"/>
  <c r="E246" i="8"/>
  <c r="F246" i="8"/>
  <c r="H224" i="8"/>
  <c r="D228" i="8"/>
  <c r="H184" i="8"/>
  <c r="F180" i="8"/>
  <c r="D180" i="8"/>
  <c r="E180" i="8"/>
  <c r="H176" i="8"/>
  <c r="H170" i="8"/>
  <c r="H152" i="8"/>
  <c r="G138" i="8"/>
  <c r="F138" i="8"/>
  <c r="H70" i="8"/>
  <c r="H64" i="8"/>
  <c r="H62" i="8"/>
  <c r="H58" i="8"/>
  <c r="E288" i="7"/>
  <c r="F288" i="7"/>
  <c r="G288" i="7"/>
  <c r="H280" i="7"/>
  <c r="H256" i="7"/>
  <c r="F230" i="7"/>
  <c r="E222" i="7"/>
  <c r="G222" i="7"/>
  <c r="F222" i="7"/>
  <c r="G198" i="7"/>
  <c r="D198" i="7"/>
  <c r="E198" i="7"/>
  <c r="H182" i="7"/>
  <c r="G180" i="7"/>
  <c r="D180" i="7"/>
  <c r="E180" i="7"/>
  <c r="H176" i="7"/>
  <c r="F168" i="7"/>
  <c r="E162" i="7"/>
  <c r="F162" i="7"/>
  <c r="G162" i="7"/>
  <c r="D138" i="7"/>
  <c r="E138" i="7"/>
  <c r="F138" i="7"/>
  <c r="E132" i="7"/>
  <c r="G132" i="7"/>
  <c r="F132" i="7"/>
  <c r="G114" i="7"/>
  <c r="F114" i="7"/>
  <c r="H98" i="7"/>
  <c r="F54" i="7"/>
  <c r="G54" i="7"/>
  <c r="E54" i="7"/>
  <c r="H248" i="5"/>
  <c r="H224" i="5"/>
  <c r="H214" i="5"/>
  <c r="H202" i="5"/>
  <c r="E192" i="5"/>
  <c r="D186" i="5"/>
  <c r="E186" i="5"/>
  <c r="F186" i="5"/>
  <c r="H170" i="5"/>
  <c r="H164" i="5"/>
  <c r="H134" i="5"/>
  <c r="H106" i="5"/>
  <c r="D102" i="5"/>
  <c r="E102" i="5"/>
  <c r="G102" i="5"/>
  <c r="H94" i="5"/>
  <c r="H92" i="5"/>
  <c r="D90" i="5"/>
  <c r="E90" i="5"/>
  <c r="D78" i="5"/>
  <c r="H78" i="5" s="1"/>
  <c r="H70" i="5"/>
  <c r="F66" i="5"/>
  <c r="G66" i="5"/>
  <c r="D60" i="5"/>
  <c r="E60" i="5"/>
  <c r="H376" i="4"/>
  <c r="F378" i="4"/>
  <c r="G378" i="4"/>
  <c r="G371" i="4"/>
  <c r="F288" i="4"/>
  <c r="H288" i="4" s="1"/>
  <c r="H280" i="4"/>
  <c r="G252" i="4"/>
  <c r="F252" i="4"/>
  <c r="E252" i="4"/>
  <c r="H226" i="4"/>
  <c r="H224" i="4"/>
  <c r="F222" i="4"/>
  <c r="G222" i="4"/>
  <c r="H206" i="4"/>
  <c r="D210" i="4"/>
  <c r="D198" i="4"/>
  <c r="E174" i="4"/>
  <c r="E138" i="4"/>
  <c r="D114" i="4"/>
  <c r="F114" i="4"/>
  <c r="F294" i="3"/>
  <c r="G276" i="3"/>
  <c r="E276" i="3"/>
  <c r="F264" i="3"/>
  <c r="D264" i="3"/>
  <c r="E240" i="3"/>
  <c r="D240" i="3"/>
  <c r="G240" i="3"/>
  <c r="E204" i="3"/>
  <c r="G204" i="3"/>
  <c r="D204" i="3"/>
  <c r="H196" i="3"/>
  <c r="G186" i="3"/>
  <c r="E168" i="3"/>
  <c r="G168" i="3"/>
  <c r="D168" i="3"/>
  <c r="D114" i="3"/>
  <c r="H112" i="3"/>
  <c r="H106" i="3"/>
  <c r="E102" i="3"/>
  <c r="F102" i="3"/>
  <c r="E60" i="3"/>
  <c r="F276" i="2"/>
  <c r="H272" i="2"/>
  <c r="H268" i="2"/>
  <c r="H236" i="2"/>
  <c r="E228" i="2"/>
  <c r="H188" i="2"/>
  <c r="F174" i="2"/>
  <c r="G174" i="2"/>
  <c r="H170" i="2"/>
  <c r="D156" i="2"/>
  <c r="F156" i="2"/>
  <c r="G156" i="2"/>
  <c r="H134" i="2"/>
  <c r="E132" i="2"/>
  <c r="E126" i="2"/>
  <c r="F126" i="2"/>
  <c r="D108" i="2"/>
  <c r="E108" i="2"/>
  <c r="F108" i="2"/>
  <c r="G90" i="2"/>
  <c r="D72" i="2"/>
  <c r="E72" i="2"/>
  <c r="F72" i="2"/>
  <c r="H64" i="2"/>
  <c r="D48" i="2"/>
  <c r="H284" i="1"/>
  <c r="F282" i="1"/>
  <c r="E282" i="1"/>
  <c r="H188" i="1"/>
  <c r="H184" i="1"/>
  <c r="D174" i="1"/>
  <c r="H166" i="1"/>
  <c r="F150" i="1"/>
  <c r="H146" i="1"/>
  <c r="H142" i="1"/>
  <c r="F144" i="1"/>
  <c r="H130" i="1"/>
  <c r="H128" i="1"/>
  <c r="D120" i="1"/>
  <c r="E120" i="1"/>
  <c r="F120" i="1"/>
  <c r="F114" i="1"/>
  <c r="H110" i="1"/>
  <c r="D78" i="1"/>
  <c r="E72" i="1"/>
  <c r="E66" i="1"/>
  <c r="F66" i="1"/>
  <c r="D66" i="1"/>
  <c r="H58" i="1"/>
  <c r="H56" i="1"/>
  <c r="G54" i="1"/>
  <c r="D54" i="1"/>
  <c r="H250" i="1"/>
  <c r="H326" i="1"/>
  <c r="H308" i="1"/>
  <c r="E168" i="1"/>
  <c r="D258" i="1"/>
  <c r="E24" i="1"/>
  <c r="H136" i="1"/>
  <c r="H254" i="2"/>
  <c r="H350" i="3"/>
  <c r="H305" i="3"/>
  <c r="H214" i="3"/>
  <c r="H178" i="3"/>
  <c r="H142" i="3"/>
  <c r="H214" i="4"/>
  <c r="D276" i="5"/>
  <c r="E240" i="7"/>
  <c r="H158" i="7"/>
  <c r="H92" i="7"/>
  <c r="G72" i="7"/>
  <c r="G78" i="7"/>
  <c r="H316" i="8"/>
  <c r="H328" i="8"/>
  <c r="E54" i="8"/>
  <c r="H334" i="9"/>
  <c r="H244" i="9"/>
  <c r="H310" i="10"/>
  <c r="H320" i="11"/>
  <c r="D84" i="13"/>
  <c r="E240" i="13"/>
  <c r="H244" i="14"/>
  <c r="H362" i="15"/>
  <c r="H32" i="7"/>
  <c r="F24" i="1"/>
  <c r="H316" i="3"/>
  <c r="E276" i="5"/>
  <c r="H36" i="5"/>
  <c r="G240" i="7"/>
  <c r="H184" i="7"/>
  <c r="D72" i="7"/>
  <c r="F78" i="7"/>
  <c r="F54" i="8"/>
  <c r="F371" i="5"/>
  <c r="D114" i="14"/>
  <c r="F114" i="14"/>
  <c r="G114" i="14"/>
  <c r="H268" i="14"/>
  <c r="G120" i="15"/>
  <c r="E120" i="15"/>
  <c r="D120" i="15"/>
  <c r="G84" i="11"/>
  <c r="D84" i="11"/>
  <c r="D330" i="15"/>
  <c r="G330" i="15"/>
  <c r="F330" i="15"/>
  <c r="H30" i="11"/>
  <c r="F366" i="8"/>
  <c r="G366" i="8"/>
  <c r="H14" i="1"/>
  <c r="H352" i="8"/>
  <c r="H332" i="3"/>
  <c r="H28" i="3"/>
  <c r="H330" i="4"/>
  <c r="F240" i="7"/>
  <c r="F66" i="7"/>
  <c r="E66" i="7"/>
  <c r="G54" i="8"/>
  <c r="G192" i="14"/>
  <c r="E192" i="14"/>
  <c r="E96" i="15"/>
  <c r="F96" i="15"/>
  <c r="D96" i="15"/>
  <c r="E132" i="15"/>
  <c r="G132" i="15"/>
  <c r="F132" i="15"/>
  <c r="D132" i="15"/>
  <c r="G156" i="15"/>
  <c r="F156" i="15"/>
  <c r="E156" i="15"/>
  <c r="E204" i="15"/>
  <c r="F204" i="15"/>
  <c r="E114" i="9"/>
  <c r="G114" i="9"/>
  <c r="D114" i="9"/>
  <c r="F114" i="9"/>
  <c r="F108" i="10"/>
  <c r="D108" i="10"/>
  <c r="G108" i="10"/>
  <c r="F180" i="10"/>
  <c r="E180" i="10"/>
  <c r="G180" i="10"/>
  <c r="G378" i="10"/>
  <c r="F378" i="10"/>
  <c r="G156" i="11"/>
  <c r="D156" i="11"/>
  <c r="E156" i="11"/>
  <c r="G216" i="13"/>
  <c r="F216" i="13"/>
  <c r="E216" i="13"/>
  <c r="D216" i="13"/>
  <c r="H286" i="13"/>
  <c r="H354" i="1"/>
  <c r="D168" i="1"/>
  <c r="D204" i="1"/>
  <c r="H26" i="3"/>
  <c r="H254" i="4"/>
  <c r="H256" i="5"/>
  <c r="H336" i="5"/>
  <c r="H196" i="7"/>
  <c r="G264" i="7"/>
  <c r="E60" i="7"/>
  <c r="H172" i="8"/>
  <c r="H320" i="9"/>
  <c r="H312" i="9"/>
  <c r="H362" i="13"/>
  <c r="E210" i="9"/>
  <c r="D210" i="9"/>
  <c r="H210" i="9" s="1"/>
  <c r="D162" i="10"/>
  <c r="E162" i="10"/>
  <c r="G162" i="10"/>
  <c r="E264" i="10"/>
  <c r="F264" i="10"/>
  <c r="D264" i="10"/>
  <c r="G60" i="11"/>
  <c r="E60" i="11"/>
  <c r="D60" i="11"/>
  <c r="F150" i="11"/>
  <c r="E150" i="11"/>
  <c r="D150" i="11"/>
  <c r="G84" i="13"/>
  <c r="F84" i="13"/>
  <c r="D174" i="13"/>
  <c r="G174" i="13"/>
  <c r="F174" i="13"/>
  <c r="G228" i="13"/>
  <c r="F228" i="13"/>
  <c r="G294" i="13"/>
  <c r="E294" i="13"/>
  <c r="G84" i="14"/>
  <c r="F84" i="14"/>
  <c r="E84" i="14"/>
  <c r="D84" i="14"/>
  <c r="G36" i="13"/>
  <c r="F36" i="13"/>
  <c r="E36" i="13"/>
  <c r="G341" i="16"/>
  <c r="D341" i="16"/>
  <c r="F341" i="16"/>
  <c r="E341" i="16"/>
  <c r="E342" i="14"/>
  <c r="F342" i="14"/>
  <c r="D342" i="14"/>
  <c r="G360" i="11"/>
  <c r="D360" i="11"/>
  <c r="G198" i="9"/>
  <c r="F198" i="9"/>
  <c r="E302" i="5"/>
  <c r="F302" i="5"/>
  <c r="D302" i="5"/>
  <c r="H242" i="1"/>
  <c r="H338" i="1"/>
  <c r="H154" i="1"/>
  <c r="D84" i="1"/>
  <c r="F108" i="1"/>
  <c r="F174" i="1"/>
  <c r="H332" i="4"/>
  <c r="H366" i="4"/>
  <c r="H336" i="4"/>
  <c r="H140" i="7"/>
  <c r="D264" i="7"/>
  <c r="F60" i="7"/>
  <c r="H286" i="9"/>
  <c r="H166" i="10"/>
  <c r="D102" i="8"/>
  <c r="F102" i="8"/>
  <c r="G102" i="8"/>
  <c r="E60" i="9"/>
  <c r="F60" i="9"/>
  <c r="E132" i="9"/>
  <c r="G132" i="9"/>
  <c r="H305" i="11"/>
  <c r="G348" i="11"/>
  <c r="E348" i="11"/>
  <c r="D348" i="11"/>
  <c r="D366" i="15"/>
  <c r="G366" i="15"/>
  <c r="F366" i="15"/>
  <c r="E360" i="13"/>
  <c r="D360" i="13"/>
  <c r="G360" i="13"/>
  <c r="F360" i="13"/>
  <c r="G360" i="14"/>
  <c r="F360" i="14"/>
  <c r="E360" i="14"/>
  <c r="H130" i="11"/>
  <c r="H346" i="13"/>
  <c r="H74" i="13"/>
  <c r="H362" i="14"/>
  <c r="H146" i="14"/>
  <c r="H88" i="14"/>
  <c r="H92" i="1"/>
  <c r="H170" i="4"/>
  <c r="H188" i="4"/>
  <c r="H46" i="5"/>
  <c r="H202" i="8"/>
  <c r="H56" i="9"/>
  <c r="H44" i="10"/>
  <c r="H214" i="10"/>
  <c r="H254" i="10"/>
  <c r="H154" i="13"/>
  <c r="H178" i="13"/>
  <c r="H80" i="14"/>
  <c r="H148" i="14"/>
  <c r="H58" i="15"/>
  <c r="H116" i="3"/>
  <c r="H64" i="5"/>
  <c r="H28" i="15"/>
  <c r="H356" i="8"/>
  <c r="H212" i="7"/>
  <c r="H130" i="7"/>
  <c r="H330" i="8"/>
  <c r="H376" i="8"/>
  <c r="H344" i="8"/>
  <c r="H248" i="8"/>
  <c r="H100" i="8"/>
  <c r="H112" i="8"/>
  <c r="H362" i="9"/>
  <c r="H262" i="9"/>
  <c r="H36" i="9"/>
  <c r="H24" i="9"/>
  <c r="H364" i="10"/>
  <c r="H338" i="10"/>
  <c r="H182" i="10"/>
  <c r="H104" i="10"/>
  <c r="H352" i="11"/>
  <c r="H266" i="11"/>
  <c r="H340" i="11"/>
  <c r="H236" i="11"/>
  <c r="H334" i="14"/>
  <c r="H340" i="14"/>
  <c r="H86" i="14"/>
  <c r="H334" i="15"/>
  <c r="H254" i="15"/>
  <c r="F329" i="16"/>
  <c r="H15" i="16"/>
  <c r="H266" i="1"/>
  <c r="H128" i="4"/>
  <c r="H248" i="4"/>
  <c r="H250" i="5"/>
  <c r="H268" i="5"/>
  <c r="H284" i="5"/>
  <c r="H262" i="8"/>
  <c r="H236" i="9"/>
  <c r="H98" i="10"/>
  <c r="H82" i="13"/>
  <c r="D371" i="14"/>
  <c r="H148" i="15"/>
  <c r="F300" i="11"/>
  <c r="E300" i="11"/>
  <c r="H350" i="9"/>
  <c r="H30" i="13"/>
  <c r="H358" i="8"/>
  <c r="H16" i="5"/>
  <c r="H356" i="5"/>
  <c r="H344" i="5"/>
  <c r="H364" i="8"/>
  <c r="H334" i="8"/>
  <c r="H44" i="8"/>
  <c r="H268" i="9"/>
  <c r="H326" i="10"/>
  <c r="H268" i="10"/>
  <c r="H98" i="11"/>
  <c r="H332" i="14"/>
  <c r="H196" i="14"/>
  <c r="H364" i="15"/>
  <c r="H346" i="15"/>
  <c r="H280" i="15"/>
  <c r="H194" i="15"/>
  <c r="H172" i="4"/>
  <c r="H218" i="4"/>
  <c r="H118" i="5"/>
  <c r="H184" i="5"/>
  <c r="H200" i="8"/>
  <c r="H244" i="8"/>
  <c r="H272" i="9"/>
  <c r="H256" i="10"/>
  <c r="H290" i="10"/>
  <c r="H70" i="11"/>
  <c r="H56" i="15"/>
  <c r="H116" i="15"/>
  <c r="H164" i="15"/>
  <c r="H248" i="15"/>
  <c r="H26" i="11"/>
  <c r="H364" i="5"/>
  <c r="H140" i="10"/>
  <c r="H280" i="10"/>
  <c r="H338" i="11"/>
  <c r="H374" i="11"/>
  <c r="H194" i="14"/>
  <c r="H19" i="16"/>
  <c r="H146" i="2"/>
  <c r="H238" i="3"/>
  <c r="H286" i="3"/>
  <c r="H76" i="4"/>
  <c r="H112" i="4"/>
  <c r="H256" i="4"/>
  <c r="H88" i="7"/>
  <c r="H50" i="8"/>
  <c r="H80" i="10"/>
  <c r="H376" i="10"/>
  <c r="H124" i="13"/>
  <c r="H284" i="14"/>
  <c r="H182" i="15"/>
  <c r="H238" i="15"/>
  <c r="H34" i="15"/>
  <c r="H362" i="7"/>
  <c r="E300" i="2"/>
  <c r="D300" i="2"/>
  <c r="F300" i="2"/>
  <c r="G300" i="2"/>
  <c r="H22" i="1"/>
  <c r="H364" i="13"/>
  <c r="H322" i="13"/>
  <c r="H330" i="13"/>
  <c r="H274" i="14"/>
  <c r="H190" i="14"/>
  <c r="H118" i="14"/>
  <c r="H70" i="14"/>
  <c r="H244" i="15"/>
  <c r="H316" i="15"/>
  <c r="H250" i="2"/>
  <c r="H148" i="4"/>
  <c r="H200" i="4"/>
  <c r="H208" i="5"/>
  <c r="H80" i="8"/>
  <c r="H220" i="8"/>
  <c r="H280" i="8"/>
  <c r="H256" i="9"/>
  <c r="H100" i="10"/>
  <c r="H118" i="10"/>
  <c r="H194" i="10"/>
  <c r="H262" i="11"/>
  <c r="H176" i="13"/>
  <c r="H238" i="13"/>
  <c r="H256" i="13"/>
  <c r="H56" i="14"/>
  <c r="H82" i="14"/>
  <c r="H112" i="14"/>
  <c r="H266" i="14"/>
  <c r="H74" i="15"/>
  <c r="H376" i="15"/>
  <c r="H182" i="5"/>
  <c r="H18" i="10"/>
  <c r="H28" i="11"/>
  <c r="G302" i="9"/>
  <c r="E302" i="9"/>
  <c r="H18" i="15"/>
  <c r="H18" i="1"/>
  <c r="H369" i="16"/>
  <c r="E288" i="15"/>
  <c r="G288" i="15"/>
  <c r="H230" i="15"/>
  <c r="H146" i="15"/>
  <c r="G138" i="15"/>
  <c r="D114" i="15"/>
  <c r="H110" i="15"/>
  <c r="E102" i="15"/>
  <c r="H80" i="15"/>
  <c r="H44" i="15"/>
  <c r="H374" i="14"/>
  <c r="G230" i="14"/>
  <c r="H232" i="14"/>
  <c r="E232" i="14"/>
  <c r="F276" i="14"/>
  <c r="G276" i="14"/>
  <c r="D276" i="14"/>
  <c r="H262" i="14"/>
  <c r="H260" i="14"/>
  <c r="D232" i="14"/>
  <c r="G232" i="14"/>
  <c r="E230" i="14"/>
  <c r="F230" i="14"/>
  <c r="D230" i="14"/>
  <c r="H248" i="14"/>
  <c r="H233" i="14"/>
  <c r="F234" i="14" s="1"/>
  <c r="D228" i="14"/>
  <c r="F228" i="14"/>
  <c r="H220" i="14"/>
  <c r="H212" i="14"/>
  <c r="H172" i="14"/>
  <c r="H170" i="14"/>
  <c r="F162" i="14"/>
  <c r="G162" i="14"/>
  <c r="H160" i="14"/>
  <c r="H130" i="14"/>
  <c r="H94" i="14"/>
  <c r="H64" i="14"/>
  <c r="H62" i="14"/>
  <c r="G371" i="14"/>
  <c r="G378" i="13"/>
  <c r="D378" i="13"/>
  <c r="F294" i="13"/>
  <c r="G371" i="13"/>
  <c r="H262" i="13"/>
  <c r="E230" i="13"/>
  <c r="H248" i="13"/>
  <c r="H232" i="13"/>
  <c r="D232" i="13"/>
  <c r="F232" i="13"/>
  <c r="G232" i="13"/>
  <c r="F371" i="13"/>
  <c r="D228" i="13"/>
  <c r="E228" i="13"/>
  <c r="H220" i="13"/>
  <c r="H202" i="13"/>
  <c r="F204" i="13"/>
  <c r="G204" i="13"/>
  <c r="G198" i="13"/>
  <c r="D198" i="13"/>
  <c r="E198" i="13"/>
  <c r="H188" i="13"/>
  <c r="G180" i="13"/>
  <c r="D180" i="13"/>
  <c r="H148" i="13"/>
  <c r="H140" i="13"/>
  <c r="H136" i="13"/>
  <c r="H134" i="13"/>
  <c r="H116" i="13"/>
  <c r="H110" i="13"/>
  <c r="H106" i="13"/>
  <c r="G108" i="13"/>
  <c r="D108" i="13"/>
  <c r="E108" i="13"/>
  <c r="F102" i="13"/>
  <c r="G102" i="13"/>
  <c r="H76" i="13"/>
  <c r="H52" i="13"/>
  <c r="F294" i="11"/>
  <c r="D294" i="11"/>
  <c r="H244" i="11"/>
  <c r="H224" i="11"/>
  <c r="H218" i="11"/>
  <c r="H214" i="11"/>
  <c r="H206" i="11"/>
  <c r="E192" i="11"/>
  <c r="H192" i="11" s="1"/>
  <c r="G168" i="11"/>
  <c r="F168" i="11"/>
  <c r="E168" i="11"/>
  <c r="E162" i="11"/>
  <c r="F162" i="11"/>
  <c r="F144" i="11"/>
  <c r="G144" i="11"/>
  <c r="H116" i="11"/>
  <c r="H82" i="11"/>
  <c r="D72" i="11"/>
  <c r="F72" i="11"/>
  <c r="H62" i="11"/>
  <c r="H58" i="11"/>
  <c r="G433" i="16"/>
  <c r="H292" i="10"/>
  <c r="G294" i="10"/>
  <c r="F294" i="10"/>
  <c r="D294" i="10"/>
  <c r="H278" i="10"/>
  <c r="F232" i="10"/>
  <c r="G270" i="10"/>
  <c r="D270" i="10"/>
  <c r="H250" i="10"/>
  <c r="E240" i="10"/>
  <c r="H230" i="10"/>
  <c r="E230" i="10"/>
  <c r="F230" i="10"/>
  <c r="H196" i="10"/>
  <c r="D186" i="10"/>
  <c r="H186" i="10" s="1"/>
  <c r="H170" i="10"/>
  <c r="H130" i="10"/>
  <c r="D102" i="10"/>
  <c r="H102" i="10" s="1"/>
  <c r="F72" i="10"/>
  <c r="D72" i="10"/>
  <c r="H64" i="10"/>
  <c r="F66" i="10"/>
  <c r="G66" i="10"/>
  <c r="H62" i="10"/>
  <c r="H56" i="10"/>
  <c r="H46" i="10"/>
  <c r="E276" i="9"/>
  <c r="G276" i="9"/>
  <c r="H274" i="9"/>
  <c r="G230" i="9"/>
  <c r="H230" i="9"/>
  <c r="D232" i="9"/>
  <c r="H369" i="9"/>
  <c r="D216" i="9"/>
  <c r="F216" i="9"/>
  <c r="E216" i="9"/>
  <c r="G168" i="9"/>
  <c r="F120" i="9"/>
  <c r="H120" i="9" s="1"/>
  <c r="G120" i="9"/>
  <c r="G371" i="8"/>
  <c r="G288" i="8"/>
  <c r="D288" i="8"/>
  <c r="G264" i="8"/>
  <c r="D264" i="8"/>
  <c r="H260" i="8"/>
  <c r="H254" i="8"/>
  <c r="H250" i="8"/>
  <c r="H238" i="8"/>
  <c r="H233" i="8"/>
  <c r="E234" i="8" s="1"/>
  <c r="H236" i="8"/>
  <c r="E371" i="8"/>
  <c r="F228" i="8"/>
  <c r="G228" i="8"/>
  <c r="H186" i="8"/>
  <c r="G174" i="8"/>
  <c r="F174" i="8"/>
  <c r="E174" i="8"/>
  <c r="H158" i="8"/>
  <c r="G156" i="8"/>
  <c r="E156" i="8"/>
  <c r="H136" i="8"/>
  <c r="E120" i="8"/>
  <c r="F120" i="8"/>
  <c r="G114" i="8"/>
  <c r="H46" i="8"/>
  <c r="F294" i="7"/>
  <c r="G294" i="7"/>
  <c r="G230" i="7"/>
  <c r="H230" i="7"/>
  <c r="D230" i="7"/>
  <c r="H250" i="7"/>
  <c r="G246" i="7"/>
  <c r="D246" i="7"/>
  <c r="G232" i="7"/>
  <c r="F246" i="7"/>
  <c r="F232" i="7"/>
  <c r="D232" i="7"/>
  <c r="H232" i="7"/>
  <c r="H238" i="7"/>
  <c r="H236" i="7"/>
  <c r="H224" i="7"/>
  <c r="H214" i="7"/>
  <c r="H244" i="16"/>
  <c r="H206" i="7"/>
  <c r="G204" i="7"/>
  <c r="H204" i="7" s="1"/>
  <c r="H194" i="7"/>
  <c r="H188" i="7"/>
  <c r="D168" i="7"/>
  <c r="E168" i="7"/>
  <c r="G156" i="7"/>
  <c r="E144" i="7"/>
  <c r="F144" i="7"/>
  <c r="E108" i="7"/>
  <c r="D108" i="7"/>
  <c r="F108" i="7"/>
  <c r="E96" i="7"/>
  <c r="D84" i="7"/>
  <c r="F84" i="7"/>
  <c r="E84" i="7"/>
  <c r="H80" i="7"/>
  <c r="G267" i="16"/>
  <c r="H374" i="5"/>
  <c r="H290" i="5"/>
  <c r="H286" i="5"/>
  <c r="H278" i="5"/>
  <c r="H254" i="5"/>
  <c r="H244" i="5"/>
  <c r="H256" i="16"/>
  <c r="H218" i="5"/>
  <c r="H188" i="5"/>
  <c r="H154" i="5"/>
  <c r="G150" i="5"/>
  <c r="E150" i="5"/>
  <c r="F150" i="5"/>
  <c r="H142" i="5"/>
  <c r="D126" i="5"/>
  <c r="E126" i="5"/>
  <c r="D120" i="5"/>
  <c r="F120" i="5"/>
  <c r="E108" i="5"/>
  <c r="G108" i="5"/>
  <c r="F108" i="5"/>
  <c r="H100" i="5"/>
  <c r="G96" i="5"/>
  <c r="H62" i="5"/>
  <c r="H56" i="5"/>
  <c r="H292" i="4"/>
  <c r="H290" i="4"/>
  <c r="G232" i="4"/>
  <c r="D371" i="4"/>
  <c r="D232" i="4"/>
  <c r="E232" i="4"/>
  <c r="F232" i="4"/>
  <c r="H272" i="4"/>
  <c r="H262" i="4"/>
  <c r="D230" i="4"/>
  <c r="D228" i="4"/>
  <c r="F228" i="4"/>
  <c r="F210" i="4"/>
  <c r="H154" i="4"/>
  <c r="H146" i="4"/>
  <c r="F138" i="4"/>
  <c r="G138" i="4"/>
  <c r="G132" i="4"/>
  <c r="E132" i="4"/>
  <c r="H142" i="16"/>
  <c r="H100" i="4"/>
  <c r="H74" i="4"/>
  <c r="H62" i="4"/>
  <c r="H58" i="4"/>
  <c r="G48" i="4"/>
  <c r="H44" i="4"/>
  <c r="H374" i="3"/>
  <c r="E433" i="16"/>
  <c r="F433" i="16"/>
  <c r="G294" i="3"/>
  <c r="H292" i="3"/>
  <c r="E294" i="3"/>
  <c r="H278" i="3"/>
  <c r="H272" i="3"/>
  <c r="H248" i="3"/>
  <c r="G198" i="3"/>
  <c r="E198" i="3"/>
  <c r="F198" i="3"/>
  <c r="H194" i="3"/>
  <c r="E186" i="3"/>
  <c r="D186" i="3"/>
  <c r="E156" i="3"/>
  <c r="G156" i="3"/>
  <c r="F156" i="3"/>
  <c r="G126" i="3"/>
  <c r="D126" i="3"/>
  <c r="F120" i="3"/>
  <c r="E120" i="3"/>
  <c r="E114" i="3"/>
  <c r="F84" i="3"/>
  <c r="E66" i="3"/>
  <c r="F66" i="3"/>
  <c r="H284" i="2"/>
  <c r="H280" i="2"/>
  <c r="H278" i="2"/>
  <c r="H262" i="2"/>
  <c r="H256" i="2"/>
  <c r="H286" i="16"/>
  <c r="H244" i="2"/>
  <c r="H242" i="2"/>
  <c r="D228" i="2"/>
  <c r="E210" i="2"/>
  <c r="G210" i="2"/>
  <c r="D210" i="2"/>
  <c r="H206" i="2"/>
  <c r="H202" i="2"/>
  <c r="E192" i="2"/>
  <c r="H178" i="2"/>
  <c r="H154" i="2"/>
  <c r="E150" i="2"/>
  <c r="F150" i="2"/>
  <c r="H142" i="2"/>
  <c r="H140" i="2"/>
  <c r="H166" i="16"/>
  <c r="H104" i="2"/>
  <c r="H98" i="2"/>
  <c r="D90" i="2"/>
  <c r="E90" i="2"/>
  <c r="H70" i="2"/>
  <c r="D60" i="2"/>
  <c r="F60" i="2"/>
  <c r="F378" i="1"/>
  <c r="G378" i="1"/>
  <c r="E276" i="1"/>
  <c r="G276" i="1"/>
  <c r="G270" i="1"/>
  <c r="D270" i="1"/>
  <c r="D246" i="1"/>
  <c r="H246" i="1" s="1"/>
  <c r="H208" i="1"/>
  <c r="E204" i="1"/>
  <c r="H172" i="1"/>
  <c r="H170" i="1"/>
  <c r="E174" i="1"/>
  <c r="G156" i="1"/>
  <c r="H152" i="1"/>
  <c r="E150" i="1"/>
  <c r="D150" i="1"/>
  <c r="H160" i="16"/>
  <c r="E102" i="1"/>
  <c r="F102" i="1"/>
  <c r="G102" i="1"/>
  <c r="G90" i="1"/>
  <c r="D90" i="1"/>
  <c r="F54" i="1"/>
  <c r="E48" i="1"/>
  <c r="H21" i="16"/>
  <c r="H374" i="15"/>
  <c r="G230" i="15"/>
  <c r="H268" i="15"/>
  <c r="H270" i="15"/>
  <c r="H233" i="15"/>
  <c r="D234" i="15" s="1"/>
  <c r="G264" i="15"/>
  <c r="D264" i="15"/>
  <c r="H250" i="15"/>
  <c r="E371" i="15"/>
  <c r="F230" i="15"/>
  <c r="E230" i="15"/>
  <c r="H224" i="15"/>
  <c r="H192" i="15"/>
  <c r="H220" i="16"/>
  <c r="H188" i="15"/>
  <c r="G371" i="15"/>
  <c r="H166" i="15"/>
  <c r="H154" i="15"/>
  <c r="H142" i="15"/>
  <c r="D38" i="15"/>
  <c r="H124" i="15"/>
  <c r="H112" i="15"/>
  <c r="H136" i="16"/>
  <c r="E38" i="15"/>
  <c r="F38" i="15"/>
  <c r="H367" i="15"/>
  <c r="F368" i="15" s="1"/>
  <c r="H41" i="15"/>
  <c r="F42" i="15" s="1"/>
  <c r="E60" i="15"/>
  <c r="D60" i="15"/>
  <c r="H52" i="15"/>
  <c r="F371" i="15"/>
  <c r="H376" i="14"/>
  <c r="H278" i="14"/>
  <c r="H218" i="14"/>
  <c r="F371" i="14"/>
  <c r="H202" i="14"/>
  <c r="F192" i="14"/>
  <c r="D192" i="14"/>
  <c r="H164" i="14"/>
  <c r="H142" i="14"/>
  <c r="H134" i="14"/>
  <c r="H128" i="14"/>
  <c r="H122" i="14"/>
  <c r="H154" i="16"/>
  <c r="H98" i="14"/>
  <c r="H92" i="14"/>
  <c r="H78" i="14"/>
  <c r="G72" i="14"/>
  <c r="D38" i="14"/>
  <c r="H68" i="14"/>
  <c r="H66" i="14"/>
  <c r="E38" i="14"/>
  <c r="F38" i="14"/>
  <c r="H52" i="14"/>
  <c r="H41" i="14"/>
  <c r="E42" i="14" s="1"/>
  <c r="H82" i="16"/>
  <c r="H50" i="14"/>
  <c r="H46" i="14"/>
  <c r="H44" i="14"/>
  <c r="H284" i="13"/>
  <c r="F230" i="13"/>
  <c r="G230" i="13"/>
  <c r="D230" i="13"/>
  <c r="H268" i="13"/>
  <c r="H254" i="13"/>
  <c r="H250" i="13"/>
  <c r="F240" i="13"/>
  <c r="G240" i="13"/>
  <c r="H233" i="13"/>
  <c r="E234" i="13" s="1"/>
  <c r="G265" i="16"/>
  <c r="F265" i="16"/>
  <c r="H218" i="13"/>
  <c r="H212" i="13"/>
  <c r="G210" i="13"/>
  <c r="H238" i="16"/>
  <c r="D210" i="13"/>
  <c r="H206" i="13"/>
  <c r="H200" i="13"/>
  <c r="H190" i="13"/>
  <c r="H184" i="13"/>
  <c r="H170" i="13"/>
  <c r="H166" i="13"/>
  <c r="H160" i="13"/>
  <c r="H152" i="13"/>
  <c r="H172" i="16"/>
  <c r="H130" i="13"/>
  <c r="H118" i="13"/>
  <c r="H148" i="16"/>
  <c r="H120" i="13"/>
  <c r="H112" i="13"/>
  <c r="H104" i="13"/>
  <c r="H100" i="13"/>
  <c r="H98" i="13"/>
  <c r="H94" i="13"/>
  <c r="H88" i="13"/>
  <c r="E38" i="13"/>
  <c r="F38" i="13"/>
  <c r="G38" i="13"/>
  <c r="H100" i="16"/>
  <c r="H64" i="13"/>
  <c r="H58" i="13"/>
  <c r="H56" i="13"/>
  <c r="H41" i="13"/>
  <c r="G42" i="13" s="1"/>
  <c r="H46" i="13"/>
  <c r="E371" i="13"/>
  <c r="H44" i="13"/>
  <c r="E48" i="13"/>
  <c r="F48" i="13"/>
  <c r="D232" i="11"/>
  <c r="E232" i="11"/>
  <c r="F232" i="11"/>
  <c r="H232" i="11"/>
  <c r="H272" i="11"/>
  <c r="H268" i="11"/>
  <c r="F371" i="11"/>
  <c r="H222" i="11"/>
  <c r="H180" i="11"/>
  <c r="H146" i="11"/>
  <c r="H128" i="11"/>
  <c r="E40" i="11"/>
  <c r="D40" i="11"/>
  <c r="E38" i="11"/>
  <c r="D38" i="11"/>
  <c r="G40" i="11"/>
  <c r="E126" i="11"/>
  <c r="H126" i="11" s="1"/>
  <c r="H367" i="11"/>
  <c r="F38" i="11"/>
  <c r="H110" i="11"/>
  <c r="H114" i="11"/>
  <c r="H92" i="11"/>
  <c r="H80" i="11"/>
  <c r="H74" i="11"/>
  <c r="H41" i="11"/>
  <c r="D42" i="11" s="1"/>
  <c r="E371" i="11"/>
  <c r="H56" i="11"/>
  <c r="G371" i="11"/>
  <c r="H276" i="10"/>
  <c r="H298" i="16"/>
  <c r="H266" i="10"/>
  <c r="H260" i="10"/>
  <c r="F240" i="10"/>
  <c r="E232" i="10"/>
  <c r="D232" i="10"/>
  <c r="D240" i="10"/>
  <c r="D371" i="10"/>
  <c r="E371" i="10"/>
  <c r="H220" i="10"/>
  <c r="H208" i="10"/>
  <c r="H202" i="10"/>
  <c r="H208" i="16"/>
  <c r="H172" i="10"/>
  <c r="H164" i="10"/>
  <c r="H152" i="10"/>
  <c r="F38" i="10"/>
  <c r="H92" i="10"/>
  <c r="H96" i="10"/>
  <c r="H118" i="16"/>
  <c r="G38" i="10"/>
  <c r="F371" i="10"/>
  <c r="E38" i="10"/>
  <c r="H41" i="10"/>
  <c r="F42" i="10" s="1"/>
  <c r="G371" i="10"/>
  <c r="F276" i="9"/>
  <c r="E232" i="9"/>
  <c r="F232" i="9"/>
  <c r="H232" i="9"/>
  <c r="D265" i="16"/>
  <c r="F230" i="9"/>
  <c r="E230" i="9"/>
  <c r="H250" i="16"/>
  <c r="E186" i="9"/>
  <c r="D186" i="9"/>
  <c r="H186" i="9" s="1"/>
  <c r="H202" i="16"/>
  <c r="E168" i="9"/>
  <c r="D168" i="9"/>
  <c r="H178" i="16"/>
  <c r="E150" i="9"/>
  <c r="D150" i="9"/>
  <c r="E371" i="9"/>
  <c r="E38" i="9"/>
  <c r="H112" i="16"/>
  <c r="H367" i="9"/>
  <c r="F38" i="9"/>
  <c r="G38" i="9"/>
  <c r="H106" i="16"/>
  <c r="G371" i="9"/>
  <c r="H41" i="9"/>
  <c r="D42" i="9" s="1"/>
  <c r="F66" i="9"/>
  <c r="F371" i="9"/>
  <c r="E66" i="9"/>
  <c r="H58" i="9"/>
  <c r="H52" i="9"/>
  <c r="H278" i="8"/>
  <c r="H272" i="8"/>
  <c r="F371" i="8"/>
  <c r="D232" i="8"/>
  <c r="E232" i="8"/>
  <c r="H256" i="8"/>
  <c r="G232" i="8"/>
  <c r="F232" i="8"/>
  <c r="H280" i="16"/>
  <c r="H206" i="8"/>
  <c r="H190" i="8"/>
  <c r="H188" i="8"/>
  <c r="H214" i="16"/>
  <c r="H178" i="8"/>
  <c r="H166" i="8"/>
  <c r="H160" i="8"/>
  <c r="H124" i="8"/>
  <c r="H122" i="8"/>
  <c r="H94" i="8"/>
  <c r="H124" i="16"/>
  <c r="H88" i="8"/>
  <c r="E78" i="8"/>
  <c r="E38" i="8"/>
  <c r="F78" i="8"/>
  <c r="F38" i="8"/>
  <c r="H367" i="8"/>
  <c r="G38" i="8"/>
  <c r="H66" i="8"/>
  <c r="H88" i="16"/>
  <c r="H52" i="8"/>
  <c r="H41" i="8"/>
  <c r="E42" i="8" s="1"/>
  <c r="D371" i="8"/>
  <c r="H278" i="7"/>
  <c r="H274" i="7"/>
  <c r="H266" i="7"/>
  <c r="H260" i="7"/>
  <c r="H248" i="7"/>
  <c r="H244" i="7"/>
  <c r="H242" i="7"/>
  <c r="H218" i="7"/>
  <c r="H208" i="7"/>
  <c r="H232" i="16"/>
  <c r="H226" i="16"/>
  <c r="H154" i="7"/>
  <c r="H184" i="16"/>
  <c r="F150" i="7"/>
  <c r="D150" i="7"/>
  <c r="H110" i="7"/>
  <c r="H130" i="16"/>
  <c r="H74" i="7"/>
  <c r="H94" i="16"/>
  <c r="H62" i="7"/>
  <c r="D60" i="7"/>
  <c r="H56" i="7"/>
  <c r="H190" i="16"/>
  <c r="H322" i="16"/>
  <c r="G371" i="5"/>
  <c r="H310" i="16"/>
  <c r="H233" i="5"/>
  <c r="E234" i="5" s="1"/>
  <c r="H274" i="5"/>
  <c r="H292" i="16"/>
  <c r="F252" i="5"/>
  <c r="D252" i="5"/>
  <c r="H242" i="5"/>
  <c r="H226" i="5"/>
  <c r="D228" i="5"/>
  <c r="F228" i="5"/>
  <c r="H190" i="5"/>
  <c r="H172" i="5"/>
  <c r="H174" i="5"/>
  <c r="H168" i="5"/>
  <c r="H152" i="5"/>
  <c r="H148" i="5"/>
  <c r="D371" i="5"/>
  <c r="H130" i="5"/>
  <c r="H124" i="5"/>
  <c r="H104" i="5"/>
  <c r="E96" i="5"/>
  <c r="F96" i="5"/>
  <c r="H88" i="5"/>
  <c r="H86" i="5"/>
  <c r="H80" i="5"/>
  <c r="G38" i="5"/>
  <c r="D38" i="5"/>
  <c r="E38" i="5"/>
  <c r="H367" i="5"/>
  <c r="E371" i="5"/>
  <c r="H41" i="5"/>
  <c r="F42" i="5" s="1"/>
  <c r="H276" i="4"/>
  <c r="G230" i="4"/>
  <c r="G262" i="16"/>
  <c r="H233" i="4"/>
  <c r="G264" i="4"/>
  <c r="D264" i="4"/>
  <c r="H274" i="16"/>
  <c r="F230" i="4"/>
  <c r="E230" i="4"/>
  <c r="H212" i="4"/>
  <c r="G216" i="4"/>
  <c r="D216" i="4"/>
  <c r="H184" i="4"/>
  <c r="H182" i="4"/>
  <c r="H196" i="16"/>
  <c r="H166" i="4"/>
  <c r="E371" i="4"/>
  <c r="H160" i="4"/>
  <c r="H156" i="4"/>
  <c r="F38" i="4"/>
  <c r="H130" i="4"/>
  <c r="H124" i="4"/>
  <c r="H110" i="4"/>
  <c r="H88" i="4"/>
  <c r="F90" i="4"/>
  <c r="D38" i="4"/>
  <c r="E38" i="4"/>
  <c r="G90" i="4"/>
  <c r="D90" i="4"/>
  <c r="H70" i="4"/>
  <c r="F48" i="4"/>
  <c r="F371" i="4"/>
  <c r="H41" i="4"/>
  <c r="D42" i="4" s="1"/>
  <c r="H436" i="16"/>
  <c r="H376" i="3"/>
  <c r="H290" i="3"/>
  <c r="E288" i="3"/>
  <c r="H316" i="16"/>
  <c r="F288" i="3"/>
  <c r="H280" i="3"/>
  <c r="H304" i="16"/>
  <c r="H266" i="3"/>
  <c r="H262" i="3"/>
  <c r="H254" i="3"/>
  <c r="D228" i="3"/>
  <c r="H220" i="3"/>
  <c r="H212" i="3"/>
  <c r="H210" i="3"/>
  <c r="E40" i="3"/>
  <c r="H176" i="3"/>
  <c r="H170" i="3"/>
  <c r="H158" i="3"/>
  <c r="H154" i="3"/>
  <c r="H140" i="3"/>
  <c r="H136" i="3"/>
  <c r="H134" i="3"/>
  <c r="H130" i="3"/>
  <c r="F108" i="3"/>
  <c r="D108" i="3"/>
  <c r="E38" i="3"/>
  <c r="H98" i="3"/>
  <c r="F38" i="3"/>
  <c r="G38" i="3"/>
  <c r="H80" i="3"/>
  <c r="H41" i="3"/>
  <c r="G42" i="3" s="1"/>
  <c r="D40" i="3"/>
  <c r="G40" i="3"/>
  <c r="H62" i="3"/>
  <c r="H52" i="3"/>
  <c r="H46" i="3"/>
  <c r="H292" i="2"/>
  <c r="G276" i="2"/>
  <c r="D276" i="2"/>
  <c r="H266" i="2"/>
  <c r="D262" i="16"/>
  <c r="H233" i="2"/>
  <c r="D234" i="2" s="1"/>
  <c r="H260" i="2"/>
  <c r="H248" i="2"/>
  <c r="H224" i="2"/>
  <c r="D222" i="2"/>
  <c r="G222" i="2"/>
  <c r="H214" i="2"/>
  <c r="H208" i="2"/>
  <c r="E204" i="2"/>
  <c r="D204" i="2"/>
  <c r="H200" i="2"/>
  <c r="H194" i="2"/>
  <c r="D168" i="2"/>
  <c r="E168" i="2"/>
  <c r="H166" i="2"/>
  <c r="H160" i="2"/>
  <c r="G132" i="2"/>
  <c r="F132" i="2"/>
  <c r="H118" i="2"/>
  <c r="H120" i="2"/>
  <c r="E114" i="2"/>
  <c r="H112" i="2"/>
  <c r="F114" i="2"/>
  <c r="H110" i="2"/>
  <c r="E40" i="2"/>
  <c r="H76" i="2"/>
  <c r="H68" i="2"/>
  <c r="F66" i="2"/>
  <c r="D66" i="2"/>
  <c r="F40" i="2"/>
  <c r="G40" i="2"/>
  <c r="E48" i="2"/>
  <c r="G48" i="2"/>
  <c r="H44" i="2"/>
  <c r="H376" i="1"/>
  <c r="H260" i="16"/>
  <c r="E258" i="1"/>
  <c r="G258" i="1"/>
  <c r="D267" i="16"/>
  <c r="E267" i="16"/>
  <c r="F262" i="16"/>
  <c r="H268" i="16"/>
  <c r="E269" i="16" s="1"/>
  <c r="D210" i="1"/>
  <c r="F210" i="1"/>
  <c r="H200" i="1"/>
  <c r="H182" i="1"/>
  <c r="H116" i="1"/>
  <c r="E84" i="1"/>
  <c r="G84" i="1"/>
  <c r="H74" i="1"/>
  <c r="D60" i="1"/>
  <c r="H418" i="16"/>
  <c r="H393" i="16"/>
  <c r="H381" i="16"/>
  <c r="H375" i="16"/>
  <c r="F358" i="16"/>
  <c r="H345" i="16"/>
  <c r="H343" i="16"/>
  <c r="H339" i="16"/>
  <c r="H337" i="16"/>
  <c r="H333" i="16"/>
  <c r="E335" i="16"/>
  <c r="H327" i="16"/>
  <c r="H325" i="16"/>
  <c r="D29" i="16"/>
  <c r="G9" i="16"/>
  <c r="H290" i="1"/>
  <c r="H274" i="1"/>
  <c r="F270" i="1"/>
  <c r="H262" i="1"/>
  <c r="G264" i="1"/>
  <c r="E264" i="1"/>
  <c r="H236" i="1"/>
  <c r="H214" i="1"/>
  <c r="H164" i="1"/>
  <c r="H160" i="1"/>
  <c r="D144" i="1"/>
  <c r="H134" i="1"/>
  <c r="D126" i="1"/>
  <c r="F126" i="1"/>
  <c r="H118" i="1"/>
  <c r="F72" i="1"/>
  <c r="D72" i="1"/>
  <c r="H64" i="1"/>
  <c r="H62" i="1"/>
  <c r="D351" i="16"/>
  <c r="F335" i="16"/>
  <c r="H331" i="16"/>
  <c r="G335" i="16"/>
  <c r="D335" i="16"/>
  <c r="F29" i="16"/>
  <c r="G29" i="16"/>
  <c r="H10" i="16"/>
  <c r="H7" i="16"/>
  <c r="H411" i="16"/>
  <c r="H399" i="16"/>
  <c r="H387" i="16"/>
  <c r="H87" i="16"/>
  <c r="H51" i="16"/>
  <c r="H405" i="16"/>
  <c r="H356" i="16"/>
  <c r="D358" i="16"/>
  <c r="E435" i="16"/>
  <c r="G435" i="16"/>
  <c r="F435" i="16"/>
  <c r="H57" i="16"/>
  <c r="H25" i="16"/>
  <c r="H85" i="16"/>
  <c r="E365" i="16"/>
  <c r="G365" i="16"/>
  <c r="F365" i="16"/>
  <c r="H258" i="16"/>
  <c r="E262" i="16"/>
  <c r="H55" i="16"/>
  <c r="G361" i="16"/>
  <c r="F361" i="16"/>
  <c r="E361" i="16"/>
  <c r="G37" i="16"/>
  <c r="F37" i="16"/>
  <c r="E37" i="16"/>
  <c r="D37" i="16"/>
  <c r="G355" i="16"/>
  <c r="F355" i="16"/>
  <c r="E355" i="16"/>
  <c r="D355" i="16"/>
  <c r="E353" i="16"/>
  <c r="D353" i="16"/>
  <c r="G353" i="16"/>
  <c r="F353" i="16"/>
  <c r="G349" i="16"/>
  <c r="F349" i="16"/>
  <c r="E349" i="16"/>
  <c r="D349" i="16"/>
  <c r="H363" i="16"/>
  <c r="H49" i="16"/>
  <c r="H27" i="16"/>
  <c r="H320" i="15"/>
  <c r="D304" i="15"/>
  <c r="H304" i="15"/>
  <c r="G304" i="15"/>
  <c r="F304" i="15"/>
  <c r="E304" i="15"/>
  <c r="H196" i="15"/>
  <c r="G144" i="15"/>
  <c r="F144" i="15"/>
  <c r="E144" i="15"/>
  <c r="D144" i="15"/>
  <c r="H86" i="15"/>
  <c r="H46" i="15"/>
  <c r="H242" i="15"/>
  <c r="F312" i="15"/>
  <c r="E312" i="15"/>
  <c r="D312" i="15"/>
  <c r="H305" i="15"/>
  <c r="G312" i="15"/>
  <c r="H260" i="15"/>
  <c r="H82" i="15"/>
  <c r="H369" i="15"/>
  <c r="E10" i="15"/>
  <c r="D10" i="15"/>
  <c r="G10" i="15"/>
  <c r="F10" i="15"/>
  <c r="H360" i="15"/>
  <c r="H286" i="15"/>
  <c r="H160" i="15"/>
  <c r="H282" i="15"/>
  <c r="H276" i="15"/>
  <c r="F300" i="15"/>
  <c r="H300" i="15"/>
  <c r="G300" i="15"/>
  <c r="E300" i="15"/>
  <c r="D300" i="15"/>
  <c r="F324" i="15"/>
  <c r="D324" i="15"/>
  <c r="G324" i="15"/>
  <c r="E324" i="15"/>
  <c r="H210" i="15"/>
  <c r="D258" i="15"/>
  <c r="E258" i="15"/>
  <c r="G258" i="15"/>
  <c r="F258" i="15"/>
  <c r="G180" i="15"/>
  <c r="F180" i="15"/>
  <c r="E180" i="15"/>
  <c r="D180" i="15"/>
  <c r="G72" i="15"/>
  <c r="F72" i="15"/>
  <c r="E72" i="15"/>
  <c r="D72" i="15"/>
  <c r="H118" i="15"/>
  <c r="H66" i="15"/>
  <c r="H356" i="15"/>
  <c r="H290" i="15"/>
  <c r="E186" i="15"/>
  <c r="G186" i="15"/>
  <c r="F186" i="15"/>
  <c r="D186" i="15"/>
  <c r="H240" i="15"/>
  <c r="D228" i="15"/>
  <c r="F228" i="15"/>
  <c r="G228" i="15"/>
  <c r="E228" i="15"/>
  <c r="H158" i="15"/>
  <c r="G54" i="15"/>
  <c r="F54" i="15"/>
  <c r="E54" i="15"/>
  <c r="D54" i="15"/>
  <c r="H308" i="15"/>
  <c r="H122" i="15"/>
  <c r="E150" i="15"/>
  <c r="F150" i="15"/>
  <c r="D150" i="15"/>
  <c r="G150" i="15"/>
  <c r="D108" i="15"/>
  <c r="G108" i="15"/>
  <c r="F108" i="15"/>
  <c r="E108" i="15"/>
  <c r="H352" i="15"/>
  <c r="H220" i="15"/>
  <c r="H262" i="15"/>
  <c r="H302" i="15"/>
  <c r="F302" i="15"/>
  <c r="E302" i="15"/>
  <c r="D302" i="15"/>
  <c r="G302" i="15"/>
  <c r="H176" i="15"/>
  <c r="G216" i="15"/>
  <c r="F216" i="15"/>
  <c r="D216" i="15"/>
  <c r="E216" i="15"/>
  <c r="F232" i="15"/>
  <c r="D232" i="15"/>
  <c r="G232" i="15"/>
  <c r="H232" i="15"/>
  <c r="E232" i="15"/>
  <c r="H214" i="15"/>
  <c r="H106" i="15"/>
  <c r="E36" i="15"/>
  <c r="D36" i="15"/>
  <c r="G36" i="15"/>
  <c r="F36" i="15"/>
  <c r="H50" i="15"/>
  <c r="H178" i="15"/>
  <c r="E40" i="15"/>
  <c r="D40" i="15"/>
  <c r="G40" i="15"/>
  <c r="F40" i="15"/>
  <c r="H326" i="15"/>
  <c r="H328" i="15"/>
  <c r="H336" i="15"/>
  <c r="H278" i="15"/>
  <c r="E252" i="15"/>
  <c r="D252" i="15"/>
  <c r="G252" i="15"/>
  <c r="F252" i="15"/>
  <c r="H62" i="15"/>
  <c r="H344" i="15"/>
  <c r="H168" i="15"/>
  <c r="H98" i="15"/>
  <c r="D371" i="15"/>
  <c r="H212" i="15"/>
  <c r="H134" i="15"/>
  <c r="H48" i="15"/>
  <c r="H138" i="15"/>
  <c r="H78" i="15"/>
  <c r="H314" i="14"/>
  <c r="H304" i="14"/>
  <c r="G304" i="14"/>
  <c r="F304" i="14"/>
  <c r="E304" i="14"/>
  <c r="D304" i="14"/>
  <c r="D282" i="14"/>
  <c r="G282" i="14"/>
  <c r="F282" i="14"/>
  <c r="E282" i="14"/>
  <c r="H236" i="14"/>
  <c r="F302" i="14"/>
  <c r="E302" i="14"/>
  <c r="D302" i="14"/>
  <c r="G302" i="14"/>
  <c r="H367" i="14"/>
  <c r="H302" i="14"/>
  <c r="F252" i="14"/>
  <c r="E252" i="14"/>
  <c r="D252" i="14"/>
  <c r="G252" i="14"/>
  <c r="H288" i="14"/>
  <c r="H132" i="14"/>
  <c r="H358" i="14"/>
  <c r="E40" i="14"/>
  <c r="D40" i="14"/>
  <c r="G40" i="14"/>
  <c r="F40" i="14"/>
  <c r="H136" i="14"/>
  <c r="E371" i="14"/>
  <c r="H356" i="14"/>
  <c r="H254" i="14"/>
  <c r="H322" i="14"/>
  <c r="H280" i="14"/>
  <c r="H238" i="14"/>
  <c r="H214" i="14"/>
  <c r="H100" i="14"/>
  <c r="H90" i="14"/>
  <c r="H272" i="14"/>
  <c r="D222" i="14"/>
  <c r="G222" i="14"/>
  <c r="F222" i="14"/>
  <c r="E222" i="14"/>
  <c r="H166" i="14"/>
  <c r="H369" i="14"/>
  <c r="G10" i="14"/>
  <c r="F10" i="14"/>
  <c r="E10" i="14"/>
  <c r="D10" i="14"/>
  <c r="H292" i="14"/>
  <c r="D300" i="14"/>
  <c r="H300" i="14"/>
  <c r="G300" i="14"/>
  <c r="E300" i="14"/>
  <c r="F300" i="14"/>
  <c r="G240" i="14"/>
  <c r="F240" i="14"/>
  <c r="E240" i="14"/>
  <c r="D240" i="14"/>
  <c r="H12" i="14"/>
  <c r="G12" i="14"/>
  <c r="F12" i="14"/>
  <c r="E12" i="14"/>
  <c r="D12" i="14"/>
  <c r="F270" i="14"/>
  <c r="E270" i="14"/>
  <c r="D270" i="14"/>
  <c r="G270" i="14"/>
  <c r="H184" i="14"/>
  <c r="H60" i="14"/>
  <c r="H316" i="14"/>
  <c r="H378" i="14"/>
  <c r="D264" i="14"/>
  <c r="G264" i="14"/>
  <c r="F264" i="14"/>
  <c r="E264" i="14"/>
  <c r="H242" i="14"/>
  <c r="D246" i="14"/>
  <c r="G246" i="14"/>
  <c r="F246" i="14"/>
  <c r="E246" i="14"/>
  <c r="H290" i="14"/>
  <c r="H258" i="14"/>
  <c r="H320" i="14"/>
  <c r="F312" i="14"/>
  <c r="E312" i="14"/>
  <c r="H305" i="14"/>
  <c r="D312" i="14"/>
  <c r="G312" i="14"/>
  <c r="H338" i="14"/>
  <c r="H256" i="14"/>
  <c r="H200" i="14"/>
  <c r="H74" i="14"/>
  <c r="H152" i="14"/>
  <c r="H182" i="14"/>
  <c r="H48" i="14"/>
  <c r="H292" i="13"/>
  <c r="H280" i="13"/>
  <c r="H320" i="13"/>
  <c r="H146" i="13"/>
  <c r="H92" i="13"/>
  <c r="H244" i="13"/>
  <c r="H242" i="13"/>
  <c r="H356" i="13"/>
  <c r="G132" i="13"/>
  <c r="F132" i="13"/>
  <c r="E132" i="13"/>
  <c r="D132" i="13"/>
  <c r="H14" i="13"/>
  <c r="H290" i="13"/>
  <c r="F348" i="13"/>
  <c r="E348" i="13"/>
  <c r="D348" i="13"/>
  <c r="G348" i="13"/>
  <c r="F302" i="13"/>
  <c r="E302" i="13"/>
  <c r="D302" i="13"/>
  <c r="H302" i="13"/>
  <c r="H367" i="13"/>
  <c r="G302" i="13"/>
  <c r="F270" i="13"/>
  <c r="E270" i="13"/>
  <c r="D270" i="13"/>
  <c r="G270" i="13"/>
  <c r="G168" i="13"/>
  <c r="F168" i="13"/>
  <c r="E168" i="13"/>
  <c r="D168" i="13"/>
  <c r="D324" i="13"/>
  <c r="G324" i="13"/>
  <c r="F324" i="13"/>
  <c r="E324" i="13"/>
  <c r="H274" i="13"/>
  <c r="H340" i="13"/>
  <c r="H338" i="13"/>
  <c r="H278" i="13"/>
  <c r="H276" i="13"/>
  <c r="H264" i="13"/>
  <c r="E40" i="13"/>
  <c r="D40" i="13"/>
  <c r="G40" i="13"/>
  <c r="F40" i="13"/>
  <c r="D371" i="13"/>
  <c r="H11" i="13"/>
  <c r="H22" i="13"/>
  <c r="H192" i="13"/>
  <c r="H369" i="13"/>
  <c r="F10" i="13"/>
  <c r="E10" i="13"/>
  <c r="D10" i="13"/>
  <c r="G10" i="13"/>
  <c r="H20" i="13"/>
  <c r="H376" i="13"/>
  <c r="H354" i="13"/>
  <c r="D246" i="13"/>
  <c r="G246" i="13"/>
  <c r="F246" i="13"/>
  <c r="E246" i="13"/>
  <c r="H358" i="13"/>
  <c r="H26" i="13"/>
  <c r="H18" i="13"/>
  <c r="H342" i="13"/>
  <c r="H374" i="13"/>
  <c r="F312" i="13"/>
  <c r="E312" i="13"/>
  <c r="H305" i="13"/>
  <c r="D312" i="13"/>
  <c r="G312" i="13"/>
  <c r="D300" i="13"/>
  <c r="H300" i="13"/>
  <c r="G300" i="13"/>
  <c r="F300" i="13"/>
  <c r="E300" i="13"/>
  <c r="F288" i="13"/>
  <c r="E288" i="13"/>
  <c r="D288" i="13"/>
  <c r="G288" i="13"/>
  <c r="G96" i="13"/>
  <c r="F96" i="13"/>
  <c r="E96" i="13"/>
  <c r="D96" i="13"/>
  <c r="H252" i="13"/>
  <c r="H16" i="13"/>
  <c r="H212" i="11"/>
  <c r="H310" i="11"/>
  <c r="H184" i="11"/>
  <c r="H46" i="11"/>
  <c r="H350" i="11"/>
  <c r="H342" i="11"/>
  <c r="H166" i="11"/>
  <c r="H376" i="11"/>
  <c r="D258" i="11"/>
  <c r="F258" i="11"/>
  <c r="E258" i="11"/>
  <c r="G258" i="11"/>
  <c r="H176" i="11"/>
  <c r="H64" i="11"/>
  <c r="H20" i="11"/>
  <c r="H200" i="11"/>
  <c r="H196" i="11"/>
  <c r="H344" i="11"/>
  <c r="H308" i="11"/>
  <c r="F246" i="11"/>
  <c r="G246" i="11"/>
  <c r="E246" i="11"/>
  <c r="D246" i="11"/>
  <c r="H346" i="11"/>
  <c r="H332" i="11"/>
  <c r="H226" i="11"/>
  <c r="F252" i="11"/>
  <c r="E252" i="11"/>
  <c r="D252" i="11"/>
  <c r="G252" i="11"/>
  <c r="H202" i="11"/>
  <c r="H18" i="11"/>
  <c r="H194" i="11"/>
  <c r="H256" i="11"/>
  <c r="H118" i="11"/>
  <c r="H76" i="11"/>
  <c r="H314" i="11"/>
  <c r="H248" i="11"/>
  <c r="H172" i="11"/>
  <c r="H364" i="11"/>
  <c r="H182" i="11"/>
  <c r="H100" i="11"/>
  <c r="H16" i="11"/>
  <c r="H170" i="11"/>
  <c r="H312" i="11"/>
  <c r="H284" i="11"/>
  <c r="H354" i="11"/>
  <c r="H328" i="11"/>
  <c r="E228" i="11"/>
  <c r="D228" i="11"/>
  <c r="G228" i="11"/>
  <c r="F228" i="11"/>
  <c r="H154" i="11"/>
  <c r="H112" i="11"/>
  <c r="H14" i="11"/>
  <c r="H233" i="11"/>
  <c r="H210" i="11"/>
  <c r="H36" i="11"/>
  <c r="H334" i="11"/>
  <c r="H260" i="11"/>
  <c r="H362" i="11"/>
  <c r="H326" i="11"/>
  <c r="H198" i="11"/>
  <c r="H304" i="11"/>
  <c r="D304" i="11"/>
  <c r="F304" i="11"/>
  <c r="E304" i="11"/>
  <c r="G304" i="11"/>
  <c r="H178" i="11"/>
  <c r="H148" i="11"/>
  <c r="D371" i="11"/>
  <c r="H11" i="11"/>
  <c r="H292" i="11"/>
  <c r="H136" i="11"/>
  <c r="F264" i="11"/>
  <c r="D264" i="11"/>
  <c r="G264" i="11"/>
  <c r="E264" i="11"/>
  <c r="H369" i="11"/>
  <c r="F10" i="11"/>
  <c r="E10" i="11"/>
  <c r="D10" i="11"/>
  <c r="G10" i="11"/>
  <c r="H22" i="11"/>
  <c r="E40" i="10"/>
  <c r="D40" i="10"/>
  <c r="G40" i="10"/>
  <c r="F40" i="10"/>
  <c r="F312" i="10"/>
  <c r="H305" i="10"/>
  <c r="G312" i="10"/>
  <c r="D312" i="10"/>
  <c r="E312" i="10"/>
  <c r="H358" i="10"/>
  <c r="H262" i="10"/>
  <c r="H224" i="10"/>
  <c r="F222" i="10"/>
  <c r="D222" i="10"/>
  <c r="G222" i="10"/>
  <c r="E222" i="10"/>
  <c r="H188" i="10"/>
  <c r="H128" i="10"/>
  <c r="H74" i="10"/>
  <c r="D174" i="10"/>
  <c r="G174" i="10"/>
  <c r="F174" i="10"/>
  <c r="E174" i="10"/>
  <c r="H48" i="10"/>
  <c r="D330" i="10"/>
  <c r="G330" i="10"/>
  <c r="F330" i="10"/>
  <c r="E330" i="10"/>
  <c r="H356" i="10"/>
  <c r="H244" i="10"/>
  <c r="H184" i="10"/>
  <c r="H112" i="10"/>
  <c r="H58" i="10"/>
  <c r="H318" i="10"/>
  <c r="H146" i="10"/>
  <c r="H132" i="10"/>
  <c r="E24" i="10"/>
  <c r="D24" i="10"/>
  <c r="G24" i="10"/>
  <c r="F24" i="10"/>
  <c r="H233" i="10"/>
  <c r="H54" i="10"/>
  <c r="H8" i="10"/>
  <c r="D156" i="10"/>
  <c r="E156" i="10"/>
  <c r="G156" i="10"/>
  <c r="F156" i="10"/>
  <c r="H320" i="10"/>
  <c r="G252" i="10"/>
  <c r="F252" i="10"/>
  <c r="E252" i="10"/>
  <c r="D252" i="10"/>
  <c r="D192" i="10"/>
  <c r="G192" i="10"/>
  <c r="F192" i="10"/>
  <c r="E192" i="10"/>
  <c r="H302" i="10"/>
  <c r="F302" i="10"/>
  <c r="G302" i="10"/>
  <c r="H367" i="10"/>
  <c r="E302" i="10"/>
  <c r="D302" i="10"/>
  <c r="H226" i="10"/>
  <c r="G246" i="10"/>
  <c r="F246" i="10"/>
  <c r="D246" i="10"/>
  <c r="E246" i="10"/>
  <c r="H138" i="10"/>
  <c r="G228" i="10"/>
  <c r="F228" i="10"/>
  <c r="E228" i="10"/>
  <c r="D228" i="10"/>
  <c r="G300" i="10"/>
  <c r="F300" i="10"/>
  <c r="D300" i="10"/>
  <c r="E300" i="10"/>
  <c r="H242" i="10"/>
  <c r="H282" i="10"/>
  <c r="H154" i="10"/>
  <c r="H348" i="10"/>
  <c r="H216" i="10"/>
  <c r="D210" i="10"/>
  <c r="G210" i="10"/>
  <c r="F210" i="10"/>
  <c r="E210" i="10"/>
  <c r="H248" i="10"/>
  <c r="H369" i="10"/>
  <c r="G10" i="10"/>
  <c r="D10" i="10"/>
  <c r="F10" i="10"/>
  <c r="E10" i="10"/>
  <c r="H284" i="10"/>
  <c r="H142" i="10"/>
  <c r="H126" i="10"/>
  <c r="G60" i="10"/>
  <c r="F60" i="10"/>
  <c r="E60" i="10"/>
  <c r="D60" i="10"/>
  <c r="E304" i="10"/>
  <c r="D304" i="10"/>
  <c r="H304" i="10"/>
  <c r="G304" i="10"/>
  <c r="F304" i="10"/>
  <c r="G78" i="10"/>
  <c r="F78" i="10"/>
  <c r="E78" i="10"/>
  <c r="D78" i="10"/>
  <c r="H340" i="10"/>
  <c r="H322" i="10"/>
  <c r="F288" i="10"/>
  <c r="G288" i="10"/>
  <c r="E288" i="10"/>
  <c r="D288" i="10"/>
  <c r="H286" i="10"/>
  <c r="H144" i="10"/>
  <c r="H200" i="10"/>
  <c r="H218" i="10"/>
  <c r="H328" i="10"/>
  <c r="H134" i="10"/>
  <c r="H12" i="10"/>
  <c r="G12" i="10"/>
  <c r="F12" i="10"/>
  <c r="E12" i="10"/>
  <c r="D12" i="10"/>
  <c r="H258" i="10"/>
  <c r="H356" i="9"/>
  <c r="H344" i="9"/>
  <c r="H278" i="9"/>
  <c r="D240" i="9"/>
  <c r="G240" i="9"/>
  <c r="F240" i="9"/>
  <c r="E240" i="9"/>
  <c r="F108" i="9"/>
  <c r="E108" i="9"/>
  <c r="D108" i="9"/>
  <c r="G108" i="9"/>
  <c r="H50" i="9"/>
  <c r="H352" i="9"/>
  <c r="H242" i="9"/>
  <c r="D304" i="9"/>
  <c r="F304" i="9"/>
  <c r="H304" i="9"/>
  <c r="G304" i="9"/>
  <c r="E304" i="9"/>
  <c r="E204" i="9"/>
  <c r="G204" i="9"/>
  <c r="F204" i="9"/>
  <c r="D204" i="9"/>
  <c r="F264" i="9"/>
  <c r="E264" i="9"/>
  <c r="G264" i="9"/>
  <c r="D264" i="9"/>
  <c r="F300" i="9"/>
  <c r="E300" i="9"/>
  <c r="G300" i="9"/>
  <c r="D300" i="9"/>
  <c r="H300" i="9" s="1"/>
  <c r="H364" i="9"/>
  <c r="H44" i="9"/>
  <c r="H233" i="9"/>
  <c r="H348" i="9"/>
  <c r="H260" i="9"/>
  <c r="G40" i="9"/>
  <c r="F40" i="9"/>
  <c r="E40" i="9"/>
  <c r="D40" i="9"/>
  <c r="H308" i="9"/>
  <c r="H290" i="9"/>
  <c r="H266" i="9"/>
  <c r="D72" i="9"/>
  <c r="G72" i="9"/>
  <c r="F72" i="9"/>
  <c r="E72" i="9"/>
  <c r="G126" i="9"/>
  <c r="F126" i="9"/>
  <c r="E126" i="9"/>
  <c r="D126" i="9"/>
  <c r="D371" i="9"/>
  <c r="H11" i="9"/>
  <c r="H288" i="9"/>
  <c r="H328" i="9"/>
  <c r="H378" i="9"/>
  <c r="H238" i="9"/>
  <c r="G54" i="9"/>
  <c r="F54" i="9"/>
  <c r="E54" i="9"/>
  <c r="D54" i="9"/>
  <c r="F342" i="9"/>
  <c r="G342" i="9"/>
  <c r="E342" i="9"/>
  <c r="D342" i="9"/>
  <c r="H246" i="9"/>
  <c r="H290" i="8"/>
  <c r="G258" i="8"/>
  <c r="E258" i="8"/>
  <c r="D258" i="8"/>
  <c r="F258" i="8"/>
  <c r="H324" i="8"/>
  <c r="H282" i="8"/>
  <c r="H208" i="8"/>
  <c r="H342" i="8"/>
  <c r="E36" i="8"/>
  <c r="D36" i="8"/>
  <c r="G36" i="8"/>
  <c r="F36" i="8"/>
  <c r="G230" i="8"/>
  <c r="D230" i="8"/>
  <c r="F230" i="8"/>
  <c r="E230" i="8"/>
  <c r="H230" i="8"/>
  <c r="H110" i="8"/>
  <c r="H348" i="8"/>
  <c r="H168" i="8"/>
  <c r="H164" i="8"/>
  <c r="H74" i="8"/>
  <c r="H314" i="8"/>
  <c r="H130" i="8"/>
  <c r="H86" i="8"/>
  <c r="H369" i="8"/>
  <c r="E10" i="8"/>
  <c r="D10" i="8"/>
  <c r="G10" i="8"/>
  <c r="F10" i="8"/>
  <c r="G210" i="8"/>
  <c r="D210" i="8"/>
  <c r="F210" i="8"/>
  <c r="E210" i="8"/>
  <c r="H92" i="8"/>
  <c r="G240" i="8"/>
  <c r="D240" i="8"/>
  <c r="F240" i="8"/>
  <c r="E240" i="8"/>
  <c r="H212" i="8"/>
  <c r="H196" i="8"/>
  <c r="H154" i="8"/>
  <c r="H354" i="8"/>
  <c r="D216" i="8"/>
  <c r="G216" i="8"/>
  <c r="F216" i="8"/>
  <c r="E216" i="8"/>
  <c r="H360" i="8"/>
  <c r="H192" i="8"/>
  <c r="H118" i="8"/>
  <c r="H276" i="8"/>
  <c r="H374" i="8"/>
  <c r="H292" i="8"/>
  <c r="H304" i="8"/>
  <c r="G304" i="8"/>
  <c r="F304" i="8"/>
  <c r="E304" i="8"/>
  <c r="D304" i="8"/>
  <c r="H336" i="8"/>
  <c r="G40" i="8"/>
  <c r="F40" i="8"/>
  <c r="E40" i="8"/>
  <c r="D40" i="8"/>
  <c r="H128" i="8"/>
  <c r="D198" i="8"/>
  <c r="E198" i="8"/>
  <c r="G198" i="8"/>
  <c r="F198" i="8"/>
  <c r="H194" i="8"/>
  <c r="H146" i="8"/>
  <c r="H82" i="8"/>
  <c r="G12" i="8"/>
  <c r="F12" i="8"/>
  <c r="E12" i="8"/>
  <c r="D12" i="8"/>
  <c r="H12" i="8"/>
  <c r="H376" i="7"/>
  <c r="H300" i="7"/>
  <c r="F300" i="7"/>
  <c r="G300" i="7"/>
  <c r="E300" i="7"/>
  <c r="D300" i="7"/>
  <c r="H320" i="7"/>
  <c r="H292" i="7"/>
  <c r="H338" i="7"/>
  <c r="H284" i="7"/>
  <c r="H220" i="7"/>
  <c r="H262" i="7"/>
  <c r="H252" i="7"/>
  <c r="H286" i="7"/>
  <c r="H276" i="7"/>
  <c r="H100" i="7"/>
  <c r="H272" i="7"/>
  <c r="H152" i="7"/>
  <c r="H82" i="7"/>
  <c r="H374" i="7"/>
  <c r="H358" i="7"/>
  <c r="H356" i="7"/>
  <c r="H316" i="7"/>
  <c r="H254" i="7"/>
  <c r="H58" i="7"/>
  <c r="H200" i="7"/>
  <c r="H233" i="7"/>
  <c r="H352" i="7"/>
  <c r="H340" i="7"/>
  <c r="H268" i="7"/>
  <c r="H202" i="7"/>
  <c r="H94" i="7"/>
  <c r="H50" i="7"/>
  <c r="H118" i="7"/>
  <c r="E302" i="7"/>
  <c r="D302" i="7"/>
  <c r="H302" i="7"/>
  <c r="G302" i="7"/>
  <c r="F302" i="7"/>
  <c r="H190" i="7"/>
  <c r="H350" i="7"/>
  <c r="H322" i="7"/>
  <c r="H210" i="7"/>
  <c r="H170" i="7"/>
  <c r="H134" i="7"/>
  <c r="H86" i="7"/>
  <c r="H172" i="7"/>
  <c r="H114" i="7"/>
  <c r="H334" i="7"/>
  <c r="H332" i="7"/>
  <c r="H64" i="7"/>
  <c r="H290" i="7"/>
  <c r="H136" i="7"/>
  <c r="G378" i="5"/>
  <c r="F378" i="5"/>
  <c r="E378" i="5"/>
  <c r="D378" i="5"/>
  <c r="G282" i="5"/>
  <c r="F282" i="5"/>
  <c r="E282" i="5"/>
  <c r="D282" i="5"/>
  <c r="H264" i="5"/>
  <c r="H166" i="5"/>
  <c r="H122" i="5"/>
  <c r="H58" i="5"/>
  <c r="G216" i="5"/>
  <c r="E216" i="5"/>
  <c r="D216" i="5"/>
  <c r="F216" i="5"/>
  <c r="H180" i="5"/>
  <c r="H72" i="5"/>
  <c r="H12" i="5"/>
  <c r="G12" i="5"/>
  <c r="F12" i="5"/>
  <c r="E12" i="5"/>
  <c r="D12" i="5"/>
  <c r="H160" i="5"/>
  <c r="H116" i="5"/>
  <c r="G204" i="5"/>
  <c r="F204" i="5"/>
  <c r="E204" i="5"/>
  <c r="D204" i="5"/>
  <c r="E40" i="5"/>
  <c r="D40" i="5"/>
  <c r="G40" i="5"/>
  <c r="F40" i="5"/>
  <c r="H140" i="5"/>
  <c r="H112" i="5"/>
  <c r="G258" i="5"/>
  <c r="E258" i="5"/>
  <c r="D258" i="5"/>
  <c r="F258" i="5"/>
  <c r="H158" i="5"/>
  <c r="H369" i="5"/>
  <c r="G10" i="5"/>
  <c r="F10" i="5"/>
  <c r="E10" i="5"/>
  <c r="D10" i="5"/>
  <c r="H144" i="5"/>
  <c r="G304" i="5"/>
  <c r="E304" i="5"/>
  <c r="D304" i="5"/>
  <c r="H304" i="5"/>
  <c r="F304" i="5"/>
  <c r="G246" i="5"/>
  <c r="F246" i="5"/>
  <c r="E246" i="5"/>
  <c r="D246" i="5"/>
  <c r="G198" i="5"/>
  <c r="E198" i="5"/>
  <c r="D198" i="5"/>
  <c r="F198" i="5"/>
  <c r="H76" i="5"/>
  <c r="H84" i="5"/>
  <c r="H54" i="5"/>
  <c r="G232" i="5"/>
  <c r="F232" i="5"/>
  <c r="E232" i="5"/>
  <c r="H232" i="5"/>
  <c r="D232" i="5"/>
  <c r="G240" i="5"/>
  <c r="E240" i="5"/>
  <c r="D240" i="5"/>
  <c r="F240" i="5"/>
  <c r="G294" i="5"/>
  <c r="E294" i="5"/>
  <c r="D294" i="5"/>
  <c r="F294" i="5"/>
  <c r="G222" i="5"/>
  <c r="F222" i="5"/>
  <c r="E222" i="5"/>
  <c r="D222" i="5"/>
  <c r="H136" i="5"/>
  <c r="H178" i="5"/>
  <c r="G230" i="5"/>
  <c r="E230" i="5"/>
  <c r="D230" i="5"/>
  <c r="H230" i="5"/>
  <c r="F230" i="5"/>
  <c r="H366" i="5"/>
  <c r="H176" i="5"/>
  <c r="E312" i="5"/>
  <c r="H305" i="5"/>
  <c r="G312" i="5"/>
  <c r="D312" i="5"/>
  <c r="F312" i="5"/>
  <c r="H156" i="5"/>
  <c r="H138" i="5"/>
  <c r="H348" i="4"/>
  <c r="H196" i="4"/>
  <c r="H142" i="4"/>
  <c r="H86" i="4"/>
  <c r="H46" i="4"/>
  <c r="H104" i="4"/>
  <c r="G54" i="4"/>
  <c r="F54" i="4"/>
  <c r="E54" i="4"/>
  <c r="D54" i="4"/>
  <c r="H274" i="4"/>
  <c r="H192" i="4"/>
  <c r="H82" i="4"/>
  <c r="G144" i="4"/>
  <c r="F144" i="4"/>
  <c r="E144" i="4"/>
  <c r="D144" i="4"/>
  <c r="F342" i="4"/>
  <c r="G342" i="4"/>
  <c r="E342" i="4"/>
  <c r="D342" i="4"/>
  <c r="D304" i="4"/>
  <c r="H304" i="4"/>
  <c r="F304" i="4"/>
  <c r="G304" i="4"/>
  <c r="E304" i="4"/>
  <c r="H158" i="4"/>
  <c r="D108" i="4"/>
  <c r="G108" i="4"/>
  <c r="F108" i="4"/>
  <c r="E108" i="4"/>
  <c r="F312" i="4"/>
  <c r="E312" i="4"/>
  <c r="D312" i="4"/>
  <c r="H305" i="4"/>
  <c r="G312" i="4"/>
  <c r="E186" i="4"/>
  <c r="G186" i="4"/>
  <c r="F186" i="4"/>
  <c r="D186" i="4"/>
  <c r="H238" i="4"/>
  <c r="H174" i="4"/>
  <c r="G72" i="4"/>
  <c r="F72" i="4"/>
  <c r="E72" i="4"/>
  <c r="D72" i="4"/>
  <c r="H220" i="4"/>
  <c r="H352" i="4"/>
  <c r="F324" i="4"/>
  <c r="D324" i="4"/>
  <c r="G324" i="4"/>
  <c r="E324" i="4"/>
  <c r="H140" i="4"/>
  <c r="F300" i="4"/>
  <c r="H300" i="4"/>
  <c r="E300" i="4"/>
  <c r="D300" i="4"/>
  <c r="G300" i="4"/>
  <c r="H266" i="4"/>
  <c r="G162" i="4"/>
  <c r="F162" i="4"/>
  <c r="E162" i="4"/>
  <c r="D162" i="4"/>
  <c r="H278" i="4"/>
  <c r="D240" i="4"/>
  <c r="E240" i="4"/>
  <c r="G240" i="4"/>
  <c r="F240" i="4"/>
  <c r="H50" i="4"/>
  <c r="H340" i="4"/>
  <c r="H356" i="4"/>
  <c r="H344" i="4"/>
  <c r="E168" i="4"/>
  <c r="G168" i="4"/>
  <c r="F168" i="4"/>
  <c r="D168" i="4"/>
  <c r="H308" i="4"/>
  <c r="H250" i="4"/>
  <c r="F246" i="4"/>
  <c r="G246" i="4"/>
  <c r="E246" i="4"/>
  <c r="D246" i="4"/>
  <c r="H286" i="4"/>
  <c r="H268" i="4"/>
  <c r="H134" i="4"/>
  <c r="H328" i="4"/>
  <c r="H302" i="4"/>
  <c r="F302" i="4"/>
  <c r="D302" i="4"/>
  <c r="H367" i="4"/>
  <c r="G302" i="4"/>
  <c r="E302" i="4"/>
  <c r="H122" i="4"/>
  <c r="H80" i="4"/>
  <c r="H106" i="4"/>
  <c r="G180" i="4"/>
  <c r="F180" i="4"/>
  <c r="E180" i="4"/>
  <c r="D180" i="4"/>
  <c r="H194" i="4"/>
  <c r="E40" i="4"/>
  <c r="D40" i="4"/>
  <c r="G40" i="4"/>
  <c r="F40" i="4"/>
  <c r="H294" i="4"/>
  <c r="H320" i="4"/>
  <c r="E204" i="4"/>
  <c r="G204" i="4"/>
  <c r="F204" i="4"/>
  <c r="D204" i="4"/>
  <c r="E150" i="4"/>
  <c r="G150" i="4"/>
  <c r="F150" i="4"/>
  <c r="D150" i="4"/>
  <c r="H64" i="4"/>
  <c r="H354" i="4"/>
  <c r="H98" i="4"/>
  <c r="H369" i="4"/>
  <c r="E10" i="4"/>
  <c r="D10" i="4"/>
  <c r="G10" i="4"/>
  <c r="F10" i="4"/>
  <c r="H242" i="4"/>
  <c r="H260" i="4"/>
  <c r="H176" i="4"/>
  <c r="H118" i="4"/>
  <c r="H340" i="3"/>
  <c r="H320" i="3"/>
  <c r="D300" i="3"/>
  <c r="H300" i="3"/>
  <c r="F300" i="3"/>
  <c r="G300" i="3"/>
  <c r="E300" i="3"/>
  <c r="H244" i="3"/>
  <c r="H260" i="3"/>
  <c r="H86" i="3"/>
  <c r="H110" i="3"/>
  <c r="H82" i="3"/>
  <c r="H30" i="3"/>
  <c r="H330" i="3"/>
  <c r="H233" i="3"/>
  <c r="D324" i="3"/>
  <c r="F324" i="3"/>
  <c r="G324" i="3"/>
  <c r="E324" i="3"/>
  <c r="H226" i="3"/>
  <c r="H152" i="3"/>
  <c r="H122" i="3"/>
  <c r="H172" i="3"/>
  <c r="D360" i="3"/>
  <c r="F360" i="3"/>
  <c r="G360" i="3"/>
  <c r="E360" i="3"/>
  <c r="H236" i="3"/>
  <c r="H200" i="3"/>
  <c r="H164" i="3"/>
  <c r="H148" i="3"/>
  <c r="F302" i="3"/>
  <c r="E302" i="3"/>
  <c r="D302" i="3"/>
  <c r="H302" i="3"/>
  <c r="G302" i="3"/>
  <c r="F232" i="3"/>
  <c r="H232" i="3"/>
  <c r="G232" i="3"/>
  <c r="E232" i="3"/>
  <c r="D232" i="3"/>
  <c r="H74" i="3"/>
  <c r="H216" i="3"/>
  <c r="H144" i="3"/>
  <c r="H352" i="3"/>
  <c r="F282" i="3"/>
  <c r="D282" i="3"/>
  <c r="G282" i="3"/>
  <c r="E282" i="3"/>
  <c r="H342" i="3"/>
  <c r="H304" i="3"/>
  <c r="G304" i="3"/>
  <c r="F304" i="3"/>
  <c r="D304" i="3"/>
  <c r="E304" i="3"/>
  <c r="H166" i="3"/>
  <c r="H314" i="3"/>
  <c r="D230" i="3"/>
  <c r="E230" i="3"/>
  <c r="G230" i="3"/>
  <c r="F230" i="3"/>
  <c r="H230" i="3"/>
  <c r="H190" i="3"/>
  <c r="H192" i="3"/>
  <c r="H338" i="3"/>
  <c r="H268" i="3"/>
  <c r="H58" i="3"/>
  <c r="H322" i="3"/>
  <c r="H184" i="3"/>
  <c r="H118" i="3"/>
  <c r="H34" i="3"/>
  <c r="H132" i="3"/>
  <c r="H218" i="3"/>
  <c r="H182" i="3"/>
  <c r="H146" i="3"/>
  <c r="H334" i="3"/>
  <c r="H188" i="3"/>
  <c r="H94" i="3"/>
  <c r="H50" i="3"/>
  <c r="H336" i="3"/>
  <c r="H202" i="3"/>
  <c r="H208" i="3"/>
  <c r="H32" i="3"/>
  <c r="H138" i="3"/>
  <c r="H72" i="3"/>
  <c r="E282" i="2"/>
  <c r="G282" i="2"/>
  <c r="F282" i="2"/>
  <c r="D282" i="2"/>
  <c r="H212" i="2"/>
  <c r="H376" i="2"/>
  <c r="E264" i="2"/>
  <c r="D264" i="2"/>
  <c r="G264" i="2"/>
  <c r="F264" i="2"/>
  <c r="H274" i="2"/>
  <c r="H290" i="2"/>
  <c r="H130" i="2"/>
  <c r="H86" i="2"/>
  <c r="H196" i="2"/>
  <c r="H152" i="2"/>
  <c r="F102" i="2"/>
  <c r="G102" i="2"/>
  <c r="E102" i="2"/>
  <c r="D102" i="2"/>
  <c r="H176" i="2"/>
  <c r="H374" i="2"/>
  <c r="G378" i="2"/>
  <c r="F378" i="2"/>
  <c r="E378" i="2"/>
  <c r="D378" i="2"/>
  <c r="E246" i="2"/>
  <c r="G246" i="2"/>
  <c r="F246" i="2"/>
  <c r="D246" i="2"/>
  <c r="G230" i="2"/>
  <c r="F230" i="2"/>
  <c r="E230" i="2"/>
  <c r="D230" i="2"/>
  <c r="H230" i="2"/>
  <c r="G294" i="2"/>
  <c r="F294" i="2"/>
  <c r="D294" i="2"/>
  <c r="E294" i="2"/>
  <c r="H124" i="2"/>
  <c r="H52" i="2"/>
  <c r="H32" i="2"/>
  <c r="E186" i="2"/>
  <c r="G186" i="2"/>
  <c r="F186" i="2"/>
  <c r="D186" i="2"/>
  <c r="H122" i="2"/>
  <c r="H50" i="2"/>
  <c r="E232" i="2"/>
  <c r="H232" i="2"/>
  <c r="D232" i="2"/>
  <c r="G232" i="2"/>
  <c r="F232" i="2"/>
  <c r="H58" i="2"/>
  <c r="H288" i="2"/>
  <c r="H30" i="2"/>
  <c r="G258" i="2"/>
  <c r="F258" i="2"/>
  <c r="E258" i="2"/>
  <c r="D258" i="2"/>
  <c r="H172" i="2"/>
  <c r="H88" i="2"/>
  <c r="F138" i="2"/>
  <c r="G138" i="2"/>
  <c r="E138" i="2"/>
  <c r="D138" i="2"/>
  <c r="H56" i="2"/>
  <c r="H74" i="2"/>
  <c r="H238" i="2"/>
  <c r="H158" i="2"/>
  <c r="D180" i="2"/>
  <c r="G180" i="2"/>
  <c r="F180" i="2"/>
  <c r="E180" i="2"/>
  <c r="H80" i="2"/>
  <c r="G240" i="2"/>
  <c r="F240" i="2"/>
  <c r="E240" i="2"/>
  <c r="D240" i="2"/>
  <c r="F38" i="2"/>
  <c r="E38" i="2"/>
  <c r="D38" i="2"/>
  <c r="G38" i="2"/>
  <c r="H148" i="2"/>
  <c r="E252" i="2"/>
  <c r="G252" i="2"/>
  <c r="F252" i="2"/>
  <c r="D252" i="2"/>
  <c r="H41" i="2"/>
  <c r="H198" i="2"/>
  <c r="H144" i="2"/>
  <c r="E300" i="1"/>
  <c r="H248" i="1"/>
  <c r="H226" i="1"/>
  <c r="H218" i="1"/>
  <c r="F204" i="1"/>
  <c r="H202" i="1"/>
  <c r="H158" i="1"/>
  <c r="E144" i="1"/>
  <c r="H132" i="1"/>
  <c r="G126" i="1"/>
  <c r="E114" i="1"/>
  <c r="D108" i="1"/>
  <c r="H106" i="1"/>
  <c r="G108" i="1"/>
  <c r="H94" i="1"/>
  <c r="D96" i="1"/>
  <c r="E96" i="1"/>
  <c r="G96" i="1"/>
  <c r="F90" i="1"/>
  <c r="E78" i="1"/>
  <c r="F78" i="1"/>
  <c r="H76" i="1"/>
  <c r="E60" i="1"/>
  <c r="F60" i="1"/>
  <c r="H20" i="1"/>
  <c r="F348" i="1"/>
  <c r="D348" i="1"/>
  <c r="G348" i="1"/>
  <c r="E348" i="1"/>
  <c r="H360" i="1"/>
  <c r="H344" i="1"/>
  <c r="H328" i="1"/>
  <c r="H212" i="1"/>
  <c r="H278" i="1"/>
  <c r="H310" i="1"/>
  <c r="H256" i="1"/>
  <c r="H346" i="1"/>
  <c r="H322" i="1"/>
  <c r="F216" i="1"/>
  <c r="D216" i="1"/>
  <c r="G216" i="1"/>
  <c r="E216" i="1"/>
  <c r="H176" i="1"/>
  <c r="H52" i="1"/>
  <c r="H342" i="1"/>
  <c r="H220" i="1"/>
  <c r="H140" i="1"/>
  <c r="F312" i="1"/>
  <c r="D312" i="1"/>
  <c r="G312" i="1"/>
  <c r="E312" i="1"/>
  <c r="F198" i="1"/>
  <c r="G198" i="1"/>
  <c r="E198" i="1"/>
  <c r="D198" i="1"/>
  <c r="H224" i="1"/>
  <c r="H364" i="1"/>
  <c r="H340" i="1"/>
  <c r="H318" i="1"/>
  <c r="H194" i="1"/>
  <c r="H100" i="1"/>
  <c r="H46" i="1"/>
  <c r="F162" i="1"/>
  <c r="D162" i="1"/>
  <c r="G162" i="1"/>
  <c r="E162" i="1"/>
  <c r="H50" i="1"/>
  <c r="H88" i="1"/>
  <c r="H148" i="1"/>
  <c r="H124" i="1"/>
  <c r="H352" i="1"/>
  <c r="H244" i="1"/>
  <c r="H334" i="1"/>
  <c r="H358" i="1"/>
  <c r="H336" i="1"/>
  <c r="H320" i="1"/>
  <c r="H272" i="1"/>
  <c r="F180" i="1"/>
  <c r="G180" i="1"/>
  <c r="E180" i="1"/>
  <c r="D180" i="1"/>
  <c r="H98" i="1"/>
  <c r="H44" i="1"/>
  <c r="H86" i="1"/>
  <c r="H254" i="1"/>
  <c r="H238" i="1"/>
  <c r="H178" i="1"/>
  <c r="H286" i="1"/>
  <c r="H356" i="1"/>
  <c r="H292" i="1"/>
  <c r="F222" i="1"/>
  <c r="G222" i="1"/>
  <c r="E222" i="1"/>
  <c r="D222" i="1"/>
  <c r="H82" i="1"/>
  <c r="H362" i="1"/>
  <c r="H260" i="1"/>
  <c r="H196" i="1"/>
  <c r="H104" i="1"/>
  <c r="H268" i="1"/>
  <c r="H122" i="1"/>
  <c r="H332" i="1"/>
  <c r="H280" i="1"/>
  <c r="H374" i="1"/>
  <c r="H314" i="1"/>
  <c r="H80" i="1"/>
  <c r="F330" i="1"/>
  <c r="D330" i="1"/>
  <c r="E330" i="1"/>
  <c r="G330" i="1"/>
  <c r="H70" i="1"/>
  <c r="D138" i="1"/>
  <c r="G138" i="1"/>
  <c r="F138" i="1"/>
  <c r="E138" i="1"/>
  <c r="H68" i="1"/>
  <c r="H336" i="11" l="1"/>
  <c r="H48" i="8"/>
  <c r="D306" i="11"/>
  <c r="H300" i="10"/>
  <c r="H360" i="3"/>
  <c r="F306" i="3"/>
  <c r="H300" i="1"/>
  <c r="H198" i="15"/>
  <c r="H336" i="14"/>
  <c r="H216" i="14"/>
  <c r="H354" i="14"/>
  <c r="H102" i="15"/>
  <c r="H204" i="15"/>
  <c r="H210" i="14"/>
  <c r="H84" i="15"/>
  <c r="H162" i="15"/>
  <c r="H288" i="15"/>
  <c r="H102" i="14"/>
  <c r="H90" i="15"/>
  <c r="H126" i="14"/>
  <c r="H162" i="14"/>
  <c r="H354" i="15"/>
  <c r="H288" i="11"/>
  <c r="H240" i="11"/>
  <c r="H258" i="13"/>
  <c r="E368" i="11"/>
  <c r="G370" i="9"/>
  <c r="D368" i="9"/>
  <c r="H72" i="9"/>
  <c r="H216" i="9"/>
  <c r="H222" i="9"/>
  <c r="H108" i="9"/>
  <c r="H150" i="9"/>
  <c r="H270" i="9"/>
  <c r="G306" i="9"/>
  <c r="F368" i="8"/>
  <c r="H368" i="5"/>
  <c r="D234" i="4"/>
  <c r="H372" i="1"/>
  <c r="G372" i="1"/>
  <c r="D372" i="1"/>
  <c r="F372" i="1"/>
  <c r="E372" i="1"/>
  <c r="D257" i="16"/>
  <c r="H132" i="9"/>
  <c r="H126" i="9"/>
  <c r="H198" i="9"/>
  <c r="H192" i="9"/>
  <c r="H228" i="9"/>
  <c r="H84" i="9"/>
  <c r="H144" i="9"/>
  <c r="H162" i="9"/>
  <c r="H114" i="9"/>
  <c r="H138" i="9"/>
  <c r="H204" i="9"/>
  <c r="H168" i="9"/>
  <c r="H66" i="9"/>
  <c r="H144" i="8"/>
  <c r="H132" i="5"/>
  <c r="H222" i="13"/>
  <c r="H78" i="13"/>
  <c r="H348" i="15"/>
  <c r="H186" i="11"/>
  <c r="H108" i="11"/>
  <c r="H102" i="11"/>
  <c r="H324" i="11"/>
  <c r="H252" i="9"/>
  <c r="H282" i="9"/>
  <c r="H258" i="9"/>
  <c r="H354" i="9"/>
  <c r="H324" i="9"/>
  <c r="H294" i="9"/>
  <c r="H96" i="8"/>
  <c r="F306" i="8"/>
  <c r="H306" i="8"/>
  <c r="G306" i="8"/>
  <c r="D306" i="8"/>
  <c r="H270" i="8"/>
  <c r="H132" i="8"/>
  <c r="H162" i="8"/>
  <c r="H24" i="8"/>
  <c r="H312" i="8"/>
  <c r="H120" i="8"/>
  <c r="H204" i="8"/>
  <c r="H282" i="7"/>
  <c r="H366" i="7"/>
  <c r="D12" i="7"/>
  <c r="H348" i="7"/>
  <c r="H120" i="4"/>
  <c r="H102" i="4"/>
  <c r="H60" i="4"/>
  <c r="F306" i="7"/>
  <c r="H378" i="7"/>
  <c r="H36" i="7"/>
  <c r="H342" i="7"/>
  <c r="H54" i="7"/>
  <c r="H306" i="7"/>
  <c r="H324" i="7"/>
  <c r="H360" i="7"/>
  <c r="H336" i="7"/>
  <c r="H66" i="7"/>
  <c r="H222" i="7"/>
  <c r="H258" i="7"/>
  <c r="D306" i="7"/>
  <c r="H162" i="7"/>
  <c r="H102" i="7"/>
  <c r="H10" i="7"/>
  <c r="E306" i="7"/>
  <c r="H222" i="4"/>
  <c r="H78" i="4"/>
  <c r="H126" i="4"/>
  <c r="H282" i="4"/>
  <c r="H270" i="4"/>
  <c r="H252" i="4"/>
  <c r="D12" i="4"/>
  <c r="H198" i="4"/>
  <c r="H84" i="4"/>
  <c r="H96" i="4"/>
  <c r="H258" i="4"/>
  <c r="G306" i="3"/>
  <c r="H78" i="3"/>
  <c r="H198" i="3"/>
  <c r="H348" i="3"/>
  <c r="H150" i="3"/>
  <c r="H252" i="3"/>
  <c r="H276" i="3"/>
  <c r="H90" i="3"/>
  <c r="H378" i="3"/>
  <c r="H228" i="3"/>
  <c r="H246" i="3"/>
  <c r="H312" i="3"/>
  <c r="H162" i="3"/>
  <c r="H366" i="3"/>
  <c r="H354" i="3"/>
  <c r="H366" i="2"/>
  <c r="H96" i="2"/>
  <c r="H192" i="2"/>
  <c r="H216" i="2"/>
  <c r="H54" i="2"/>
  <c r="H78" i="2"/>
  <c r="H162" i="2"/>
  <c r="H108" i="2"/>
  <c r="H48" i="1"/>
  <c r="H288" i="1"/>
  <c r="H252" i="1"/>
  <c r="H192" i="1"/>
  <c r="H186" i="1"/>
  <c r="H258" i="1"/>
  <c r="H144" i="1"/>
  <c r="H240" i="1"/>
  <c r="H228" i="1"/>
  <c r="H324" i="1"/>
  <c r="H366" i="1"/>
  <c r="H48" i="4"/>
  <c r="H180" i="7"/>
  <c r="H126" i="7"/>
  <c r="H114" i="13"/>
  <c r="H84" i="3"/>
  <c r="H234" i="15"/>
  <c r="H168" i="1"/>
  <c r="H114" i="15"/>
  <c r="E419" i="16"/>
  <c r="D419" i="16"/>
  <c r="F419" i="16"/>
  <c r="G419" i="16"/>
  <c r="D371" i="16"/>
  <c r="E371" i="16"/>
  <c r="F371" i="16"/>
  <c r="G371" i="16"/>
  <c r="D437" i="16"/>
  <c r="E299" i="16"/>
  <c r="D299" i="16"/>
  <c r="F299" i="16"/>
  <c r="G299" i="16"/>
  <c r="E275" i="16"/>
  <c r="D275" i="16"/>
  <c r="F275" i="16"/>
  <c r="G275" i="16"/>
  <c r="E311" i="16"/>
  <c r="D311" i="16"/>
  <c r="F311" i="16"/>
  <c r="G311" i="16"/>
  <c r="E317" i="16"/>
  <c r="G317" i="16"/>
  <c r="F317" i="16"/>
  <c r="D317" i="16"/>
  <c r="E293" i="16"/>
  <c r="G293" i="16"/>
  <c r="F293" i="16"/>
  <c r="D293" i="16"/>
  <c r="E281" i="16"/>
  <c r="G281" i="16"/>
  <c r="F281" i="16"/>
  <c r="D281" i="16"/>
  <c r="E287" i="16"/>
  <c r="D287" i="16"/>
  <c r="F287" i="16"/>
  <c r="G287" i="16"/>
  <c r="E305" i="16"/>
  <c r="G305" i="16"/>
  <c r="F305" i="16"/>
  <c r="D305" i="16"/>
  <c r="E323" i="16"/>
  <c r="D323" i="16"/>
  <c r="F323" i="16"/>
  <c r="G323" i="16"/>
  <c r="D101" i="16"/>
  <c r="E101" i="16"/>
  <c r="F101" i="16"/>
  <c r="G101" i="16"/>
  <c r="D239" i="16"/>
  <c r="F239" i="16"/>
  <c r="G239" i="16"/>
  <c r="E239" i="16"/>
  <c r="D191" i="16"/>
  <c r="E191" i="16"/>
  <c r="F191" i="16"/>
  <c r="G191" i="16"/>
  <c r="D89" i="16"/>
  <c r="E89" i="16"/>
  <c r="G89" i="16"/>
  <c r="F89" i="16"/>
  <c r="D203" i="16"/>
  <c r="F203" i="16"/>
  <c r="E203" i="16"/>
  <c r="G203" i="16"/>
  <c r="F251" i="16"/>
  <c r="D251" i="16"/>
  <c r="G251" i="16"/>
  <c r="E251" i="16"/>
  <c r="D83" i="16"/>
  <c r="E83" i="16"/>
  <c r="F83" i="16"/>
  <c r="G83" i="16"/>
  <c r="D155" i="16"/>
  <c r="E155" i="16"/>
  <c r="F155" i="16"/>
  <c r="G155" i="16"/>
  <c r="D221" i="16"/>
  <c r="E221" i="16"/>
  <c r="F221" i="16"/>
  <c r="G221" i="16"/>
  <c r="D161" i="16"/>
  <c r="E161" i="16"/>
  <c r="G161" i="16"/>
  <c r="F161" i="16"/>
  <c r="D167" i="16"/>
  <c r="E167" i="16"/>
  <c r="F167" i="16"/>
  <c r="G167" i="16"/>
  <c r="D197" i="16"/>
  <c r="E197" i="16"/>
  <c r="G197" i="16"/>
  <c r="F197" i="16"/>
  <c r="D185" i="16"/>
  <c r="E185" i="16"/>
  <c r="F185" i="16"/>
  <c r="G185" i="16"/>
  <c r="D143" i="16"/>
  <c r="E143" i="16"/>
  <c r="F143" i="16"/>
  <c r="G143" i="16"/>
  <c r="D95" i="16"/>
  <c r="E95" i="16"/>
  <c r="F95" i="16"/>
  <c r="G95" i="16"/>
  <c r="D131" i="16"/>
  <c r="E131" i="16"/>
  <c r="F131" i="16"/>
  <c r="G131" i="16"/>
  <c r="D227" i="16"/>
  <c r="E227" i="16"/>
  <c r="F227" i="16"/>
  <c r="G227" i="16"/>
  <c r="D215" i="16"/>
  <c r="F215" i="16"/>
  <c r="G215" i="16"/>
  <c r="E215" i="16"/>
  <c r="D179" i="16"/>
  <c r="E179" i="16"/>
  <c r="F179" i="16"/>
  <c r="G179" i="16"/>
  <c r="D119" i="16"/>
  <c r="E119" i="16"/>
  <c r="F119" i="16"/>
  <c r="G119" i="16"/>
  <c r="D209" i="16"/>
  <c r="G209" i="16"/>
  <c r="F209" i="16"/>
  <c r="E209" i="16"/>
  <c r="D173" i="16"/>
  <c r="E173" i="16"/>
  <c r="F173" i="16"/>
  <c r="G173" i="16"/>
  <c r="D245" i="16"/>
  <c r="E245" i="16"/>
  <c r="F245" i="16"/>
  <c r="G245" i="16"/>
  <c r="D233" i="16"/>
  <c r="G233" i="16"/>
  <c r="E233" i="16"/>
  <c r="F233" i="16"/>
  <c r="D125" i="16"/>
  <c r="E125" i="16"/>
  <c r="G125" i="16"/>
  <c r="F125" i="16"/>
  <c r="D107" i="16"/>
  <c r="E107" i="16"/>
  <c r="F107" i="16"/>
  <c r="G107" i="16"/>
  <c r="D113" i="16"/>
  <c r="E113" i="16"/>
  <c r="F113" i="16"/>
  <c r="G113" i="16"/>
  <c r="D149" i="16"/>
  <c r="E149" i="16"/>
  <c r="F149" i="16"/>
  <c r="G149" i="16"/>
  <c r="D137" i="16"/>
  <c r="E137" i="16"/>
  <c r="F137" i="16"/>
  <c r="G137" i="16"/>
  <c r="D59" i="16"/>
  <c r="G59" i="16"/>
  <c r="E59" i="16"/>
  <c r="F59" i="16"/>
  <c r="H324" i="14"/>
  <c r="H186" i="7"/>
  <c r="H162" i="5"/>
  <c r="H66" i="1"/>
  <c r="H24" i="4"/>
  <c r="H48" i="11"/>
  <c r="H78" i="11"/>
  <c r="H150" i="8"/>
  <c r="H96" i="11"/>
  <c r="H114" i="8"/>
  <c r="H192" i="7"/>
  <c r="H156" i="7"/>
  <c r="H132" i="7"/>
  <c r="H120" i="7"/>
  <c r="H96" i="7"/>
  <c r="H90" i="7"/>
  <c r="H78" i="7"/>
  <c r="H24" i="1"/>
  <c r="H222" i="2"/>
  <c r="H54" i="13"/>
  <c r="H378" i="8"/>
  <c r="H60" i="8"/>
  <c r="H72" i="14"/>
  <c r="H60" i="13"/>
  <c r="H348" i="5"/>
  <c r="H330" i="7"/>
  <c r="H282" i="13"/>
  <c r="H204" i="10"/>
  <c r="H270" i="5"/>
  <c r="H23" i="16"/>
  <c r="H180" i="3"/>
  <c r="H354" i="7"/>
  <c r="H294" i="7"/>
  <c r="H114" i="4"/>
  <c r="H84" i="8"/>
  <c r="H366" i="9"/>
  <c r="H294" i="3"/>
  <c r="H162" i="10"/>
  <c r="H174" i="2"/>
  <c r="H60" i="5"/>
  <c r="H294" i="8"/>
  <c r="H168" i="10"/>
  <c r="H36" i="2"/>
  <c r="F12" i="7"/>
  <c r="E12" i="7"/>
  <c r="G12" i="7"/>
  <c r="H66" i="11"/>
  <c r="H150" i="13"/>
  <c r="H144" i="13"/>
  <c r="H36" i="13"/>
  <c r="H216" i="13"/>
  <c r="H240" i="13"/>
  <c r="H66" i="13"/>
  <c r="H126" i="8"/>
  <c r="H108" i="8"/>
  <c r="H48" i="5"/>
  <c r="H378" i="4"/>
  <c r="H132" i="4"/>
  <c r="H66" i="4"/>
  <c r="H264" i="3"/>
  <c r="H258" i="3"/>
  <c r="H174" i="3"/>
  <c r="H54" i="3"/>
  <c r="H36" i="3"/>
  <c r="H48" i="3"/>
  <c r="H96" i="3"/>
  <c r="H156" i="2"/>
  <c r="H84" i="2"/>
  <c r="H72" i="2"/>
  <c r="H294" i="1"/>
  <c r="H156" i="1"/>
  <c r="H120" i="1"/>
  <c r="H342" i="15"/>
  <c r="H132" i="11"/>
  <c r="H54" i="14"/>
  <c r="H156" i="13"/>
  <c r="H126" i="13"/>
  <c r="H204" i="11"/>
  <c r="H228" i="8"/>
  <c r="H210" i="5"/>
  <c r="H210" i="4"/>
  <c r="H228" i="2"/>
  <c r="H84" i="1"/>
  <c r="H126" i="3"/>
  <c r="H114" i="3"/>
  <c r="H60" i="3"/>
  <c r="H366" i="13"/>
  <c r="H342" i="10"/>
  <c r="H306" i="11"/>
  <c r="H318" i="13"/>
  <c r="H306" i="3"/>
  <c r="D306" i="3"/>
  <c r="E306" i="3"/>
  <c r="F12" i="4"/>
  <c r="H12" i="4"/>
  <c r="G12" i="4"/>
  <c r="H102" i="13"/>
  <c r="H228" i="13"/>
  <c r="H342" i="14"/>
  <c r="H138" i="7"/>
  <c r="H48" i="9"/>
  <c r="H270" i="1"/>
  <c r="H156" i="11"/>
  <c r="H294" i="14"/>
  <c r="H276" i="1"/>
  <c r="H198" i="7"/>
  <c r="H180" i="8"/>
  <c r="H90" i="13"/>
  <c r="H108" i="5"/>
  <c r="H294" i="15"/>
  <c r="H8" i="9"/>
  <c r="H24" i="14"/>
  <c r="H138" i="14"/>
  <c r="H378" i="1"/>
  <c r="H72" i="10"/>
  <c r="H360" i="11"/>
  <c r="H366" i="14"/>
  <c r="H96" i="15"/>
  <c r="H126" i="15"/>
  <c r="H120" i="15"/>
  <c r="H318" i="15"/>
  <c r="H222" i="15"/>
  <c r="H60" i="15"/>
  <c r="H8" i="15"/>
  <c r="H96" i="14"/>
  <c r="H180" i="14"/>
  <c r="H144" i="14"/>
  <c r="H168" i="14"/>
  <c r="H120" i="14"/>
  <c r="H198" i="14"/>
  <c r="H84" i="13"/>
  <c r="H138" i="13"/>
  <c r="H294" i="13"/>
  <c r="H162" i="13"/>
  <c r="H72" i="13"/>
  <c r="H24" i="13"/>
  <c r="H336" i="13"/>
  <c r="H162" i="11"/>
  <c r="H348" i="11"/>
  <c r="H8" i="11"/>
  <c r="H366" i="11"/>
  <c r="H54" i="11"/>
  <c r="H60" i="11"/>
  <c r="H168" i="11"/>
  <c r="H84" i="11"/>
  <c r="H330" i="11"/>
  <c r="H138" i="11"/>
  <c r="H318" i="11"/>
  <c r="H276" i="11"/>
  <c r="H378" i="11"/>
  <c r="H180" i="10"/>
  <c r="H150" i="10"/>
  <c r="H240" i="10"/>
  <c r="H324" i="10"/>
  <c r="H264" i="8"/>
  <c r="H366" i="8"/>
  <c r="H8" i="8"/>
  <c r="H54" i="8"/>
  <c r="H174" i="8"/>
  <c r="H246" i="8"/>
  <c r="H252" i="8"/>
  <c r="H72" i="8"/>
  <c r="H222" i="8"/>
  <c r="H138" i="8"/>
  <c r="H312" i="7"/>
  <c r="H216" i="7"/>
  <c r="H174" i="7"/>
  <c r="H144" i="7"/>
  <c r="H270" i="7"/>
  <c r="H228" i="7"/>
  <c r="H90" i="5"/>
  <c r="H126" i="5"/>
  <c r="H8" i="5"/>
  <c r="H288" i="5"/>
  <c r="H186" i="5"/>
  <c r="H318" i="5"/>
  <c r="H102" i="5"/>
  <c r="H8" i="4"/>
  <c r="H204" i="3"/>
  <c r="H168" i="3"/>
  <c r="H318" i="3"/>
  <c r="H204" i="2"/>
  <c r="H8" i="2"/>
  <c r="H210" i="1"/>
  <c r="H312" i="1"/>
  <c r="H54" i="1"/>
  <c r="H277" i="16"/>
  <c r="H150" i="1"/>
  <c r="H60" i="1"/>
  <c r="H72" i="1"/>
  <c r="H282" i="1"/>
  <c r="H102" i="1"/>
  <c r="H318" i="14"/>
  <c r="H53" i="16"/>
  <c r="H347" i="16"/>
  <c r="F12" i="15"/>
  <c r="H204" i="1"/>
  <c r="H108" i="3"/>
  <c r="H90" i="2"/>
  <c r="H120" i="5"/>
  <c r="G12" i="15"/>
  <c r="H174" i="1"/>
  <c r="H246" i="15"/>
  <c r="H114" i="1"/>
  <c r="H156" i="8"/>
  <c r="H360" i="14"/>
  <c r="H168" i="2"/>
  <c r="H60" i="2"/>
  <c r="H270" i="10"/>
  <c r="H276" i="14"/>
  <c r="H12" i="15"/>
  <c r="H102" i="8"/>
  <c r="H66" i="5"/>
  <c r="H8" i="14"/>
  <c r="H318" i="9"/>
  <c r="H341" i="16"/>
  <c r="H132" i="15"/>
  <c r="H342" i="5"/>
  <c r="D12" i="15"/>
  <c r="H240" i="7"/>
  <c r="H329" i="16"/>
  <c r="H186" i="3"/>
  <c r="H84" i="7"/>
  <c r="H108" i="7"/>
  <c r="H360" i="13"/>
  <c r="H264" i="10"/>
  <c r="H72" i="7"/>
  <c r="H288" i="7"/>
  <c r="H366" i="15"/>
  <c r="D306" i="9"/>
  <c r="H306" i="9"/>
  <c r="E306" i="9"/>
  <c r="F306" i="9"/>
  <c r="H330" i="15"/>
  <c r="H330" i="5"/>
  <c r="E306" i="11"/>
  <c r="F306" i="11"/>
  <c r="G306" i="11"/>
  <c r="H8" i="7"/>
  <c r="H36" i="1"/>
  <c r="H264" i="15"/>
  <c r="E234" i="15"/>
  <c r="G234" i="15"/>
  <c r="H156" i="15"/>
  <c r="H228" i="14"/>
  <c r="H204" i="14"/>
  <c r="H150" i="14"/>
  <c r="H114" i="14"/>
  <c r="H84" i="14"/>
  <c r="F234" i="13"/>
  <c r="H210" i="13"/>
  <c r="H204" i="13"/>
  <c r="H180" i="13"/>
  <c r="H174" i="13"/>
  <c r="H108" i="13"/>
  <c r="H205" i="16"/>
  <c r="H174" i="11"/>
  <c r="H150" i="11"/>
  <c r="H72" i="11"/>
  <c r="H378" i="10"/>
  <c r="H294" i="10"/>
  <c r="H169" i="16"/>
  <c r="H108" i="10"/>
  <c r="H91" i="16"/>
  <c r="H276" i="9"/>
  <c r="H181" i="16"/>
  <c r="F370" i="9"/>
  <c r="E370" i="9"/>
  <c r="H60" i="9"/>
  <c r="H264" i="7"/>
  <c r="H168" i="7"/>
  <c r="H150" i="7"/>
  <c r="H123" i="16"/>
  <c r="H247" i="16"/>
  <c r="H276" i="5"/>
  <c r="H279" i="16"/>
  <c r="H228" i="5"/>
  <c r="H150" i="5"/>
  <c r="H139" i="16"/>
  <c r="H295" i="16"/>
  <c r="H228" i="4"/>
  <c r="H223" i="16"/>
  <c r="H138" i="4"/>
  <c r="H117" i="16"/>
  <c r="H240" i="3"/>
  <c r="H255" i="16"/>
  <c r="H156" i="3"/>
  <c r="H120" i="3"/>
  <c r="H102" i="3"/>
  <c r="H66" i="3"/>
  <c r="H210" i="2"/>
  <c r="H126" i="2"/>
  <c r="H147" i="16"/>
  <c r="H133" i="16"/>
  <c r="H105" i="16"/>
  <c r="H319" i="16"/>
  <c r="H253" i="16"/>
  <c r="H207" i="16"/>
  <c r="H199" i="16"/>
  <c r="H171" i="16"/>
  <c r="H90" i="1"/>
  <c r="H97" i="16"/>
  <c r="H10" i="8"/>
  <c r="H324" i="15"/>
  <c r="H108" i="1"/>
  <c r="H9" i="16"/>
  <c r="D11" i="16"/>
  <c r="H132" i="2"/>
  <c r="H60" i="7"/>
  <c r="H246" i="7"/>
  <c r="H348" i="1"/>
  <c r="H10" i="10"/>
  <c r="H351" i="16"/>
  <c r="H288" i="8"/>
  <c r="H10" i="4"/>
  <c r="H312" i="15"/>
  <c r="H48" i="2"/>
  <c r="H66" i="2"/>
  <c r="H276" i="2"/>
  <c r="H150" i="2"/>
  <c r="H144" i="11"/>
  <c r="H294" i="11"/>
  <c r="H378" i="13"/>
  <c r="H335" i="16"/>
  <c r="H313" i="16"/>
  <c r="H234" i="14"/>
  <c r="D234" i="14"/>
  <c r="E234" i="14"/>
  <c r="G234" i="14"/>
  <c r="H222" i="14"/>
  <c r="H231" i="16"/>
  <c r="H192" i="14"/>
  <c r="H151" i="16"/>
  <c r="H141" i="16"/>
  <c r="H127" i="16"/>
  <c r="G234" i="13"/>
  <c r="H234" i="13"/>
  <c r="D234" i="13"/>
  <c r="H198" i="13"/>
  <c r="H96" i="13"/>
  <c r="H303" i="16"/>
  <c r="E257" i="16"/>
  <c r="H159" i="16"/>
  <c r="H129" i="16"/>
  <c r="H109" i="16"/>
  <c r="H38" i="11"/>
  <c r="G368" i="11"/>
  <c r="H368" i="11"/>
  <c r="F257" i="16"/>
  <c r="G257" i="16"/>
  <c r="H183" i="16"/>
  <c r="H135" i="16"/>
  <c r="H66" i="10"/>
  <c r="H81" i="16"/>
  <c r="H370" i="9"/>
  <c r="D370" i="9"/>
  <c r="H217" i="16"/>
  <c r="H153" i="16"/>
  <c r="H315" i="16"/>
  <c r="G234" i="8"/>
  <c r="F234" i="8"/>
  <c r="H234" i="8"/>
  <c r="D234" i="8"/>
  <c r="H219" i="16"/>
  <c r="H193" i="16"/>
  <c r="H187" i="16"/>
  <c r="H165" i="16"/>
  <c r="H121" i="16"/>
  <c r="F42" i="8"/>
  <c r="H241" i="16"/>
  <c r="H177" i="16"/>
  <c r="H103" i="16"/>
  <c r="H291" i="16"/>
  <c r="H283" i="16"/>
  <c r="H252" i="5"/>
  <c r="H204" i="5"/>
  <c r="H96" i="5"/>
  <c r="F437" i="16"/>
  <c r="G437" i="16"/>
  <c r="H264" i="4"/>
  <c r="G234" i="4"/>
  <c r="E234" i="4"/>
  <c r="H216" i="4"/>
  <c r="H211" i="16"/>
  <c r="H163" i="16"/>
  <c r="H145" i="16"/>
  <c r="H111" i="16"/>
  <c r="H433" i="16"/>
  <c r="H288" i="3"/>
  <c r="H307" i="16"/>
  <c r="H378" i="2"/>
  <c r="H301" i="16"/>
  <c r="H285" i="16"/>
  <c r="H271" i="16"/>
  <c r="H265" i="16"/>
  <c r="H195" i="16"/>
  <c r="H157" i="16"/>
  <c r="H114" i="2"/>
  <c r="E437" i="16"/>
  <c r="H264" i="1"/>
  <c r="H401" i="16"/>
  <c r="F234" i="15"/>
  <c r="H371" i="15"/>
  <c r="H372" i="15" s="1"/>
  <c r="H228" i="15"/>
  <c r="H243" i="16"/>
  <c r="H216" i="15"/>
  <c r="H180" i="15"/>
  <c r="H368" i="15"/>
  <c r="D368" i="15"/>
  <c r="H144" i="15"/>
  <c r="H38" i="15"/>
  <c r="D42" i="15"/>
  <c r="G42" i="15"/>
  <c r="G368" i="15"/>
  <c r="E368" i="15"/>
  <c r="E42" i="15"/>
  <c r="H99" i="16"/>
  <c r="H93" i="16"/>
  <c r="G42" i="14"/>
  <c r="H371" i="14"/>
  <c r="F42" i="14"/>
  <c r="D42" i="14"/>
  <c r="H38" i="14"/>
  <c r="H40" i="14"/>
  <c r="F42" i="13"/>
  <c r="D42" i="13"/>
  <c r="E42" i="13"/>
  <c r="H115" i="16"/>
  <c r="H38" i="13"/>
  <c r="H48" i="13"/>
  <c r="F368" i="11"/>
  <c r="H252" i="11"/>
  <c r="D368" i="11"/>
  <c r="G42" i="11"/>
  <c r="H40" i="11"/>
  <c r="E42" i="11"/>
  <c r="F42" i="11"/>
  <c r="H288" i="10"/>
  <c r="H246" i="10"/>
  <c r="H222" i="10"/>
  <c r="H174" i="10"/>
  <c r="G42" i="10"/>
  <c r="H38" i="10"/>
  <c r="D42" i="10"/>
  <c r="E42" i="10"/>
  <c r="H78" i="10"/>
  <c r="H79" i="16"/>
  <c r="F42" i="9"/>
  <c r="E42" i="9"/>
  <c r="G42" i="9"/>
  <c r="F368" i="9"/>
  <c r="G368" i="9"/>
  <c r="E368" i="9"/>
  <c r="H368" i="9"/>
  <c r="H38" i="9"/>
  <c r="H54" i="9"/>
  <c r="H289" i="16"/>
  <c r="H258" i="8"/>
  <c r="H216" i="8"/>
  <c r="E368" i="8"/>
  <c r="G368" i="8"/>
  <c r="D368" i="8"/>
  <c r="H368" i="8"/>
  <c r="H38" i="8"/>
  <c r="H78" i="8"/>
  <c r="G42" i="8"/>
  <c r="H371" i="8"/>
  <c r="D42" i="8"/>
  <c r="H378" i="5"/>
  <c r="D234" i="5"/>
  <c r="F234" i="5"/>
  <c r="H234" i="5"/>
  <c r="G234" i="5"/>
  <c r="H273" i="16"/>
  <c r="H246" i="5"/>
  <c r="H216" i="5"/>
  <c r="H371" i="5"/>
  <c r="D368" i="5"/>
  <c r="E368" i="5"/>
  <c r="F368" i="5"/>
  <c r="G368" i="5"/>
  <c r="H38" i="5"/>
  <c r="G42" i="5"/>
  <c r="E42" i="5"/>
  <c r="D42" i="5"/>
  <c r="F234" i="4"/>
  <c r="H234" i="4"/>
  <c r="F42" i="4"/>
  <c r="H162" i="4"/>
  <c r="E42" i="4"/>
  <c r="H371" i="4"/>
  <c r="G42" i="4"/>
  <c r="H38" i="4"/>
  <c r="H90" i="4"/>
  <c r="H282" i="3"/>
  <c r="F269" i="16"/>
  <c r="H267" i="16"/>
  <c r="H213" i="16"/>
  <c r="H40" i="3"/>
  <c r="D42" i="3"/>
  <c r="H38" i="3"/>
  <c r="E42" i="3"/>
  <c r="F42" i="3"/>
  <c r="D261" i="16"/>
  <c r="H294" i="2"/>
  <c r="F234" i="2"/>
  <c r="H234" i="2"/>
  <c r="E234" i="2"/>
  <c r="G234" i="2"/>
  <c r="H258" i="2"/>
  <c r="E261" i="16"/>
  <c r="F261" i="16"/>
  <c r="G261" i="16"/>
  <c r="H180" i="2"/>
  <c r="H40" i="2"/>
  <c r="H38" i="2"/>
  <c r="G269" i="16"/>
  <c r="D269" i="16"/>
  <c r="H126" i="1"/>
  <c r="H358" i="16"/>
  <c r="H29" i="16"/>
  <c r="F11" i="16"/>
  <c r="G11" i="16"/>
  <c r="E11" i="16"/>
  <c r="H262" i="16"/>
  <c r="H78" i="1"/>
  <c r="D357" i="16"/>
  <c r="G357" i="16"/>
  <c r="F357" i="16"/>
  <c r="E357" i="16"/>
  <c r="H225" i="16"/>
  <c r="H395" i="16"/>
  <c r="H389" i="16"/>
  <c r="H383" i="16"/>
  <c r="H385" i="16"/>
  <c r="H201" i="16"/>
  <c r="H235" i="16"/>
  <c r="H391" i="16"/>
  <c r="H37" i="16"/>
  <c r="H237" i="16"/>
  <c r="H407" i="16"/>
  <c r="H409" i="16"/>
  <c r="H175" i="16"/>
  <c r="H321" i="16"/>
  <c r="H377" i="16"/>
  <c r="H379" i="16"/>
  <c r="E259" i="16"/>
  <c r="D259" i="16"/>
  <c r="G259" i="16"/>
  <c r="F259" i="16"/>
  <c r="H189" i="16"/>
  <c r="H349" i="16"/>
  <c r="H297" i="16"/>
  <c r="H355" i="16"/>
  <c r="H397" i="16"/>
  <c r="H403" i="16"/>
  <c r="H373" i="16"/>
  <c r="H249" i="16"/>
  <c r="H309" i="16"/>
  <c r="H353" i="16"/>
  <c r="H361" i="16"/>
  <c r="H365" i="16"/>
  <c r="H367" i="16"/>
  <c r="H229" i="16"/>
  <c r="H417" i="16"/>
  <c r="H435" i="16"/>
  <c r="H413" i="16"/>
  <c r="H415" i="16"/>
  <c r="H54" i="15"/>
  <c r="H10" i="15"/>
  <c r="F306" i="15"/>
  <c r="H306" i="15"/>
  <c r="G306" i="15"/>
  <c r="E306" i="15"/>
  <c r="D306" i="15"/>
  <c r="F370" i="15"/>
  <c r="D370" i="15"/>
  <c r="H370" i="15"/>
  <c r="G370" i="15"/>
  <c r="E370" i="15"/>
  <c r="H40" i="15"/>
  <c r="H108" i="15"/>
  <c r="H252" i="15"/>
  <c r="H36" i="15"/>
  <c r="H258" i="15"/>
  <c r="H150" i="15"/>
  <c r="H186" i="15"/>
  <c r="H72" i="15"/>
  <c r="D306" i="14"/>
  <c r="H306" i="14"/>
  <c r="G306" i="14"/>
  <c r="F306" i="14"/>
  <c r="E306" i="14"/>
  <c r="H264" i="14"/>
  <c r="H240" i="14"/>
  <c r="H368" i="14"/>
  <c r="G368" i="14"/>
  <c r="F368" i="14"/>
  <c r="E368" i="14"/>
  <c r="D368" i="14"/>
  <c r="H246" i="14"/>
  <c r="H270" i="14"/>
  <c r="H252" i="14"/>
  <c r="D370" i="14"/>
  <c r="H370" i="14"/>
  <c r="G370" i="14"/>
  <c r="F370" i="14"/>
  <c r="E370" i="14"/>
  <c r="H312" i="14"/>
  <c r="H348" i="14"/>
  <c r="H10" i="14"/>
  <c r="H282" i="14"/>
  <c r="H312" i="13"/>
  <c r="H168" i="13"/>
  <c r="D306" i="13"/>
  <c r="H306" i="13"/>
  <c r="G306" i="13"/>
  <c r="F306" i="13"/>
  <c r="E306" i="13"/>
  <c r="D370" i="13"/>
  <c r="H370" i="13"/>
  <c r="G370" i="13"/>
  <c r="F370" i="13"/>
  <c r="E370" i="13"/>
  <c r="H288" i="13"/>
  <c r="H246" i="13"/>
  <c r="H368" i="13"/>
  <c r="G368" i="13"/>
  <c r="F368" i="13"/>
  <c r="E368" i="13"/>
  <c r="D368" i="13"/>
  <c r="H348" i="13"/>
  <c r="H10" i="13"/>
  <c r="H371" i="13"/>
  <c r="H12" i="13"/>
  <c r="G12" i="13"/>
  <c r="F12" i="13"/>
  <c r="E12" i="13"/>
  <c r="D12" i="13"/>
  <c r="H132" i="13"/>
  <c r="H40" i="13"/>
  <c r="H324" i="13"/>
  <c r="H270" i="13"/>
  <c r="H371" i="11"/>
  <c r="H12" i="11"/>
  <c r="G12" i="11"/>
  <c r="F12" i="11"/>
  <c r="E12" i="11"/>
  <c r="D12" i="11"/>
  <c r="H258" i="11"/>
  <c r="H10" i="11"/>
  <c r="H234" i="11"/>
  <c r="G234" i="11"/>
  <c r="F234" i="11"/>
  <c r="E234" i="11"/>
  <c r="D234" i="11"/>
  <c r="H264" i="11"/>
  <c r="H228" i="11"/>
  <c r="H246" i="11"/>
  <c r="D370" i="11"/>
  <c r="F370" i="11"/>
  <c r="E370" i="11"/>
  <c r="H370" i="11"/>
  <c r="G370" i="11"/>
  <c r="H156" i="10"/>
  <c r="D370" i="10"/>
  <c r="H370" i="10"/>
  <c r="G370" i="10"/>
  <c r="F370" i="10"/>
  <c r="E370" i="10"/>
  <c r="H210" i="10"/>
  <c r="H60" i="10"/>
  <c r="H228" i="10"/>
  <c r="H368" i="10"/>
  <c r="G368" i="10"/>
  <c r="F368" i="10"/>
  <c r="E368" i="10"/>
  <c r="D368" i="10"/>
  <c r="H312" i="10"/>
  <c r="H192" i="10"/>
  <c r="H234" i="10"/>
  <c r="G234" i="10"/>
  <c r="F234" i="10"/>
  <c r="E234" i="10"/>
  <c r="D234" i="10"/>
  <c r="H24" i="10"/>
  <c r="H40" i="10"/>
  <c r="H371" i="10"/>
  <c r="H252" i="10"/>
  <c r="H330" i="10"/>
  <c r="G306" i="10"/>
  <c r="F306" i="10"/>
  <c r="H306" i="10"/>
  <c r="E306" i="10"/>
  <c r="D306" i="10"/>
  <c r="H234" i="9"/>
  <c r="D234" i="9"/>
  <c r="G234" i="9"/>
  <c r="F234" i="9"/>
  <c r="E234" i="9"/>
  <c r="H12" i="9"/>
  <c r="G12" i="9"/>
  <c r="F12" i="9"/>
  <c r="H371" i="9"/>
  <c r="E12" i="9"/>
  <c r="D12" i="9"/>
  <c r="H240" i="9"/>
  <c r="H264" i="9"/>
  <c r="H342" i="9"/>
  <c r="H40" i="9"/>
  <c r="H36" i="8"/>
  <c r="H198" i="8"/>
  <c r="H240" i="8"/>
  <c r="H40" i="8"/>
  <c r="H210" i="8"/>
  <c r="D370" i="8"/>
  <c r="H370" i="8"/>
  <c r="G370" i="8"/>
  <c r="F370" i="8"/>
  <c r="E370" i="8"/>
  <c r="D234" i="7"/>
  <c r="H234" i="7"/>
  <c r="G234" i="7"/>
  <c r="F234" i="7"/>
  <c r="E234" i="7"/>
  <c r="H318" i="7"/>
  <c r="G306" i="5"/>
  <c r="F306" i="5"/>
  <c r="E306" i="5"/>
  <c r="H306" i="5"/>
  <c r="D306" i="5"/>
  <c r="H198" i="5"/>
  <c r="H40" i="5"/>
  <c r="H10" i="5"/>
  <c r="H258" i="5"/>
  <c r="H240" i="5"/>
  <c r="H354" i="5"/>
  <c r="H312" i="5"/>
  <c r="H294" i="5"/>
  <c r="H324" i="5"/>
  <c r="H282" i="5"/>
  <c r="H222" i="5"/>
  <c r="G370" i="5"/>
  <c r="F370" i="5"/>
  <c r="E370" i="5"/>
  <c r="H370" i="5"/>
  <c r="D370" i="5"/>
  <c r="H40" i="4"/>
  <c r="D368" i="4"/>
  <c r="G368" i="4"/>
  <c r="F368" i="4"/>
  <c r="E368" i="4"/>
  <c r="H368" i="4"/>
  <c r="H324" i="4"/>
  <c r="H246" i="4"/>
  <c r="H108" i="4"/>
  <c r="H144" i="4"/>
  <c r="H204" i="4"/>
  <c r="H240" i="4"/>
  <c r="H54" i="4"/>
  <c r="H180" i="4"/>
  <c r="H168" i="4"/>
  <c r="F306" i="4"/>
  <c r="H306" i="4"/>
  <c r="G306" i="4"/>
  <c r="E306" i="4"/>
  <c r="D306" i="4"/>
  <c r="H342" i="4"/>
  <c r="H150" i="4"/>
  <c r="H72" i="4"/>
  <c r="H186" i="4"/>
  <c r="H312" i="4"/>
  <c r="F370" i="4"/>
  <c r="D370" i="4"/>
  <c r="H370" i="4"/>
  <c r="G370" i="4"/>
  <c r="E370" i="4"/>
  <c r="H324" i="3"/>
  <c r="H234" i="3"/>
  <c r="E234" i="3"/>
  <c r="D234" i="3"/>
  <c r="G234" i="3"/>
  <c r="F234" i="3"/>
  <c r="D42" i="2"/>
  <c r="G42" i="2"/>
  <c r="F42" i="2"/>
  <c r="E42" i="2"/>
  <c r="H138" i="2"/>
  <c r="H252" i="2"/>
  <c r="H240" i="2"/>
  <c r="H186" i="2"/>
  <c r="H102" i="2"/>
  <c r="H246" i="2"/>
  <c r="H282" i="2"/>
  <c r="H264" i="2"/>
  <c r="H138" i="1"/>
  <c r="H96" i="1"/>
  <c r="H222" i="1"/>
  <c r="H198" i="1"/>
  <c r="H330" i="1"/>
  <c r="H216" i="1"/>
  <c r="H180" i="1"/>
  <c r="H162" i="1"/>
  <c r="D372" i="14" l="1"/>
  <c r="D372" i="8"/>
  <c r="G372" i="5"/>
  <c r="F372" i="4"/>
  <c r="H371" i="16"/>
  <c r="H437" i="16"/>
  <c r="H59" i="16"/>
  <c r="H167" i="16"/>
  <c r="H251" i="16"/>
  <c r="H257" i="16"/>
  <c r="H245" i="16"/>
  <c r="H149" i="16"/>
  <c r="H143" i="16"/>
  <c r="H419" i="16"/>
  <c r="H179" i="16"/>
  <c r="H137" i="16"/>
  <c r="H11" i="16"/>
  <c r="E372" i="15"/>
  <c r="F372" i="15"/>
  <c r="G372" i="15"/>
  <c r="D372" i="15"/>
  <c r="G372" i="14"/>
  <c r="F372" i="14"/>
  <c r="H89" i="16"/>
  <c r="H239" i="16"/>
  <c r="H155" i="16"/>
  <c r="H215" i="16"/>
  <c r="H287" i="16"/>
  <c r="E372" i="8"/>
  <c r="F372" i="8"/>
  <c r="H209" i="16"/>
  <c r="H161" i="16"/>
  <c r="H125" i="16"/>
  <c r="H95" i="16"/>
  <c r="H299" i="16"/>
  <c r="H281" i="16"/>
  <c r="H221" i="16"/>
  <c r="H42" i="4"/>
  <c r="H101" i="16"/>
  <c r="H83" i="16"/>
  <c r="H173" i="16"/>
  <c r="H42" i="15"/>
  <c r="H107" i="16"/>
  <c r="H311" i="16"/>
  <c r="E372" i="14"/>
  <c r="H372" i="14"/>
  <c r="H227" i="16"/>
  <c r="H203" i="16"/>
  <c r="H42" i="14"/>
  <c r="H131" i="16"/>
  <c r="H119" i="16"/>
  <c r="H191" i="16"/>
  <c r="H42" i="13"/>
  <c r="H113" i="16"/>
  <c r="H293" i="16"/>
  <c r="H185" i="16"/>
  <c r="H42" i="11"/>
  <c r="H305" i="16"/>
  <c r="H233" i="16"/>
  <c r="H42" i="10"/>
  <c r="H42" i="9"/>
  <c r="H197" i="16"/>
  <c r="G372" i="8"/>
  <c r="H372" i="8"/>
  <c r="H42" i="8"/>
  <c r="H323" i="16"/>
  <c r="H317" i="16"/>
  <c r="H275" i="16"/>
  <c r="D372" i="5"/>
  <c r="H372" i="5"/>
  <c r="E372" i="5"/>
  <c r="F372" i="5"/>
  <c r="H42" i="5"/>
  <c r="H372" i="4"/>
  <c r="D372" i="4"/>
  <c r="G372" i="4"/>
  <c r="E372" i="4"/>
  <c r="H269" i="16"/>
  <c r="H42" i="3"/>
  <c r="H261" i="16"/>
  <c r="H357" i="16"/>
  <c r="E359" i="16"/>
  <c r="D359" i="16"/>
  <c r="G359" i="16"/>
  <c r="F359" i="16"/>
  <c r="E263" i="16"/>
  <c r="F263" i="16"/>
  <c r="G263" i="16"/>
  <c r="D263" i="16"/>
  <c r="H259" i="16"/>
  <c r="F372" i="13"/>
  <c r="E372" i="13"/>
  <c r="D372" i="13"/>
  <c r="H372" i="13"/>
  <c r="G372" i="13"/>
  <c r="F372" i="11"/>
  <c r="H372" i="11"/>
  <c r="D372" i="11"/>
  <c r="G372" i="11"/>
  <c r="E372" i="11"/>
  <c r="F372" i="10"/>
  <c r="E372" i="10"/>
  <c r="D372" i="10"/>
  <c r="H372" i="10"/>
  <c r="G372" i="10"/>
  <c r="H372" i="9"/>
  <c r="G372" i="9"/>
  <c r="F372" i="9"/>
  <c r="E372" i="9"/>
  <c r="D372" i="9"/>
  <c r="H42" i="2"/>
  <c r="H359" i="16" l="1"/>
  <c r="H263" i="16"/>
  <c r="H15" i="3" l="1"/>
  <c r="D16" i="3" s="1"/>
  <c r="D17" i="3"/>
  <c r="D40" i="16" s="1"/>
  <c r="E17" i="3"/>
  <c r="E40" i="16" s="1"/>
  <c r="F17" i="3"/>
  <c r="G17" i="3"/>
  <c r="F11" i="3" l="1"/>
  <c r="F371" i="3" s="1"/>
  <c r="F40" i="16"/>
  <c r="G11" i="3"/>
  <c r="G371" i="3" s="1"/>
  <c r="G40" i="16"/>
  <c r="F16" i="3"/>
  <c r="E16" i="3"/>
  <c r="H9" i="3"/>
  <c r="D10" i="3" s="1"/>
  <c r="H38" i="16"/>
  <c r="G39" i="16" s="1"/>
  <c r="G16" i="3"/>
  <c r="D11" i="3"/>
  <c r="H17" i="3"/>
  <c r="H16" i="3" l="1"/>
  <c r="H40" i="16"/>
  <c r="D41" i="16" s="1"/>
  <c r="G10" i="3"/>
  <c r="D39" i="16"/>
  <c r="F10" i="3"/>
  <c r="E10" i="3"/>
  <c r="E39" i="16"/>
  <c r="F39" i="16"/>
  <c r="D18" i="3"/>
  <c r="F18" i="3"/>
  <c r="G18" i="3"/>
  <c r="E18" i="3"/>
  <c r="F370" i="3" l="1"/>
  <c r="H10" i="3"/>
  <c r="F41" i="16"/>
  <c r="G41" i="16"/>
  <c r="E41" i="16"/>
  <c r="D370" i="3"/>
  <c r="G370" i="3"/>
  <c r="H370" i="3"/>
  <c r="E370" i="3"/>
  <c r="H39" i="16"/>
  <c r="H18" i="3"/>
  <c r="H41" i="16" l="1"/>
  <c r="E23" i="3"/>
  <c r="E11" i="3" s="1"/>
  <c r="H19" i="3"/>
  <c r="D20" i="3" s="1"/>
  <c r="E7" i="3"/>
  <c r="H7" i="3" s="1"/>
  <c r="F8" i="3" s="1"/>
  <c r="F20" i="3" l="1"/>
  <c r="E367" i="3"/>
  <c r="G8" i="3"/>
  <c r="H23" i="3"/>
  <c r="E371" i="3"/>
  <c r="H11" i="3"/>
  <c r="D8" i="3"/>
  <c r="G20" i="3"/>
  <c r="E8" i="3"/>
  <c r="E20" i="3"/>
  <c r="H20" i="3" l="1"/>
  <c r="F24" i="3"/>
  <c r="G24" i="3"/>
  <c r="E24" i="3"/>
  <c r="D24" i="3"/>
  <c r="H368" i="3"/>
  <c r="F368" i="3"/>
  <c r="E368" i="3"/>
  <c r="D368" i="3"/>
  <c r="G368" i="3"/>
  <c r="D12" i="3"/>
  <c r="E12" i="3"/>
  <c r="G12" i="3"/>
  <c r="F12" i="3"/>
  <c r="H12" i="3"/>
  <c r="H8" i="3"/>
  <c r="H24" i="3" l="1"/>
  <c r="G372" i="3"/>
  <c r="H372" i="3"/>
  <c r="E372" i="3"/>
  <c r="F372" i="3"/>
  <c r="D372" i="3"/>
  <c r="G424" i="16" l="1"/>
  <c r="E64" i="16"/>
  <c r="H60" i="16"/>
  <c r="D64" i="16"/>
  <c r="D423" i="16" l="1"/>
  <c r="E424" i="16"/>
  <c r="F424" i="16"/>
  <c r="D421" i="16"/>
  <c r="H62" i="16"/>
  <c r="F64" i="16"/>
  <c r="G64" i="16"/>
  <c r="E61" i="16"/>
  <c r="F61" i="16"/>
  <c r="G61" i="16"/>
  <c r="D61" i="16"/>
  <c r="E423" i="16" l="1"/>
  <c r="G423" i="16"/>
  <c r="F423" i="16"/>
  <c r="E421" i="16"/>
  <c r="G421" i="16"/>
  <c r="F421" i="16"/>
  <c r="H64" i="16"/>
  <c r="D65" i="16" s="1"/>
  <c r="G63" i="16"/>
  <c r="D63" i="16"/>
  <c r="E63" i="16"/>
  <c r="F63" i="16"/>
  <c r="H61" i="16"/>
  <c r="H423" i="16" l="1"/>
  <c r="H421" i="16"/>
  <c r="D425" i="16"/>
  <c r="G65" i="16"/>
  <c r="G425" i="16"/>
  <c r="F425" i="16"/>
  <c r="E425" i="16"/>
  <c r="F65" i="16"/>
  <c r="E65" i="16"/>
  <c r="H63" i="16"/>
  <c r="H425" i="16" l="1"/>
  <c r="H65" i="16"/>
  <c r="E30" i="16" l="1"/>
  <c r="H30" i="16" l="1"/>
  <c r="H42" i="16"/>
  <c r="D43" i="16" l="1"/>
  <c r="G43" i="16"/>
  <c r="E43" i="16"/>
  <c r="F43" i="16"/>
  <c r="E31" i="16"/>
  <c r="D31" i="16"/>
  <c r="F31" i="16"/>
  <c r="G31" i="16"/>
  <c r="H31" i="16" l="1"/>
  <c r="H43" i="16"/>
  <c r="D23" i="2" l="1"/>
  <c r="D46" i="16" s="1"/>
  <c r="D32" i="16"/>
  <c r="D34" i="16" l="1"/>
  <c r="D11" i="2"/>
  <c r="E32" i="16" l="1"/>
  <c r="E34" i="16" s="1"/>
  <c r="E23" i="2"/>
  <c r="E11" i="2" l="1"/>
  <c r="E46" i="16"/>
  <c r="F23" i="2" l="1"/>
  <c r="F11" i="2" l="1"/>
  <c r="F46" i="16"/>
  <c r="F32" i="16"/>
  <c r="F34" i="16" l="1"/>
  <c r="G32" i="16" l="1"/>
  <c r="H32" i="16" s="1"/>
  <c r="H44" i="16"/>
  <c r="H21" i="2"/>
  <c r="F22" i="2" s="1"/>
  <c r="H9" i="2"/>
  <c r="G23" i="2"/>
  <c r="G22" i="2" l="1"/>
  <c r="E22" i="2"/>
  <c r="G11" i="2"/>
  <c r="G46" i="16"/>
  <c r="H46" i="16" s="1"/>
  <c r="D45" i="16"/>
  <c r="E45" i="16"/>
  <c r="G45" i="16"/>
  <c r="F45" i="16"/>
  <c r="E33" i="16"/>
  <c r="D33" i="16"/>
  <c r="F33" i="16"/>
  <c r="G33" i="16"/>
  <c r="H11" i="2"/>
  <c r="E10" i="2"/>
  <c r="D10" i="2"/>
  <c r="G10" i="2"/>
  <c r="F10" i="2"/>
  <c r="H23" i="2"/>
  <c r="G34" i="16"/>
  <c r="D22" i="2"/>
  <c r="H22" i="2" s="1"/>
  <c r="H45" i="16" l="1"/>
  <c r="D47" i="16"/>
  <c r="G47" i="16"/>
  <c r="E47" i="16"/>
  <c r="F47" i="16"/>
  <c r="H34" i="16"/>
  <c r="H12" i="2"/>
  <c r="G12" i="2"/>
  <c r="F12" i="2"/>
  <c r="D12" i="2"/>
  <c r="E12" i="2"/>
  <c r="H10" i="2"/>
  <c r="H33" i="16"/>
  <c r="G24" i="2"/>
  <c r="D24" i="2"/>
  <c r="F24" i="2"/>
  <c r="E24" i="2"/>
  <c r="D35" i="16" l="1"/>
  <c r="E35" i="16"/>
  <c r="G35" i="16"/>
  <c r="F35" i="16"/>
  <c r="H24" i="2"/>
  <c r="H47" i="16"/>
  <c r="H35" i="16" l="1"/>
  <c r="G306" i="2"/>
  <c r="D306" i="2"/>
  <c r="E306" i="2"/>
  <c r="F306" i="2"/>
  <c r="F326" i="2"/>
  <c r="G326" i="2"/>
  <c r="D326" i="2"/>
  <c r="E326" i="2"/>
  <c r="F310" i="2"/>
  <c r="G310" i="2"/>
  <c r="E310" i="2"/>
  <c r="D310" i="2"/>
  <c r="G322" i="2"/>
  <c r="E322" i="2"/>
  <c r="D322" i="2"/>
  <c r="F322" i="2"/>
  <c r="F330" i="2"/>
  <c r="D330" i="2"/>
  <c r="E330" i="2"/>
  <c r="G330" i="2"/>
  <c r="D302" i="2"/>
  <c r="E314" i="2"/>
  <c r="D314" i="2"/>
  <c r="G314" i="2"/>
  <c r="F314" i="2"/>
  <c r="D320" i="2"/>
  <c r="G320" i="2"/>
  <c r="E320" i="2"/>
  <c r="F320" i="2"/>
  <c r="F324" i="2"/>
  <c r="E324" i="2"/>
  <c r="D324" i="2"/>
  <c r="G324" i="2"/>
  <c r="G318" i="2"/>
  <c r="D318" i="2"/>
  <c r="F318" i="2"/>
  <c r="E318" i="2"/>
  <c r="F316" i="2"/>
  <c r="E316" i="2"/>
  <c r="D316" i="2"/>
  <c r="G316" i="2"/>
  <c r="D328" i="2"/>
  <c r="E328" i="2"/>
  <c r="G328" i="2"/>
  <c r="F328" i="2"/>
  <c r="D308" i="2"/>
  <c r="F308" i="2"/>
  <c r="E308" i="2"/>
  <c r="F302" i="2"/>
  <c r="G308" i="2"/>
  <c r="G304" i="2"/>
  <c r="G312" i="2"/>
  <c r="E312" i="2"/>
  <c r="D312" i="2"/>
  <c r="F312" i="2"/>
  <c r="E304" i="2" l="1"/>
  <c r="E302" i="2"/>
  <c r="G302" i="2"/>
  <c r="F304" i="2"/>
  <c r="D304" i="2"/>
  <c r="G74" i="16" l="1"/>
  <c r="E74" i="16"/>
  <c r="F74" i="16"/>
  <c r="F68" i="16"/>
  <c r="F428" i="16" s="1"/>
  <c r="D74" i="16"/>
  <c r="G46" i="7"/>
  <c r="H74" i="16" l="1"/>
  <c r="E46" i="7"/>
  <c r="G68" i="16"/>
  <c r="G428" i="16" s="1"/>
  <c r="D46" i="7"/>
  <c r="H39" i="7"/>
  <c r="F46" i="7"/>
  <c r="D68" i="16"/>
  <c r="D428" i="16" s="1"/>
  <c r="H428" i="16" s="1"/>
  <c r="E68" i="16"/>
  <c r="E428" i="16" s="1"/>
  <c r="H46" i="7" l="1"/>
  <c r="F75" i="16"/>
  <c r="E75" i="16"/>
  <c r="G75" i="16"/>
  <c r="D75" i="16"/>
  <c r="H68" i="16"/>
  <c r="E69" i="16" s="1"/>
  <c r="F40" i="7"/>
  <c r="D40" i="7"/>
  <c r="H369" i="7"/>
  <c r="E40" i="7"/>
  <c r="G40" i="7"/>
  <c r="H75" i="16" l="1"/>
  <c r="G69" i="16"/>
  <c r="F370" i="7"/>
  <c r="D370" i="7"/>
  <c r="H370" i="7"/>
  <c r="E370" i="7"/>
  <c r="G370" i="7"/>
  <c r="H40" i="7"/>
  <c r="F69" i="16"/>
  <c r="D69" i="16"/>
  <c r="F429" i="16" l="1"/>
  <c r="E429" i="16"/>
  <c r="D429" i="16"/>
  <c r="G429" i="16"/>
  <c r="H69" i="16"/>
  <c r="H429" i="16" l="1"/>
  <c r="E37" i="7"/>
  <c r="E66" i="16" s="1"/>
  <c r="E426" i="16" s="1"/>
  <c r="D72" i="16"/>
  <c r="F37" i="7"/>
  <c r="F41" i="7" s="1"/>
  <c r="F371" i="7" s="1"/>
  <c r="G37" i="7"/>
  <c r="G41" i="7" s="1"/>
  <c r="G371" i="7" s="1"/>
  <c r="D47" i="7"/>
  <c r="D76" i="16" s="1"/>
  <c r="G47" i="7"/>
  <c r="G72" i="16"/>
  <c r="F72" i="16"/>
  <c r="E47" i="7"/>
  <c r="E76" i="16" s="1"/>
  <c r="E72" i="16"/>
  <c r="D37" i="7"/>
  <c r="F47" i="7"/>
  <c r="F76" i="16" l="1"/>
  <c r="H47" i="7"/>
  <c r="G48" i="7"/>
  <c r="F44" i="7"/>
  <c r="E44" i="7"/>
  <c r="D44" i="7"/>
  <c r="G44" i="7"/>
  <c r="H72" i="16"/>
  <c r="F73" i="16" s="1"/>
  <c r="H37" i="7"/>
  <c r="E38" i="7" s="1"/>
  <c r="D48" i="7"/>
  <c r="F48" i="7"/>
  <c r="E48" i="7"/>
  <c r="E70" i="16"/>
  <c r="D41" i="7"/>
  <c r="G66" i="16"/>
  <c r="G426" i="16" s="1"/>
  <c r="G367" i="7"/>
  <c r="G76" i="16"/>
  <c r="H76" i="16" s="1"/>
  <c r="E367" i="7"/>
  <c r="F367" i="7"/>
  <c r="E41" i="7"/>
  <c r="E371" i="7" s="1"/>
  <c r="D66" i="16"/>
  <c r="D426" i="16" s="1"/>
  <c r="D367" i="7"/>
  <c r="F66" i="16"/>
  <c r="F426" i="16" s="1"/>
  <c r="H426" i="16" l="1"/>
  <c r="H48" i="7"/>
  <c r="D38" i="7"/>
  <c r="H367" i="7"/>
  <c r="E368" i="7" s="1"/>
  <c r="G73" i="16"/>
  <c r="D73" i="16"/>
  <c r="E73" i="16"/>
  <c r="F38" i="7"/>
  <c r="G38" i="7"/>
  <c r="F77" i="16"/>
  <c r="G77" i="16"/>
  <c r="D77" i="16"/>
  <c r="E77" i="16"/>
  <c r="F368" i="7"/>
  <c r="G368" i="7"/>
  <c r="H368" i="7"/>
  <c r="D368" i="7"/>
  <c r="G70" i="16"/>
  <c r="G67" i="16"/>
  <c r="F70" i="16"/>
  <c r="E430" i="16"/>
  <c r="H41" i="7"/>
  <c r="D371" i="7"/>
  <c r="D70" i="16"/>
  <c r="H66" i="16"/>
  <c r="F67" i="16" s="1"/>
  <c r="H38" i="7" l="1"/>
  <c r="H73" i="16"/>
  <c r="D67" i="16"/>
  <c r="F430" i="16"/>
  <c r="G430" i="16"/>
  <c r="G427" i="16"/>
  <c r="H70" i="16"/>
  <c r="F71" i="16" s="1"/>
  <c r="H77" i="16"/>
  <c r="E67" i="16"/>
  <c r="D430" i="16"/>
  <c r="H371" i="7"/>
  <c r="G42" i="7"/>
  <c r="E42" i="7"/>
  <c r="F42" i="7"/>
  <c r="D42" i="7"/>
  <c r="H430" i="16" l="1"/>
  <c r="E427" i="16"/>
  <c r="H67" i="16"/>
  <c r="F427" i="16"/>
  <c r="E372" i="7"/>
  <c r="D372" i="7"/>
  <c r="H372" i="7"/>
  <c r="F372" i="7"/>
  <c r="G372" i="7"/>
  <c r="E71" i="16"/>
  <c r="G71" i="16"/>
  <c r="D71" i="16"/>
  <c r="D427" i="16"/>
  <c r="H42" i="7"/>
  <c r="H427" i="16" l="1"/>
  <c r="E431" i="16"/>
  <c r="D431" i="16"/>
  <c r="G431" i="16"/>
  <c r="F431" i="16"/>
  <c r="H71" i="16"/>
  <c r="H431" i="16" l="1"/>
</calcChain>
</file>

<file path=xl/sharedStrings.xml><?xml version="1.0" encoding="utf-8"?>
<sst xmlns="http://schemas.openxmlformats.org/spreadsheetml/2006/main" count="6314" uniqueCount="111">
  <si>
    <t>2)輸送機関別出荷量</t>
    <rPh sb="2" eb="4">
      <t>ユソウ</t>
    </rPh>
    <rPh sb="4" eb="7">
      <t>キカンベツ</t>
    </rPh>
    <rPh sb="7" eb="10">
      <t>シュッカリョウ</t>
    </rPh>
    <phoneticPr fontId="3"/>
  </si>
  <si>
    <t>振興局</t>
    <rPh sb="0" eb="3">
      <t>シンコウキョク</t>
    </rPh>
    <phoneticPr fontId="3"/>
  </si>
  <si>
    <t>空知</t>
    <rPh sb="0" eb="2">
      <t>ソラチ</t>
    </rPh>
    <phoneticPr fontId="1"/>
  </si>
  <si>
    <t>（単位：㌧、千本、％）</t>
    <rPh sb="1" eb="3">
      <t>タンイ</t>
    </rPh>
    <rPh sb="6" eb="7">
      <t>セン</t>
    </rPh>
    <rPh sb="7" eb="8">
      <t>ボン</t>
    </rPh>
    <phoneticPr fontId="3"/>
  </si>
  <si>
    <t>品目名</t>
  </si>
  <si>
    <t>出荷先</t>
  </si>
  <si>
    <t>JR</t>
  </si>
  <si>
    <t>トラック・フェリー</t>
  </si>
  <si>
    <t>内航船</t>
  </si>
  <si>
    <t>航空機</t>
  </si>
  <si>
    <t>合計</t>
  </si>
  <si>
    <t>豆　類</t>
  </si>
  <si>
    <t>道内</t>
  </si>
  <si>
    <t>割合（％）</t>
  </si>
  <si>
    <t>道外</t>
  </si>
  <si>
    <t>計</t>
  </si>
  <si>
    <t>大豆</t>
    <rPh sb="0" eb="2">
      <t>ダイズ</t>
    </rPh>
    <phoneticPr fontId="1"/>
  </si>
  <si>
    <t>小豆</t>
    <rPh sb="0" eb="2">
      <t>アズキ</t>
    </rPh>
    <phoneticPr fontId="1"/>
  </si>
  <si>
    <t>菜豆</t>
    <rPh sb="0" eb="1">
      <t>ナ</t>
    </rPh>
    <rPh sb="1" eb="2">
      <t>マメ</t>
    </rPh>
    <phoneticPr fontId="1"/>
  </si>
  <si>
    <t>その他豆類</t>
    <rPh sb="2" eb="3">
      <t>タ</t>
    </rPh>
    <rPh sb="3" eb="5">
      <t>マメルイ</t>
    </rPh>
    <phoneticPr fontId="1"/>
  </si>
  <si>
    <t>野菜類</t>
  </si>
  <si>
    <t>馬鈴しょ</t>
  </si>
  <si>
    <t>たまねぎ</t>
  </si>
  <si>
    <t>にんじん</t>
  </si>
  <si>
    <t>かぼちゃ</t>
  </si>
  <si>
    <t>だいこん</t>
  </si>
  <si>
    <t>ながいも</t>
  </si>
  <si>
    <t>キャベツ</t>
  </si>
  <si>
    <t>ごぼう</t>
  </si>
  <si>
    <t>スイートコーン</t>
  </si>
  <si>
    <t>ね　ぎ</t>
  </si>
  <si>
    <t>はくさい</t>
  </si>
  <si>
    <t>トマト</t>
    <phoneticPr fontId="1"/>
  </si>
  <si>
    <t>ミニトマト</t>
    <phoneticPr fontId="1"/>
  </si>
  <si>
    <t>アスパラガス</t>
  </si>
  <si>
    <t>ほうれんそう</t>
  </si>
  <si>
    <t>ゆりね</t>
  </si>
  <si>
    <t>レタス</t>
  </si>
  <si>
    <t>きゅうり</t>
  </si>
  <si>
    <t>ブロッコリー</t>
  </si>
  <si>
    <t>ピーマン</t>
  </si>
  <si>
    <t>メロン</t>
  </si>
  <si>
    <t>すいか</t>
  </si>
  <si>
    <t>いちご</t>
    <phoneticPr fontId="1"/>
  </si>
  <si>
    <t>かぶ</t>
    <phoneticPr fontId="1"/>
  </si>
  <si>
    <t>にら</t>
    <phoneticPr fontId="1"/>
  </si>
  <si>
    <t>えだまめ</t>
    <phoneticPr fontId="1"/>
  </si>
  <si>
    <t>さやいんげん</t>
    <phoneticPr fontId="1"/>
  </si>
  <si>
    <t>小松菜</t>
    <rPh sb="0" eb="3">
      <t>コマツナ</t>
    </rPh>
    <phoneticPr fontId="1"/>
  </si>
  <si>
    <t>水菜</t>
    <rPh sb="0" eb="2">
      <t>ミズナ</t>
    </rPh>
    <phoneticPr fontId="1"/>
  </si>
  <si>
    <t>セルリー</t>
    <phoneticPr fontId="1"/>
  </si>
  <si>
    <t>その他野菜</t>
    <rPh sb="2" eb="3">
      <t>タ</t>
    </rPh>
    <rPh sb="3" eb="5">
      <t>ヤサイ</t>
    </rPh>
    <phoneticPr fontId="1"/>
  </si>
  <si>
    <t>果実類</t>
  </si>
  <si>
    <t>りんご</t>
    <phoneticPr fontId="1"/>
  </si>
  <si>
    <t>ぶどう</t>
    <phoneticPr fontId="1"/>
  </si>
  <si>
    <t>なし</t>
    <phoneticPr fontId="1"/>
  </si>
  <si>
    <t>さくらんぼ</t>
    <phoneticPr fontId="1"/>
  </si>
  <si>
    <t>プルーン</t>
    <phoneticPr fontId="1"/>
  </si>
  <si>
    <t>プラム</t>
    <phoneticPr fontId="1"/>
  </si>
  <si>
    <t>ブルーベリー</t>
    <phoneticPr fontId="1"/>
  </si>
  <si>
    <t>ハスカップ</t>
    <phoneticPr fontId="1"/>
  </si>
  <si>
    <t>もも</t>
    <phoneticPr fontId="1"/>
  </si>
  <si>
    <t>その他果実</t>
    <rPh sb="2" eb="3">
      <t>タ</t>
    </rPh>
    <rPh sb="3" eb="5">
      <t>カジツ</t>
    </rPh>
    <phoneticPr fontId="1"/>
  </si>
  <si>
    <t>生　乳</t>
  </si>
  <si>
    <t>乳製品</t>
  </si>
  <si>
    <t>濃縮乳</t>
  </si>
  <si>
    <t>牛　乳</t>
  </si>
  <si>
    <t>れん乳</t>
  </si>
  <si>
    <t>全脂粉乳</t>
  </si>
  <si>
    <t>脱脂粉乳</t>
  </si>
  <si>
    <t>その他粉乳</t>
  </si>
  <si>
    <t>バター</t>
  </si>
  <si>
    <t>チーズ</t>
  </si>
  <si>
    <t>生クリーム</t>
  </si>
  <si>
    <t>でんぷん</t>
  </si>
  <si>
    <t>合　計</t>
  </si>
  <si>
    <t>花　き</t>
    <phoneticPr fontId="3"/>
  </si>
  <si>
    <t>(切花類)</t>
    <rPh sb="1" eb="4">
      <t>キ</t>
    </rPh>
    <phoneticPr fontId="3"/>
  </si>
  <si>
    <t>石狩</t>
    <rPh sb="0" eb="2">
      <t>イシカリ</t>
    </rPh>
    <phoneticPr fontId="1"/>
  </si>
  <si>
    <t>後志</t>
    <rPh sb="0" eb="2">
      <t>シリベシ</t>
    </rPh>
    <phoneticPr fontId="1"/>
  </si>
  <si>
    <t>胆振</t>
    <rPh sb="0" eb="2">
      <t>イブリ</t>
    </rPh>
    <phoneticPr fontId="1"/>
  </si>
  <si>
    <t>日高</t>
    <rPh sb="0" eb="2">
      <t>ヒダカ</t>
    </rPh>
    <phoneticPr fontId="1"/>
  </si>
  <si>
    <t>上川</t>
    <rPh sb="0" eb="2">
      <t>カミカワ</t>
    </rPh>
    <phoneticPr fontId="1"/>
  </si>
  <si>
    <t>留萌</t>
    <rPh sb="0" eb="2">
      <t>ルモイ</t>
    </rPh>
    <phoneticPr fontId="1"/>
  </si>
  <si>
    <t>宗谷</t>
    <rPh sb="0" eb="2">
      <t>ソウヤ</t>
    </rPh>
    <phoneticPr fontId="1"/>
  </si>
  <si>
    <t>オホーツク</t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</si>
  <si>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</si>
  <si>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</si>
  <si>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根室</t>
    <rPh sb="0" eb="2">
      <t>ネムロ</t>
    </rPh>
    <phoneticPr fontId="1"/>
  </si>
  <si>
    <t>(2)輸送機関別出荷量</t>
    <phoneticPr fontId="3"/>
  </si>
  <si>
    <t>全道計</t>
  </si>
  <si>
    <t>米　類</t>
  </si>
  <si>
    <t>うるち米</t>
  </si>
  <si>
    <t>もち米</t>
  </si>
  <si>
    <t>小　麦</t>
    <rPh sb="0" eb="1">
      <t>ショウ</t>
    </rPh>
    <rPh sb="2" eb="3">
      <t>ムギ</t>
    </rPh>
    <phoneticPr fontId="3"/>
  </si>
  <si>
    <t>そば</t>
    <phoneticPr fontId="3"/>
  </si>
  <si>
    <t>牛　肉</t>
  </si>
  <si>
    <t>豚　肉</t>
  </si>
  <si>
    <t>羊　肉</t>
    <rPh sb="0" eb="1">
      <t>ヒツジ</t>
    </rPh>
    <phoneticPr fontId="3"/>
  </si>
  <si>
    <t>鶏　肉</t>
    <rPh sb="0" eb="1">
      <t>ニワトリ</t>
    </rPh>
    <rPh sb="2" eb="3">
      <t>ニク</t>
    </rPh>
    <phoneticPr fontId="3"/>
  </si>
  <si>
    <t>砂　糖</t>
  </si>
  <si>
    <t>道内</t>
    <phoneticPr fontId="3"/>
  </si>
  <si>
    <t>道外</t>
    <phoneticPr fontId="3"/>
  </si>
  <si>
    <t>道内</t>
    <phoneticPr fontId="3"/>
  </si>
  <si>
    <t>計</t>
    <phoneticPr fontId="3"/>
  </si>
  <si>
    <t>道内</t>
    <rPh sb="0" eb="2">
      <t>ドウナイ</t>
    </rPh>
    <phoneticPr fontId="3"/>
  </si>
  <si>
    <t>道外</t>
    <rPh sb="0" eb="1">
      <t>ミチ</t>
    </rPh>
    <rPh sb="1" eb="2">
      <t>ノミチ</t>
    </rPh>
    <phoneticPr fontId="3"/>
  </si>
  <si>
    <t>計</t>
    <rPh sb="0" eb="1">
      <t>ケイ</t>
    </rPh>
    <phoneticPr fontId="3"/>
  </si>
  <si>
    <t>道外</t>
    <rPh sb="0" eb="1">
      <t>ミチ</t>
    </rPh>
    <phoneticPr fontId="3"/>
  </si>
  <si>
    <t>渡島・檜山</t>
    <rPh sb="0" eb="2">
      <t>オシマ</t>
    </rPh>
    <rPh sb="3" eb="5">
      <t>ヒヤマ</t>
    </rPh>
    <phoneticPr fontId="1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</si>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</sst>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;&quot;&quot;"/>
    <numFmt numFmtId="177" formatCode="#,##0.0_);[Red]\(#,##0.0\)"/>
    <numFmt numFmtId="178" formatCode="#,##0.0_ "/>
    <numFmt numFmtId="179" formatCode="#,##0.00;\-#,##0.00;&quot;&quot;"/>
    <numFmt numFmtId="180" formatCode="#,##0.00_);[Red]\(#,##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1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Continuous" vertical="center" shrinkToFit="1"/>
    </xf>
    <xf numFmtId="176" fontId="2" fillId="0" borderId="1" xfId="0" applyNumberFormat="1" applyFont="1" applyBorder="1" applyAlignment="1">
      <alignment horizontal="centerContinuous" vertical="center" shrinkToFit="1"/>
    </xf>
    <xf numFmtId="0" fontId="2" fillId="0" borderId="0" xfId="0" applyFont="1" applyAlignment="1">
      <alignment horizontal="right" vertical="center"/>
    </xf>
    <xf numFmtId="176" fontId="4" fillId="2" borderId="2" xfId="0" applyNumberFormat="1" applyFont="1" applyFill="1" applyBorder="1" applyAlignment="1">
      <alignment horizontal="centerContinuous" vertical="center" shrinkToFit="1"/>
    </xf>
    <xf numFmtId="176" fontId="4" fillId="2" borderId="3" xfId="0" applyNumberFormat="1" applyFont="1" applyFill="1" applyBorder="1" applyAlignment="1">
      <alignment horizontal="centerContinuous" vertical="center" shrinkToFi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Continuous" vertical="center" shrinkToFit="1"/>
    </xf>
    <xf numFmtId="0" fontId="2" fillId="0" borderId="1" xfId="0" applyFont="1" applyBorder="1" applyAlignment="1">
      <alignment vertical="center"/>
    </xf>
    <xf numFmtId="177" fontId="2" fillId="0" borderId="1" xfId="1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5" xfId="0" applyNumberFormat="1" applyFont="1" applyBorder="1" applyAlignment="1">
      <alignment horizontal="centerContinuous" vertical="center" shrinkToFit="1"/>
    </xf>
    <xf numFmtId="0" fontId="2" fillId="0" borderId="1" xfId="0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centerContinuous" vertical="center" shrinkToFit="1"/>
    </xf>
    <xf numFmtId="176" fontId="2" fillId="0" borderId="1" xfId="0" applyNumberFormat="1" applyFont="1" applyBorder="1" applyAlignment="1">
      <alignment vertical="center"/>
    </xf>
    <xf numFmtId="177" fontId="2" fillId="0" borderId="1" xfId="1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centerContinuous" vertical="center" shrinkToFit="1"/>
    </xf>
    <xf numFmtId="176" fontId="2" fillId="0" borderId="8" xfId="0" applyNumberFormat="1" applyFont="1" applyBorder="1" applyAlignment="1">
      <alignment horizontal="centerContinuous" vertical="center" shrinkToFit="1"/>
    </xf>
    <xf numFmtId="176" fontId="2" fillId="0" borderId="10" xfId="0" applyNumberFormat="1" applyFont="1" applyBorder="1" applyAlignment="1">
      <alignment horizontal="centerContinuous" vertical="center" shrinkToFit="1"/>
    </xf>
    <xf numFmtId="176" fontId="2" fillId="0" borderId="11" xfId="0" applyNumberFormat="1" applyFont="1" applyBorder="1" applyAlignment="1">
      <alignment horizontal="centerContinuous" vertical="center" shrinkToFit="1"/>
    </xf>
    <xf numFmtId="176" fontId="2" fillId="0" borderId="12" xfId="0" applyNumberFormat="1" applyFont="1" applyBorder="1" applyAlignment="1">
      <alignment horizontal="centerContinuous" vertical="center" shrinkToFit="1"/>
    </xf>
    <xf numFmtId="176" fontId="5" fillId="0" borderId="5" xfId="0" applyNumberFormat="1" applyFont="1" applyBorder="1" applyAlignment="1">
      <alignment horizontal="centerContinuous" vertical="center" shrinkToFit="1"/>
    </xf>
    <xf numFmtId="176" fontId="5" fillId="0" borderId="0" xfId="0" applyNumberFormat="1" applyFont="1" applyAlignment="1">
      <alignment horizontal="centerContinuous" vertical="center" shrinkToFit="1"/>
    </xf>
    <xf numFmtId="176" fontId="5" fillId="0" borderId="7" xfId="0" applyNumberFormat="1" applyFont="1" applyBorder="1" applyAlignment="1">
      <alignment horizontal="centerContinuous" vertical="center" shrinkToFit="1"/>
    </xf>
    <xf numFmtId="176" fontId="5" fillId="0" borderId="13" xfId="0" applyNumberFormat="1" applyFont="1" applyBorder="1" applyAlignment="1">
      <alignment horizontal="centerContinuous" vertical="center" shrinkToFit="1"/>
    </xf>
    <xf numFmtId="0" fontId="2" fillId="0" borderId="4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Continuous" vertical="center" shrinkToFit="1"/>
    </xf>
    <xf numFmtId="0" fontId="2" fillId="0" borderId="2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Continuous" vertical="center" shrinkToFit="1"/>
    </xf>
    <xf numFmtId="0" fontId="4" fillId="2" borderId="2" xfId="0" applyFont="1" applyFill="1" applyBorder="1" applyAlignment="1">
      <alignment horizontal="centerContinuous" vertical="center" shrinkToFit="1"/>
    </xf>
    <xf numFmtId="0" fontId="4" fillId="2" borderId="3" xfId="0" applyFont="1" applyFill="1" applyBorder="1" applyAlignment="1">
      <alignment horizontal="centerContinuous" vertical="center" shrinkToFit="1"/>
    </xf>
    <xf numFmtId="0" fontId="4" fillId="2" borderId="1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Continuous" vertical="center" shrinkToFit="1"/>
    </xf>
    <xf numFmtId="177" fontId="2" fillId="0" borderId="0" xfId="1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9" fontId="1" fillId="0" borderId="15" xfId="1" applyNumberFormat="1" applyFont="1" applyBorder="1" applyAlignment="1" applyProtection="1">
      <alignment vertical="center" shrinkToFit="1"/>
      <protection locked="0"/>
    </xf>
    <xf numFmtId="179" fontId="1" fillId="0" borderId="1" xfId="1" applyNumberFormat="1" applyFont="1" applyBorder="1" applyAlignment="1">
      <alignment shrinkToFit="1"/>
    </xf>
    <xf numFmtId="179" fontId="1" fillId="0" borderId="2" xfId="1" applyNumberFormat="1" applyFont="1" applyBorder="1" applyAlignment="1">
      <alignment shrinkToFit="1"/>
    </xf>
    <xf numFmtId="176" fontId="6" fillId="0" borderId="0" xfId="0" applyNumberFormat="1" applyFont="1" applyAlignment="1">
      <alignment vertical="center"/>
    </xf>
    <xf numFmtId="176" fontId="1" fillId="0" borderId="2" xfId="1" applyNumberFormat="1" applyFont="1" applyBorder="1" applyAlignment="1">
      <alignment shrinkToFit="1"/>
    </xf>
    <xf numFmtId="176" fontId="0" fillId="0" borderId="1" xfId="2" applyNumberFormat="1" applyFont="1" applyBorder="1"/>
    <xf numFmtId="180" fontId="2" fillId="0" borderId="1" xfId="0" applyNumberFormat="1" applyFont="1" applyBorder="1" applyAlignment="1">
      <alignment vertical="center"/>
    </xf>
    <xf numFmtId="180" fontId="2" fillId="0" borderId="1" xfId="1" applyNumberFormat="1" applyFont="1" applyFill="1" applyBorder="1" applyAlignment="1" applyProtection="1">
      <alignment vertical="center"/>
      <protection locked="0"/>
    </xf>
    <xf numFmtId="180" fontId="2" fillId="0" borderId="1" xfId="1" applyNumberFormat="1" applyFont="1" applyFill="1" applyBorder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4" fillId="2" borderId="1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top" shrinkToFit="1"/>
    </xf>
    <xf numFmtId="176" fontId="2" fillId="0" borderId="10" xfId="0" applyNumberFormat="1" applyFont="1" applyBorder="1" applyAlignment="1">
      <alignment horizontal="center" vertical="top" shrinkToFit="1"/>
    </xf>
    <xf numFmtId="176" fontId="2" fillId="0" borderId="8" xfId="0" applyNumberFormat="1" applyFont="1" applyBorder="1" applyAlignment="1">
      <alignment horizontal="center" vertical="top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1"/>
    <pageSetUpPr fitToPage="1"/>
  </sheetPr>
  <dimension ref="A1:P443"/>
  <sheetViews>
    <sheetView showGridLines="0" showZeros="0" tabSelected="1" zoomScale="70" zoomScaleNormal="70" zoomScaleSheetLayoutView="70" workbookViewId="0">
      <pane xSplit="2" ySplit="5" topLeftCell="D21" activePane="bottomRight" state="frozen"/>
      <selection activeCell="C6" sqref="C6"/>
      <selection pane="topRight" activeCell="C6" sqref="C6"/>
      <selection pane="bottomLeft" activeCell="C6" sqref="C6"/>
      <selection pane="bottomRight" activeCell="E3" sqref="E3"/>
    </sheetView>
  </sheetViews>
  <sheetFormatPr defaultRowHeight="15.95" customHeight="1" x14ac:dyDescent="0.15"/>
  <cols>
    <col min="1" max="1" width="7.5" style="36" customWidth="1"/>
    <col min="2" max="2" width="24" style="36" customWidth="1"/>
    <col min="3" max="8" width="25.625" style="14" customWidth="1"/>
    <col min="9" max="9" width="12.25" style="14" bestFit="1" customWidth="1"/>
    <col min="10" max="10" width="20.75" style="14" bestFit="1" customWidth="1"/>
    <col min="11" max="11" width="9.375" style="14" bestFit="1" customWidth="1"/>
    <col min="12" max="256" width="9" style="14"/>
    <col min="257" max="257" width="7.5" style="14" customWidth="1"/>
    <col min="258" max="258" width="24" style="14" customWidth="1"/>
    <col min="259" max="264" width="25.625" style="14" customWidth="1"/>
    <col min="265" max="265" width="9.875" style="14" bestFit="1" customWidth="1"/>
    <col min="266" max="512" width="9" style="14"/>
    <col min="513" max="513" width="7.5" style="14" customWidth="1"/>
    <col min="514" max="514" width="24" style="14" customWidth="1"/>
    <col min="515" max="520" width="25.625" style="14" customWidth="1"/>
    <col min="521" max="521" width="9.875" style="14" bestFit="1" customWidth="1"/>
    <col min="522" max="768" width="9" style="14"/>
    <col min="769" max="769" width="7.5" style="14" customWidth="1"/>
    <col min="770" max="770" width="24" style="14" customWidth="1"/>
    <col min="771" max="776" width="25.625" style="14" customWidth="1"/>
    <col min="777" max="777" width="9.875" style="14" bestFit="1" customWidth="1"/>
    <col min="778" max="1024" width="9" style="14"/>
    <col min="1025" max="1025" width="7.5" style="14" customWidth="1"/>
    <col min="1026" max="1026" width="24" style="14" customWidth="1"/>
    <col min="1027" max="1032" width="25.625" style="14" customWidth="1"/>
    <col min="1033" max="1033" width="9.875" style="14" bestFit="1" customWidth="1"/>
    <col min="1034" max="1280" width="9" style="14"/>
    <col min="1281" max="1281" width="7.5" style="14" customWidth="1"/>
    <col min="1282" max="1282" width="24" style="14" customWidth="1"/>
    <col min="1283" max="1288" width="25.625" style="14" customWidth="1"/>
    <col min="1289" max="1289" width="9.875" style="14" bestFit="1" customWidth="1"/>
    <col min="1290" max="1536" width="9" style="14"/>
    <col min="1537" max="1537" width="7.5" style="14" customWidth="1"/>
    <col min="1538" max="1538" width="24" style="14" customWidth="1"/>
    <col min="1539" max="1544" width="25.625" style="14" customWidth="1"/>
    <col min="1545" max="1545" width="9.875" style="14" bestFit="1" customWidth="1"/>
    <col min="1546" max="1792" width="9" style="14"/>
    <col min="1793" max="1793" width="7.5" style="14" customWidth="1"/>
    <col min="1794" max="1794" width="24" style="14" customWidth="1"/>
    <col min="1795" max="1800" width="25.625" style="14" customWidth="1"/>
    <col min="1801" max="1801" width="9.875" style="14" bestFit="1" customWidth="1"/>
    <col min="1802" max="2048" width="9" style="14"/>
    <col min="2049" max="2049" width="7.5" style="14" customWidth="1"/>
    <col min="2050" max="2050" width="24" style="14" customWidth="1"/>
    <col min="2051" max="2056" width="25.625" style="14" customWidth="1"/>
    <col min="2057" max="2057" width="9.875" style="14" bestFit="1" customWidth="1"/>
    <col min="2058" max="2304" width="9" style="14"/>
    <col min="2305" max="2305" width="7.5" style="14" customWidth="1"/>
    <col min="2306" max="2306" width="24" style="14" customWidth="1"/>
    <col min="2307" max="2312" width="25.625" style="14" customWidth="1"/>
    <col min="2313" max="2313" width="9.875" style="14" bestFit="1" customWidth="1"/>
    <col min="2314" max="2560" width="9" style="14"/>
    <col min="2561" max="2561" width="7.5" style="14" customWidth="1"/>
    <col min="2562" max="2562" width="24" style="14" customWidth="1"/>
    <col min="2563" max="2568" width="25.625" style="14" customWidth="1"/>
    <col min="2569" max="2569" width="9.875" style="14" bestFit="1" customWidth="1"/>
    <col min="2570" max="2816" width="9" style="14"/>
    <col min="2817" max="2817" width="7.5" style="14" customWidth="1"/>
    <col min="2818" max="2818" width="24" style="14" customWidth="1"/>
    <col min="2819" max="2824" width="25.625" style="14" customWidth="1"/>
    <col min="2825" max="2825" width="9.875" style="14" bestFit="1" customWidth="1"/>
    <col min="2826" max="3072" width="9" style="14"/>
    <col min="3073" max="3073" width="7.5" style="14" customWidth="1"/>
    <col min="3074" max="3074" width="24" style="14" customWidth="1"/>
    <col min="3075" max="3080" width="25.625" style="14" customWidth="1"/>
    <col min="3081" max="3081" width="9.875" style="14" bestFit="1" customWidth="1"/>
    <col min="3082" max="3328" width="9" style="14"/>
    <col min="3329" max="3329" width="7.5" style="14" customWidth="1"/>
    <col min="3330" max="3330" width="24" style="14" customWidth="1"/>
    <col min="3331" max="3336" width="25.625" style="14" customWidth="1"/>
    <col min="3337" max="3337" width="9.875" style="14" bestFit="1" customWidth="1"/>
    <col min="3338" max="3584" width="9" style="14"/>
    <col min="3585" max="3585" width="7.5" style="14" customWidth="1"/>
    <col min="3586" max="3586" width="24" style="14" customWidth="1"/>
    <col min="3587" max="3592" width="25.625" style="14" customWidth="1"/>
    <col min="3593" max="3593" width="9.875" style="14" bestFit="1" customWidth="1"/>
    <col min="3594" max="3840" width="9" style="14"/>
    <col min="3841" max="3841" width="7.5" style="14" customWidth="1"/>
    <col min="3842" max="3842" width="24" style="14" customWidth="1"/>
    <col min="3843" max="3848" width="25.625" style="14" customWidth="1"/>
    <col min="3849" max="3849" width="9.875" style="14" bestFit="1" customWidth="1"/>
    <col min="3850" max="4096" width="9" style="14"/>
    <col min="4097" max="4097" width="7.5" style="14" customWidth="1"/>
    <col min="4098" max="4098" width="24" style="14" customWidth="1"/>
    <col min="4099" max="4104" width="25.625" style="14" customWidth="1"/>
    <col min="4105" max="4105" width="9.875" style="14" bestFit="1" customWidth="1"/>
    <col min="4106" max="4352" width="9" style="14"/>
    <col min="4353" max="4353" width="7.5" style="14" customWidth="1"/>
    <col min="4354" max="4354" width="24" style="14" customWidth="1"/>
    <col min="4355" max="4360" width="25.625" style="14" customWidth="1"/>
    <col min="4361" max="4361" width="9.875" style="14" bestFit="1" customWidth="1"/>
    <col min="4362" max="4608" width="9" style="14"/>
    <col min="4609" max="4609" width="7.5" style="14" customWidth="1"/>
    <col min="4610" max="4610" width="24" style="14" customWidth="1"/>
    <col min="4611" max="4616" width="25.625" style="14" customWidth="1"/>
    <col min="4617" max="4617" width="9.875" style="14" bestFit="1" customWidth="1"/>
    <col min="4618" max="4864" width="9" style="14"/>
    <col min="4865" max="4865" width="7.5" style="14" customWidth="1"/>
    <col min="4866" max="4866" width="24" style="14" customWidth="1"/>
    <col min="4867" max="4872" width="25.625" style="14" customWidth="1"/>
    <col min="4873" max="4873" width="9.875" style="14" bestFit="1" customWidth="1"/>
    <col min="4874" max="5120" width="9" style="14"/>
    <col min="5121" max="5121" width="7.5" style="14" customWidth="1"/>
    <col min="5122" max="5122" width="24" style="14" customWidth="1"/>
    <col min="5123" max="5128" width="25.625" style="14" customWidth="1"/>
    <col min="5129" max="5129" width="9.875" style="14" bestFit="1" customWidth="1"/>
    <col min="5130" max="5376" width="9" style="14"/>
    <col min="5377" max="5377" width="7.5" style="14" customWidth="1"/>
    <col min="5378" max="5378" width="24" style="14" customWidth="1"/>
    <col min="5379" max="5384" width="25.625" style="14" customWidth="1"/>
    <col min="5385" max="5385" width="9.875" style="14" bestFit="1" customWidth="1"/>
    <col min="5386" max="5632" width="9" style="14"/>
    <col min="5633" max="5633" width="7.5" style="14" customWidth="1"/>
    <col min="5634" max="5634" width="24" style="14" customWidth="1"/>
    <col min="5635" max="5640" width="25.625" style="14" customWidth="1"/>
    <col min="5641" max="5641" width="9.875" style="14" bestFit="1" customWidth="1"/>
    <col min="5642" max="5888" width="9" style="14"/>
    <col min="5889" max="5889" width="7.5" style="14" customWidth="1"/>
    <col min="5890" max="5890" width="24" style="14" customWidth="1"/>
    <col min="5891" max="5896" width="25.625" style="14" customWidth="1"/>
    <col min="5897" max="5897" width="9.875" style="14" bestFit="1" customWidth="1"/>
    <col min="5898" max="6144" width="9" style="14"/>
    <col min="6145" max="6145" width="7.5" style="14" customWidth="1"/>
    <col min="6146" max="6146" width="24" style="14" customWidth="1"/>
    <col min="6147" max="6152" width="25.625" style="14" customWidth="1"/>
    <col min="6153" max="6153" width="9.875" style="14" bestFit="1" customWidth="1"/>
    <col min="6154" max="6400" width="9" style="14"/>
    <col min="6401" max="6401" width="7.5" style="14" customWidth="1"/>
    <col min="6402" max="6402" width="24" style="14" customWidth="1"/>
    <col min="6403" max="6408" width="25.625" style="14" customWidth="1"/>
    <col min="6409" max="6409" width="9.875" style="14" bestFit="1" customWidth="1"/>
    <col min="6410" max="6656" width="9" style="14"/>
    <col min="6657" max="6657" width="7.5" style="14" customWidth="1"/>
    <col min="6658" max="6658" width="24" style="14" customWidth="1"/>
    <col min="6659" max="6664" width="25.625" style="14" customWidth="1"/>
    <col min="6665" max="6665" width="9.875" style="14" bestFit="1" customWidth="1"/>
    <col min="6666" max="6912" width="9" style="14"/>
    <col min="6913" max="6913" width="7.5" style="14" customWidth="1"/>
    <col min="6914" max="6914" width="24" style="14" customWidth="1"/>
    <col min="6915" max="6920" width="25.625" style="14" customWidth="1"/>
    <col min="6921" max="6921" width="9.875" style="14" bestFit="1" customWidth="1"/>
    <col min="6922" max="7168" width="9" style="14"/>
    <col min="7169" max="7169" width="7.5" style="14" customWidth="1"/>
    <col min="7170" max="7170" width="24" style="14" customWidth="1"/>
    <col min="7171" max="7176" width="25.625" style="14" customWidth="1"/>
    <col min="7177" max="7177" width="9.875" style="14" bestFit="1" customWidth="1"/>
    <col min="7178" max="7424" width="9" style="14"/>
    <col min="7425" max="7425" width="7.5" style="14" customWidth="1"/>
    <col min="7426" max="7426" width="24" style="14" customWidth="1"/>
    <col min="7427" max="7432" width="25.625" style="14" customWidth="1"/>
    <col min="7433" max="7433" width="9.875" style="14" bestFit="1" customWidth="1"/>
    <col min="7434" max="7680" width="9" style="14"/>
    <col min="7681" max="7681" width="7.5" style="14" customWidth="1"/>
    <col min="7682" max="7682" width="24" style="14" customWidth="1"/>
    <col min="7683" max="7688" width="25.625" style="14" customWidth="1"/>
    <col min="7689" max="7689" width="9.875" style="14" bestFit="1" customWidth="1"/>
    <col min="7690" max="7936" width="9" style="14"/>
    <col min="7937" max="7937" width="7.5" style="14" customWidth="1"/>
    <col min="7938" max="7938" width="24" style="14" customWidth="1"/>
    <col min="7939" max="7944" width="25.625" style="14" customWidth="1"/>
    <col min="7945" max="7945" width="9.875" style="14" bestFit="1" customWidth="1"/>
    <col min="7946" max="8192" width="9" style="14"/>
    <col min="8193" max="8193" width="7.5" style="14" customWidth="1"/>
    <col min="8194" max="8194" width="24" style="14" customWidth="1"/>
    <col min="8195" max="8200" width="25.625" style="14" customWidth="1"/>
    <col min="8201" max="8201" width="9.875" style="14" bestFit="1" customWidth="1"/>
    <col min="8202" max="8448" width="9" style="14"/>
    <col min="8449" max="8449" width="7.5" style="14" customWidth="1"/>
    <col min="8450" max="8450" width="24" style="14" customWidth="1"/>
    <col min="8451" max="8456" width="25.625" style="14" customWidth="1"/>
    <col min="8457" max="8457" width="9.875" style="14" bestFit="1" customWidth="1"/>
    <col min="8458" max="8704" width="9" style="14"/>
    <col min="8705" max="8705" width="7.5" style="14" customWidth="1"/>
    <col min="8706" max="8706" width="24" style="14" customWidth="1"/>
    <col min="8707" max="8712" width="25.625" style="14" customWidth="1"/>
    <col min="8713" max="8713" width="9.875" style="14" bestFit="1" customWidth="1"/>
    <col min="8714" max="8960" width="9" style="14"/>
    <col min="8961" max="8961" width="7.5" style="14" customWidth="1"/>
    <col min="8962" max="8962" width="24" style="14" customWidth="1"/>
    <col min="8963" max="8968" width="25.625" style="14" customWidth="1"/>
    <col min="8969" max="8969" width="9.875" style="14" bestFit="1" customWidth="1"/>
    <col min="8970" max="9216" width="9" style="14"/>
    <col min="9217" max="9217" width="7.5" style="14" customWidth="1"/>
    <col min="9218" max="9218" width="24" style="14" customWidth="1"/>
    <col min="9219" max="9224" width="25.625" style="14" customWidth="1"/>
    <col min="9225" max="9225" width="9.875" style="14" bestFit="1" customWidth="1"/>
    <col min="9226" max="9472" width="9" style="14"/>
    <col min="9473" max="9473" width="7.5" style="14" customWidth="1"/>
    <col min="9474" max="9474" width="24" style="14" customWidth="1"/>
    <col min="9475" max="9480" width="25.625" style="14" customWidth="1"/>
    <col min="9481" max="9481" width="9.875" style="14" bestFit="1" customWidth="1"/>
    <col min="9482" max="9728" width="9" style="14"/>
    <col min="9729" max="9729" width="7.5" style="14" customWidth="1"/>
    <col min="9730" max="9730" width="24" style="14" customWidth="1"/>
    <col min="9731" max="9736" width="25.625" style="14" customWidth="1"/>
    <col min="9737" max="9737" width="9.875" style="14" bestFit="1" customWidth="1"/>
    <col min="9738" max="9984" width="9" style="14"/>
    <col min="9985" max="9985" width="7.5" style="14" customWidth="1"/>
    <col min="9986" max="9986" width="24" style="14" customWidth="1"/>
    <col min="9987" max="9992" width="25.625" style="14" customWidth="1"/>
    <col min="9993" max="9993" width="9.875" style="14" bestFit="1" customWidth="1"/>
    <col min="9994" max="10240" width="9" style="14"/>
    <col min="10241" max="10241" width="7.5" style="14" customWidth="1"/>
    <col min="10242" max="10242" width="24" style="14" customWidth="1"/>
    <col min="10243" max="10248" width="25.625" style="14" customWidth="1"/>
    <col min="10249" max="10249" width="9.875" style="14" bestFit="1" customWidth="1"/>
    <col min="10250" max="10496" width="9" style="14"/>
    <col min="10497" max="10497" width="7.5" style="14" customWidth="1"/>
    <col min="10498" max="10498" width="24" style="14" customWidth="1"/>
    <col min="10499" max="10504" width="25.625" style="14" customWidth="1"/>
    <col min="10505" max="10505" width="9.875" style="14" bestFit="1" customWidth="1"/>
    <col min="10506" max="10752" width="9" style="14"/>
    <col min="10753" max="10753" width="7.5" style="14" customWidth="1"/>
    <col min="10754" max="10754" width="24" style="14" customWidth="1"/>
    <col min="10755" max="10760" width="25.625" style="14" customWidth="1"/>
    <col min="10761" max="10761" width="9.875" style="14" bestFit="1" customWidth="1"/>
    <col min="10762" max="11008" width="9" style="14"/>
    <col min="11009" max="11009" width="7.5" style="14" customWidth="1"/>
    <col min="11010" max="11010" width="24" style="14" customWidth="1"/>
    <col min="11011" max="11016" width="25.625" style="14" customWidth="1"/>
    <col min="11017" max="11017" width="9.875" style="14" bestFit="1" customWidth="1"/>
    <col min="11018" max="11264" width="9" style="14"/>
    <col min="11265" max="11265" width="7.5" style="14" customWidth="1"/>
    <col min="11266" max="11266" width="24" style="14" customWidth="1"/>
    <col min="11267" max="11272" width="25.625" style="14" customWidth="1"/>
    <col min="11273" max="11273" width="9.875" style="14" bestFit="1" customWidth="1"/>
    <col min="11274" max="11520" width="9" style="14"/>
    <col min="11521" max="11521" width="7.5" style="14" customWidth="1"/>
    <col min="11522" max="11522" width="24" style="14" customWidth="1"/>
    <col min="11523" max="11528" width="25.625" style="14" customWidth="1"/>
    <col min="11529" max="11529" width="9.875" style="14" bestFit="1" customWidth="1"/>
    <col min="11530" max="11776" width="9" style="14"/>
    <col min="11777" max="11777" width="7.5" style="14" customWidth="1"/>
    <col min="11778" max="11778" width="24" style="14" customWidth="1"/>
    <col min="11779" max="11784" width="25.625" style="14" customWidth="1"/>
    <col min="11785" max="11785" width="9.875" style="14" bestFit="1" customWidth="1"/>
    <col min="11786" max="12032" width="9" style="14"/>
    <col min="12033" max="12033" width="7.5" style="14" customWidth="1"/>
    <col min="12034" max="12034" width="24" style="14" customWidth="1"/>
    <col min="12035" max="12040" width="25.625" style="14" customWidth="1"/>
    <col min="12041" max="12041" width="9.875" style="14" bestFit="1" customWidth="1"/>
    <col min="12042" max="12288" width="9" style="14"/>
    <col min="12289" max="12289" width="7.5" style="14" customWidth="1"/>
    <col min="12290" max="12290" width="24" style="14" customWidth="1"/>
    <col min="12291" max="12296" width="25.625" style="14" customWidth="1"/>
    <col min="12297" max="12297" width="9.875" style="14" bestFit="1" customWidth="1"/>
    <col min="12298" max="12544" width="9" style="14"/>
    <col min="12545" max="12545" width="7.5" style="14" customWidth="1"/>
    <col min="12546" max="12546" width="24" style="14" customWidth="1"/>
    <col min="12547" max="12552" width="25.625" style="14" customWidth="1"/>
    <col min="12553" max="12553" width="9.875" style="14" bestFit="1" customWidth="1"/>
    <col min="12554" max="12800" width="9" style="14"/>
    <col min="12801" max="12801" width="7.5" style="14" customWidth="1"/>
    <col min="12802" max="12802" width="24" style="14" customWidth="1"/>
    <col min="12803" max="12808" width="25.625" style="14" customWidth="1"/>
    <col min="12809" max="12809" width="9.875" style="14" bestFit="1" customWidth="1"/>
    <col min="12810" max="13056" width="9" style="14"/>
    <col min="13057" max="13057" width="7.5" style="14" customWidth="1"/>
    <col min="13058" max="13058" width="24" style="14" customWidth="1"/>
    <col min="13059" max="13064" width="25.625" style="14" customWidth="1"/>
    <col min="13065" max="13065" width="9.875" style="14" bestFit="1" customWidth="1"/>
    <col min="13066" max="13312" width="9" style="14"/>
    <col min="13313" max="13313" width="7.5" style="14" customWidth="1"/>
    <col min="13314" max="13314" width="24" style="14" customWidth="1"/>
    <col min="13315" max="13320" width="25.625" style="14" customWidth="1"/>
    <col min="13321" max="13321" width="9.875" style="14" bestFit="1" customWidth="1"/>
    <col min="13322" max="13568" width="9" style="14"/>
    <col min="13569" max="13569" width="7.5" style="14" customWidth="1"/>
    <col min="13570" max="13570" width="24" style="14" customWidth="1"/>
    <col min="13571" max="13576" width="25.625" style="14" customWidth="1"/>
    <col min="13577" max="13577" width="9.875" style="14" bestFit="1" customWidth="1"/>
    <col min="13578" max="13824" width="9" style="14"/>
    <col min="13825" max="13825" width="7.5" style="14" customWidth="1"/>
    <col min="13826" max="13826" width="24" style="14" customWidth="1"/>
    <col min="13827" max="13832" width="25.625" style="14" customWidth="1"/>
    <col min="13833" max="13833" width="9.875" style="14" bestFit="1" customWidth="1"/>
    <col min="13834" max="14080" width="9" style="14"/>
    <col min="14081" max="14081" width="7.5" style="14" customWidth="1"/>
    <col min="14082" max="14082" width="24" style="14" customWidth="1"/>
    <col min="14083" max="14088" width="25.625" style="14" customWidth="1"/>
    <col min="14089" max="14089" width="9.875" style="14" bestFit="1" customWidth="1"/>
    <col min="14090" max="14336" width="9" style="14"/>
    <col min="14337" max="14337" width="7.5" style="14" customWidth="1"/>
    <col min="14338" max="14338" width="24" style="14" customWidth="1"/>
    <col min="14339" max="14344" width="25.625" style="14" customWidth="1"/>
    <col min="14345" max="14345" width="9.875" style="14" bestFit="1" customWidth="1"/>
    <col min="14346" max="14592" width="9" style="14"/>
    <col min="14593" max="14593" width="7.5" style="14" customWidth="1"/>
    <col min="14594" max="14594" width="24" style="14" customWidth="1"/>
    <col min="14595" max="14600" width="25.625" style="14" customWidth="1"/>
    <col min="14601" max="14601" width="9.875" style="14" bestFit="1" customWidth="1"/>
    <col min="14602" max="14848" width="9" style="14"/>
    <col min="14849" max="14849" width="7.5" style="14" customWidth="1"/>
    <col min="14850" max="14850" width="24" style="14" customWidth="1"/>
    <col min="14851" max="14856" width="25.625" style="14" customWidth="1"/>
    <col min="14857" max="14857" width="9.875" style="14" bestFit="1" customWidth="1"/>
    <col min="14858" max="15104" width="9" style="14"/>
    <col min="15105" max="15105" width="7.5" style="14" customWidth="1"/>
    <col min="15106" max="15106" width="24" style="14" customWidth="1"/>
    <col min="15107" max="15112" width="25.625" style="14" customWidth="1"/>
    <col min="15113" max="15113" width="9.875" style="14" bestFit="1" customWidth="1"/>
    <col min="15114" max="15360" width="9" style="14"/>
    <col min="15361" max="15361" width="7.5" style="14" customWidth="1"/>
    <col min="15362" max="15362" width="24" style="14" customWidth="1"/>
    <col min="15363" max="15368" width="25.625" style="14" customWidth="1"/>
    <col min="15369" max="15369" width="9.875" style="14" bestFit="1" customWidth="1"/>
    <col min="15370" max="15616" width="9" style="14"/>
    <col min="15617" max="15617" width="7.5" style="14" customWidth="1"/>
    <col min="15618" max="15618" width="24" style="14" customWidth="1"/>
    <col min="15619" max="15624" width="25.625" style="14" customWidth="1"/>
    <col min="15625" max="15625" width="9.875" style="14" bestFit="1" customWidth="1"/>
    <col min="15626" max="15872" width="9" style="14"/>
    <col min="15873" max="15873" width="7.5" style="14" customWidth="1"/>
    <col min="15874" max="15874" width="24" style="14" customWidth="1"/>
    <col min="15875" max="15880" width="25.625" style="14" customWidth="1"/>
    <col min="15881" max="15881" width="9.875" style="14" bestFit="1" customWidth="1"/>
    <col min="15882" max="16128" width="9" style="14"/>
    <col min="16129" max="16129" width="7.5" style="14" customWidth="1"/>
    <col min="16130" max="16130" width="24" style="14" customWidth="1"/>
    <col min="16131" max="16136" width="25.625" style="14" customWidth="1"/>
    <col min="16137" max="16137" width="9.875" style="14" bestFit="1" customWidth="1"/>
    <col min="16138" max="16384" width="9" style="14"/>
  </cols>
  <sheetData>
    <row r="1" spans="1:10" ht="15.95" customHeight="1" x14ac:dyDescent="0.15">
      <c r="A1" s="14" t="s">
        <v>89</v>
      </c>
    </row>
    <row r="3" spans="1:10" ht="15.95" customHeight="1" x14ac:dyDescent="0.15">
      <c r="A3" s="37" t="s">
        <v>90</v>
      </c>
      <c r="B3" s="38"/>
      <c r="F3" s="14" t="s">
        <v>110</v>
      </c>
    </row>
    <row r="4" spans="1:10" ht="15.95" customHeight="1" x14ac:dyDescent="0.15">
      <c r="H4" s="4" t="s">
        <v>3</v>
      </c>
    </row>
    <row r="5" spans="1:10" ht="15.95" customHeight="1" x14ac:dyDescent="0.15">
      <c r="A5" s="39" t="s">
        <v>4</v>
      </c>
      <c r="B5" s="40"/>
      <c r="C5" s="41" t="s">
        <v>5</v>
      </c>
      <c r="D5" s="41" t="s">
        <v>6</v>
      </c>
      <c r="E5" s="41" t="s">
        <v>7</v>
      </c>
      <c r="F5" s="41" t="s">
        <v>8</v>
      </c>
      <c r="G5" s="41" t="s">
        <v>9</v>
      </c>
      <c r="H5" s="41" t="s">
        <v>10</v>
      </c>
    </row>
    <row r="6" spans="1:10" ht="15.95" customHeight="1" x14ac:dyDescent="0.15">
      <c r="A6" s="15" t="s">
        <v>91</v>
      </c>
      <c r="B6" s="2"/>
      <c r="C6" s="10" t="s">
        <v>101</v>
      </c>
      <c r="D6" s="55">
        <f>SUM(D12,D18)</f>
        <v>530</v>
      </c>
      <c r="E6" s="55">
        <f t="shared" ref="E6:G10" si="0">SUM(E12,E18)</f>
        <v>151748.40000000002</v>
      </c>
      <c r="F6" s="55">
        <f t="shared" si="0"/>
        <v>0</v>
      </c>
      <c r="G6" s="55">
        <f t="shared" si="0"/>
        <v>0</v>
      </c>
      <c r="H6" s="53">
        <f t="shared" ref="H6:H69" si="1">SUM(D6:G6)</f>
        <v>152278.40000000002</v>
      </c>
      <c r="I6" s="13"/>
      <c r="J6" s="13"/>
    </row>
    <row r="7" spans="1:10" ht="15.95" customHeight="1" x14ac:dyDescent="0.15">
      <c r="A7" s="15"/>
      <c r="B7" s="2"/>
      <c r="C7" s="16" t="s">
        <v>13</v>
      </c>
      <c r="D7" s="53">
        <f>IF($H6=0,0,D6/$H6%)</f>
        <v>0.34804673545295978</v>
      </c>
      <c r="E7" s="53">
        <f>IF($H6=0,0,E6/$H6%)</f>
        <v>99.651953264547032</v>
      </c>
      <c r="F7" s="53">
        <f>IF($H6=0,0,F6/$H6%)</f>
        <v>0</v>
      </c>
      <c r="G7" s="53">
        <f>IF($H6=0,0,G6/$H6%)</f>
        <v>0</v>
      </c>
      <c r="H7" s="53">
        <f t="shared" si="1"/>
        <v>99.999999999999986</v>
      </c>
      <c r="I7" s="13"/>
      <c r="J7" s="13"/>
    </row>
    <row r="8" spans="1:10" ht="15.95" customHeight="1" x14ac:dyDescent="0.15">
      <c r="A8" s="15"/>
      <c r="B8" s="2"/>
      <c r="C8" s="10" t="s">
        <v>102</v>
      </c>
      <c r="D8" s="55">
        <f>SUM(D14,D20)</f>
        <v>82847.199999999997</v>
      </c>
      <c r="E8" s="55">
        <f t="shared" si="0"/>
        <v>182018.30000000002</v>
      </c>
      <c r="F8" s="55">
        <f t="shared" si="0"/>
        <v>11194.6</v>
      </c>
      <c r="G8" s="55">
        <f t="shared" si="0"/>
        <v>0</v>
      </c>
      <c r="H8" s="53">
        <f t="shared" si="1"/>
        <v>276060.09999999998</v>
      </c>
      <c r="I8" s="13"/>
      <c r="J8" s="13"/>
    </row>
    <row r="9" spans="1:10" ht="15.95" customHeight="1" x14ac:dyDescent="0.15">
      <c r="A9" s="15"/>
      <c r="B9" s="2"/>
      <c r="C9" s="16" t="s">
        <v>13</v>
      </c>
      <c r="D9" s="53">
        <f>IF($H8=0,0,D8/$H8%)</f>
        <v>30.010566539677413</v>
      </c>
      <c r="E9" s="53">
        <f>IF($H8=0,0,E8/$H8%)</f>
        <v>65.934301987139776</v>
      </c>
      <c r="F9" s="53">
        <f>IF($H8=0,0,F8/$H8%)</f>
        <v>4.0551314731828327</v>
      </c>
      <c r="G9" s="53">
        <f>IF($H8=0,0,G8/$H8%)</f>
        <v>0</v>
      </c>
      <c r="H9" s="53">
        <f t="shared" si="1"/>
        <v>100.00000000000003</v>
      </c>
      <c r="I9" s="13"/>
      <c r="J9" s="13"/>
    </row>
    <row r="10" spans="1:10" ht="15.95" customHeight="1" x14ac:dyDescent="0.15">
      <c r="A10" s="15"/>
      <c r="B10" s="2"/>
      <c r="C10" s="10" t="s">
        <v>104</v>
      </c>
      <c r="D10" s="55">
        <f>SUM(D16,D22)</f>
        <v>83377.2</v>
      </c>
      <c r="E10" s="55">
        <f t="shared" si="0"/>
        <v>333766.7</v>
      </c>
      <c r="F10" s="55">
        <f t="shared" si="0"/>
        <v>11194.6</v>
      </c>
      <c r="G10" s="55">
        <f t="shared" si="0"/>
        <v>0</v>
      </c>
      <c r="H10" s="53">
        <f t="shared" si="1"/>
        <v>428338.5</v>
      </c>
      <c r="I10" s="13"/>
      <c r="J10" s="13"/>
    </row>
    <row r="11" spans="1:10" ht="15.95" customHeight="1" x14ac:dyDescent="0.15">
      <c r="A11" s="15"/>
      <c r="B11" s="17"/>
      <c r="C11" s="16" t="s">
        <v>13</v>
      </c>
      <c r="D11" s="53">
        <f>IF($H10=0,0,D10/$H10%)</f>
        <v>19.465259368466761</v>
      </c>
      <c r="E11" s="53">
        <f>IF($H10=0,0,E10/$H10%)</f>
        <v>77.921246864337434</v>
      </c>
      <c r="F11" s="53">
        <f>IF($H10=0,0,F10/$H10%)</f>
        <v>2.6134937671958043</v>
      </c>
      <c r="G11" s="53">
        <f>IF($H10=0,0,G10/$H10%)</f>
        <v>0</v>
      </c>
      <c r="H11" s="53">
        <f t="shared" si="1"/>
        <v>100</v>
      </c>
      <c r="I11" s="13"/>
      <c r="J11" s="13"/>
    </row>
    <row r="12" spans="1:10" ht="15.95" customHeight="1" x14ac:dyDescent="0.15">
      <c r="A12" s="15"/>
      <c r="B12" s="15" t="s">
        <v>92</v>
      </c>
      <c r="C12" s="10" t="s">
        <v>12</v>
      </c>
      <c r="D12" s="55">
        <v>530</v>
      </c>
      <c r="E12" s="55">
        <v>133646.40000000002</v>
      </c>
      <c r="F12" s="55">
        <v>0</v>
      </c>
      <c r="G12" s="55">
        <v>0</v>
      </c>
      <c r="H12" s="53">
        <f t="shared" si="1"/>
        <v>134176.40000000002</v>
      </c>
      <c r="I12" s="13"/>
      <c r="J12" s="13"/>
    </row>
    <row r="13" spans="1:10" ht="15.95" customHeight="1" x14ac:dyDescent="0.15">
      <c r="A13" s="15"/>
      <c r="B13" s="15"/>
      <c r="C13" s="16" t="s">
        <v>13</v>
      </c>
      <c r="D13" s="53">
        <f>IF($H12=0,0,D12/$H12%)</f>
        <v>0.3950023998259008</v>
      </c>
      <c r="E13" s="53">
        <f>IF($H12=0,0,E12/$H12%)</f>
        <v>99.604997600174102</v>
      </c>
      <c r="F13" s="53">
        <f>IF($H12=0,0,F12/$H12%)</f>
        <v>0</v>
      </c>
      <c r="G13" s="53">
        <f>IF($H12=0,0,G12/$H12%)</f>
        <v>0</v>
      </c>
      <c r="H13" s="53">
        <f t="shared" si="1"/>
        <v>100</v>
      </c>
      <c r="I13" s="13"/>
      <c r="J13" s="13"/>
    </row>
    <row r="14" spans="1:10" ht="15.95" customHeight="1" x14ac:dyDescent="0.15">
      <c r="A14" s="15"/>
      <c r="B14" s="15"/>
      <c r="C14" s="10" t="s">
        <v>14</v>
      </c>
      <c r="D14" s="55">
        <v>62863.4</v>
      </c>
      <c r="E14" s="55">
        <v>167533.1</v>
      </c>
      <c r="F14" s="55">
        <v>11087.5</v>
      </c>
      <c r="G14" s="55">
        <v>0</v>
      </c>
      <c r="H14" s="53">
        <f t="shared" si="1"/>
        <v>241484</v>
      </c>
      <c r="I14" s="13"/>
      <c r="J14" s="13"/>
    </row>
    <row r="15" spans="1:10" ht="15.95" customHeight="1" x14ac:dyDescent="0.15">
      <c r="A15" s="15"/>
      <c r="B15" s="15"/>
      <c r="C15" s="16" t="s">
        <v>13</v>
      </c>
      <c r="D15" s="53">
        <f>IF($H14=0,0,D14/$H14%)</f>
        <v>26.032118069934238</v>
      </c>
      <c r="E15" s="53">
        <f>IF($H14=0,0,E14/$H14%)</f>
        <v>69.376480429345207</v>
      </c>
      <c r="F15" s="53">
        <f>IF($H14=0,0,F14/$H14%)</f>
        <v>4.5914015007205444</v>
      </c>
      <c r="G15" s="53">
        <f>IF($H14=0,0,G14/$H14%)</f>
        <v>0</v>
      </c>
      <c r="H15" s="53">
        <f t="shared" si="1"/>
        <v>100</v>
      </c>
      <c r="I15" s="13"/>
      <c r="J15" s="13"/>
    </row>
    <row r="16" spans="1:10" ht="15.95" customHeight="1" x14ac:dyDescent="0.15">
      <c r="A16" s="15"/>
      <c r="B16" s="15"/>
      <c r="C16" s="10" t="s">
        <v>15</v>
      </c>
      <c r="D16" s="55">
        <f>SUM(D12,D14)</f>
        <v>63393.4</v>
      </c>
      <c r="E16" s="55">
        <f>SUM(E12,E14)</f>
        <v>301179.5</v>
      </c>
      <c r="F16" s="55">
        <f>SUM(F12,F14)</f>
        <v>11087.5</v>
      </c>
      <c r="G16" s="55">
        <f>SUM(G12,G14)</f>
        <v>0</v>
      </c>
      <c r="H16" s="53">
        <f t="shared" si="1"/>
        <v>375660.4</v>
      </c>
      <c r="I16" s="13"/>
      <c r="J16" s="13"/>
    </row>
    <row r="17" spans="1:10" ht="15.95" customHeight="1" x14ac:dyDescent="0.15">
      <c r="A17" s="15"/>
      <c r="B17" s="21"/>
      <c r="C17" s="16" t="s">
        <v>13</v>
      </c>
      <c r="D17" s="53">
        <f>IF($H16=0,0,D16/$H16%)</f>
        <v>16.875188334996182</v>
      </c>
      <c r="E17" s="53">
        <f>IF($H16=0,0,E16/$H16%)</f>
        <v>80.173342731892944</v>
      </c>
      <c r="F17" s="53">
        <f>IF($H16=0,0,F16/$H16%)</f>
        <v>2.9514689331108626</v>
      </c>
      <c r="G17" s="53">
        <f>IF($H16=0,0,G16/$H16%)</f>
        <v>0</v>
      </c>
      <c r="H17" s="53">
        <f t="shared" si="1"/>
        <v>99.999999999999986</v>
      </c>
      <c r="I17" s="13"/>
      <c r="J17" s="13"/>
    </row>
    <row r="18" spans="1:10" ht="15.95" customHeight="1" x14ac:dyDescent="0.15">
      <c r="A18" s="15"/>
      <c r="B18" s="15" t="s">
        <v>93</v>
      </c>
      <c r="C18" s="10" t="s">
        <v>12</v>
      </c>
      <c r="D18" s="55">
        <v>0</v>
      </c>
      <c r="E18" s="55">
        <v>18102</v>
      </c>
      <c r="F18" s="55">
        <v>0</v>
      </c>
      <c r="G18" s="55">
        <v>0</v>
      </c>
      <c r="H18" s="53">
        <f t="shared" si="1"/>
        <v>18102</v>
      </c>
      <c r="I18" s="13"/>
      <c r="J18" s="13"/>
    </row>
    <row r="19" spans="1:10" ht="15.95" customHeight="1" x14ac:dyDescent="0.15">
      <c r="A19" s="15"/>
      <c r="B19" s="15"/>
      <c r="C19" s="16" t="s">
        <v>13</v>
      </c>
      <c r="D19" s="53">
        <f>IF($H18=0,0,D18/$H18%)</f>
        <v>0</v>
      </c>
      <c r="E19" s="53">
        <f>IF($H18=0,0,E18/$H18%)</f>
        <v>100</v>
      </c>
      <c r="F19" s="53">
        <f>IF($H18=0,0,F18/$H18%)</f>
        <v>0</v>
      </c>
      <c r="G19" s="53">
        <f>IF($H18=0,0,G18/$H18%)</f>
        <v>0</v>
      </c>
      <c r="H19" s="53">
        <f t="shared" si="1"/>
        <v>100</v>
      </c>
      <c r="I19" s="13"/>
      <c r="J19" s="13"/>
    </row>
    <row r="20" spans="1:10" ht="15.95" customHeight="1" x14ac:dyDescent="0.15">
      <c r="A20" s="15"/>
      <c r="B20" s="15"/>
      <c r="C20" s="10" t="s">
        <v>14</v>
      </c>
      <c r="D20" s="55">
        <v>19983.8</v>
      </c>
      <c r="E20" s="55">
        <v>14485.2</v>
      </c>
      <c r="F20" s="55">
        <v>107.1</v>
      </c>
      <c r="G20" s="55">
        <v>0</v>
      </c>
      <c r="H20" s="53">
        <f t="shared" si="1"/>
        <v>34576.1</v>
      </c>
      <c r="I20" s="13"/>
      <c r="J20" s="13"/>
    </row>
    <row r="21" spans="1:10" ht="15.95" customHeight="1" x14ac:dyDescent="0.15">
      <c r="A21" s="15"/>
      <c r="B21" s="15"/>
      <c r="C21" s="16" t="s">
        <v>13</v>
      </c>
      <c r="D21" s="53">
        <f>IF($H20=0,0,D20/$H20%)</f>
        <v>57.796570463412593</v>
      </c>
      <c r="E21" s="53">
        <f>IF($H20=0,0,E20/$H20%)</f>
        <v>41.893678003013648</v>
      </c>
      <c r="F21" s="53">
        <f>IF($H20=0,0,F20/$H20%)</f>
        <v>0.30975153357376917</v>
      </c>
      <c r="G21" s="53">
        <f>IF($H20=0,0,G20/$H20%)</f>
        <v>0</v>
      </c>
      <c r="H21" s="53">
        <f t="shared" si="1"/>
        <v>100.00000000000001</v>
      </c>
      <c r="I21" s="13"/>
      <c r="J21" s="13"/>
    </row>
    <row r="22" spans="1:10" ht="15.95" customHeight="1" x14ac:dyDescent="0.15">
      <c r="A22" s="15"/>
      <c r="B22" s="15"/>
      <c r="C22" s="10" t="s">
        <v>15</v>
      </c>
      <c r="D22" s="55">
        <f>SUM(D18,D20)</f>
        <v>19983.8</v>
      </c>
      <c r="E22" s="55">
        <f>SUM(E18,E20)</f>
        <v>32587.200000000001</v>
      </c>
      <c r="F22" s="55">
        <f>SUM(F18,F20)</f>
        <v>107.1</v>
      </c>
      <c r="G22" s="55">
        <f>SUM(G18,G20)</f>
        <v>0</v>
      </c>
      <c r="H22" s="53">
        <f t="shared" si="1"/>
        <v>52678.1</v>
      </c>
      <c r="I22" s="13"/>
      <c r="J22" s="13"/>
    </row>
    <row r="23" spans="1:10" ht="15.95" customHeight="1" x14ac:dyDescent="0.15">
      <c r="A23" s="15"/>
      <c r="B23" s="21"/>
      <c r="C23" s="16" t="s">
        <v>13</v>
      </c>
      <c r="D23" s="53">
        <f>IF($H22=0,0,D22/$H22%)</f>
        <v>37.935688644806859</v>
      </c>
      <c r="E23" s="53">
        <f>IF($H22=0,0,E22/$H22%)</f>
        <v>61.86100106116205</v>
      </c>
      <c r="F23" s="53">
        <f>IF($H22=0,0,F22/$H22%)</f>
        <v>0.20331029403110593</v>
      </c>
      <c r="G23" s="53">
        <f>IF($H22=0,0,G22/$H22%)</f>
        <v>0</v>
      </c>
      <c r="H23" s="53">
        <f t="shared" si="1"/>
        <v>100.00000000000001</v>
      </c>
      <c r="I23" s="13"/>
      <c r="J23" s="13"/>
    </row>
    <row r="24" spans="1:10" ht="15.95" customHeight="1" x14ac:dyDescent="0.15">
      <c r="A24" s="9" t="s">
        <v>94</v>
      </c>
      <c r="B24" s="2"/>
      <c r="C24" s="10" t="s">
        <v>12</v>
      </c>
      <c r="D24" s="55">
        <v>0</v>
      </c>
      <c r="E24" s="55">
        <v>111499.6</v>
      </c>
      <c r="F24" s="55">
        <v>13378.4</v>
      </c>
      <c r="G24" s="55">
        <v>0</v>
      </c>
      <c r="H24" s="53">
        <f t="shared" si="1"/>
        <v>124878</v>
      </c>
      <c r="I24" s="13"/>
      <c r="J24" s="13"/>
    </row>
    <row r="25" spans="1:10" ht="15.95" customHeight="1" x14ac:dyDescent="0.15">
      <c r="A25" s="15"/>
      <c r="B25" s="2"/>
      <c r="C25" s="16" t="s">
        <v>13</v>
      </c>
      <c r="D25" s="53">
        <f>IF($H24=0,0,D24/$H24%)</f>
        <v>0</v>
      </c>
      <c r="E25" s="53">
        <f>IF($H24=0,0,E24/$H24%)</f>
        <v>89.286823940165604</v>
      </c>
      <c r="F25" s="53">
        <f>IF($H24=0,0,F24/$H24%)</f>
        <v>10.713176059834398</v>
      </c>
      <c r="G25" s="53">
        <f>IF($H24=0,0,G24/$H24%)</f>
        <v>0</v>
      </c>
      <c r="H25" s="53">
        <f t="shared" si="1"/>
        <v>100</v>
      </c>
      <c r="I25" s="13"/>
      <c r="J25" s="13"/>
    </row>
    <row r="26" spans="1:10" ht="15.95" customHeight="1" x14ac:dyDescent="0.15">
      <c r="A26" s="15"/>
      <c r="B26" s="2"/>
      <c r="C26" s="10" t="s">
        <v>14</v>
      </c>
      <c r="D26" s="55">
        <v>0</v>
      </c>
      <c r="E26" s="55">
        <v>25216.1</v>
      </c>
      <c r="F26" s="55">
        <v>467059.4</v>
      </c>
      <c r="G26" s="55">
        <v>0</v>
      </c>
      <c r="H26" s="53">
        <f t="shared" si="1"/>
        <v>492275.5</v>
      </c>
      <c r="I26" s="13"/>
      <c r="J26" s="13"/>
    </row>
    <row r="27" spans="1:10" ht="15.95" customHeight="1" x14ac:dyDescent="0.15">
      <c r="A27" s="15"/>
      <c r="B27" s="2"/>
      <c r="C27" s="16" t="s">
        <v>13</v>
      </c>
      <c r="D27" s="53">
        <f>IF($H26=0,0,D26/$H26%)</f>
        <v>0</v>
      </c>
      <c r="E27" s="53">
        <f>IF($H26=0,0,E26/$H26%)</f>
        <v>5.1223552665123488</v>
      </c>
      <c r="F27" s="53">
        <f>IF($H26=0,0,F26/$H26%)</f>
        <v>94.877644733487656</v>
      </c>
      <c r="G27" s="53">
        <f>IF($H26=0,0,G26/$H26%)</f>
        <v>0</v>
      </c>
      <c r="H27" s="53">
        <f t="shared" si="1"/>
        <v>100</v>
      </c>
      <c r="I27" s="13"/>
      <c r="J27" s="13"/>
    </row>
    <row r="28" spans="1:10" ht="15.95" customHeight="1" x14ac:dyDescent="0.15">
      <c r="A28" s="15"/>
      <c r="B28" s="2"/>
      <c r="C28" s="10" t="s">
        <v>15</v>
      </c>
      <c r="D28" s="55">
        <f>SUM(D24,D26)</f>
        <v>0</v>
      </c>
      <c r="E28" s="55">
        <f>SUM(E24,E26)</f>
        <v>136715.70000000001</v>
      </c>
      <c r="F28" s="55">
        <f>SUM(F24,F26)</f>
        <v>480437.80000000005</v>
      </c>
      <c r="G28" s="55">
        <f>SUM(G24,G26)</f>
        <v>0</v>
      </c>
      <c r="H28" s="53">
        <f t="shared" si="1"/>
        <v>617153.5</v>
      </c>
      <c r="I28" s="13"/>
      <c r="J28" s="13"/>
    </row>
    <row r="29" spans="1:10" ht="15.75" customHeight="1" x14ac:dyDescent="0.15">
      <c r="A29" s="21"/>
      <c r="B29" s="42"/>
      <c r="C29" s="16" t="s">
        <v>13</v>
      </c>
      <c r="D29" s="53">
        <f>IF($H28=0,0,D28/$H28%)</f>
        <v>0</v>
      </c>
      <c r="E29" s="53">
        <f>IF($H28=0,0,E28/$H28%)</f>
        <v>22.152624914223125</v>
      </c>
      <c r="F29" s="53">
        <f>IF($H28=0,0,F28/$H28%)</f>
        <v>77.847375085776889</v>
      </c>
      <c r="G29" s="53">
        <f>IF($H28=0,0,G28/$H28%)</f>
        <v>0</v>
      </c>
      <c r="H29" s="53">
        <f t="shared" si="1"/>
        <v>100.00000000000001</v>
      </c>
      <c r="I29" s="13"/>
      <c r="J29" s="13"/>
    </row>
    <row r="30" spans="1:10" ht="15.95" customHeight="1" x14ac:dyDescent="0.15">
      <c r="A30" s="9" t="s">
        <v>11</v>
      </c>
      <c r="B30" s="2"/>
      <c r="C30" s="10" t="s">
        <v>12</v>
      </c>
      <c r="D30" s="55">
        <f>SUMIF($C$36:$C$59,"道内",D$36:D$59)</f>
        <v>56.100000000000009</v>
      </c>
      <c r="E30" s="55">
        <f>SUMIF($C$36:$C$59,"道内",E$36:E$59)</f>
        <v>13511.099999999999</v>
      </c>
      <c r="F30" s="55">
        <f>SUMIF($C$36:$C$59,"道内",F$36:F$59)</f>
        <v>1585.1</v>
      </c>
      <c r="G30" s="55">
        <f>SUMIF($C$36:$C$59,"道内",G$36:G$59)</f>
        <v>0</v>
      </c>
      <c r="H30" s="53">
        <f t="shared" si="1"/>
        <v>15152.3</v>
      </c>
      <c r="I30" s="13"/>
      <c r="J30" s="13"/>
    </row>
    <row r="31" spans="1:10" ht="15.95" customHeight="1" x14ac:dyDescent="0.15">
      <c r="A31" s="15"/>
      <c r="B31" s="2"/>
      <c r="C31" s="16" t="s">
        <v>13</v>
      </c>
      <c r="D31" s="53">
        <f>IF($H30=0,0,D30/$H30%)</f>
        <v>0.37024082152544507</v>
      </c>
      <c r="E31" s="53">
        <f>IF($H30=0,0,E30/$H30%)</f>
        <v>89.168641064392858</v>
      </c>
      <c r="F31" s="53">
        <f>IF($H30=0,0,F30/$H30%)</f>
        <v>10.461118114081691</v>
      </c>
      <c r="G31" s="53">
        <f>IF($H30=0,0,G30/$H30%)</f>
        <v>0</v>
      </c>
      <c r="H31" s="53">
        <f t="shared" si="1"/>
        <v>99.999999999999986</v>
      </c>
      <c r="I31" s="13"/>
      <c r="J31" s="13"/>
    </row>
    <row r="32" spans="1:10" ht="15.95" customHeight="1" x14ac:dyDescent="0.15">
      <c r="A32" s="15"/>
      <c r="B32" s="2"/>
      <c r="C32" s="10" t="s">
        <v>14</v>
      </c>
      <c r="D32" s="55">
        <f>SUMIF($C$36:$C$59,"道外",D$36:D$59)</f>
        <v>12199</v>
      </c>
      <c r="E32" s="55">
        <f>SUMIF($C$36:$C$59,"道外",E$36:E$59)</f>
        <v>15221.499999999998</v>
      </c>
      <c r="F32" s="55">
        <f>SUMIF($C$36:$C$59,"道外",F$36:F$59)</f>
        <v>6401.9</v>
      </c>
      <c r="G32" s="55">
        <f>SUMIF($C$36:$C$59,"道外",G$36:G$59)</f>
        <v>0</v>
      </c>
      <c r="H32" s="53">
        <f t="shared" si="1"/>
        <v>33822.400000000001</v>
      </c>
      <c r="I32" s="13"/>
      <c r="J32" s="13"/>
    </row>
    <row r="33" spans="1:10" ht="15.95" customHeight="1" x14ac:dyDescent="0.15">
      <c r="A33" s="15"/>
      <c r="B33" s="2"/>
      <c r="C33" s="16" t="s">
        <v>13</v>
      </c>
      <c r="D33" s="53">
        <f>IF($H32=0,0,D32/$H32%)</f>
        <v>36.067813046974784</v>
      </c>
      <c r="E33" s="53">
        <f>IF($H32=0,0,E32/$H32%)</f>
        <v>45.004198401059647</v>
      </c>
      <c r="F33" s="53">
        <f>IF($H32=0,0,F32/$H32%)</f>
        <v>18.927988551965562</v>
      </c>
      <c r="G33" s="53">
        <f>IF($H32=0,0,G32/$H32%)</f>
        <v>0</v>
      </c>
      <c r="H33" s="53">
        <f t="shared" si="1"/>
        <v>100</v>
      </c>
      <c r="I33" s="13"/>
      <c r="J33" s="13"/>
    </row>
    <row r="34" spans="1:10" ht="15.95" customHeight="1" x14ac:dyDescent="0.15">
      <c r="A34" s="15"/>
      <c r="B34" s="2"/>
      <c r="C34" s="10" t="s">
        <v>15</v>
      </c>
      <c r="D34" s="55">
        <f>D30+D32</f>
        <v>12255.1</v>
      </c>
      <c r="E34" s="55">
        <f>E30+E32</f>
        <v>28732.6</v>
      </c>
      <c r="F34" s="55">
        <f>F30+F32</f>
        <v>7987</v>
      </c>
      <c r="G34" s="55">
        <f>G30+G32</f>
        <v>0</v>
      </c>
      <c r="H34" s="53">
        <f t="shared" si="1"/>
        <v>48974.7</v>
      </c>
      <c r="I34" s="13"/>
      <c r="J34" s="13"/>
    </row>
    <row r="35" spans="1:10" ht="15.95" customHeight="1" x14ac:dyDescent="0.15">
      <c r="A35" s="15"/>
      <c r="B35" s="42"/>
      <c r="C35" s="16" t="s">
        <v>13</v>
      </c>
      <c r="D35" s="53">
        <f>IF($H34=0,0,D34/$H34%)</f>
        <v>25.02332837158778</v>
      </c>
      <c r="E35" s="53">
        <f>IF($H34=0,0,E34/$H34%)</f>
        <v>58.668251158251103</v>
      </c>
      <c r="F35" s="53">
        <f>IF($H34=0,0,F34/$H34%)</f>
        <v>16.308420470161124</v>
      </c>
      <c r="G35" s="53">
        <f>IF($H34=0,0,G34/$H34%)</f>
        <v>0</v>
      </c>
      <c r="H35" s="53">
        <f t="shared" si="1"/>
        <v>100.00000000000001</v>
      </c>
      <c r="I35" s="13"/>
      <c r="J35" s="13"/>
    </row>
    <row r="36" spans="1:10" s="1" customFormat="1" ht="15.95" customHeight="1" x14ac:dyDescent="0.15">
      <c r="A36" s="15"/>
      <c r="B36" s="15" t="s">
        <v>16</v>
      </c>
      <c r="C36" s="18" t="s">
        <v>12</v>
      </c>
      <c r="D36" s="55">
        <f>空知2!D13+石狩2!D13+後志2!D13+胆振2!D13+日高2!D13+渡島・檜山2!D13+上川2!D13+留萌2!D13+宗谷2!D13+オホーツク2!D13+十勝2!D13+釧路2!D13+根室2!D13</f>
        <v>0</v>
      </c>
      <c r="E36" s="55">
        <f>空知2!E13+石狩2!E13+後志2!E13+胆振2!E13+日高2!E13+渡島・檜山2!E13+上川2!E13+留萌2!E13+宗谷2!E13+オホーツク2!E13+十勝2!E13+釧路2!E13+根室2!E13</f>
        <v>4570.9000000000005</v>
      </c>
      <c r="F36" s="55">
        <f>空知2!F13+石狩2!F13+後志2!F13+胆振2!F13+日高2!F13+渡島・檜山2!F13+上川2!F13+留萌2!F13+宗谷2!F13+オホーツク2!F13+十勝2!F13+釧路2!F13+根室2!F13</f>
        <v>1585.1</v>
      </c>
      <c r="G36" s="55">
        <f>空知2!G13+石狩2!G13+後志2!G13+胆振2!G13+日高2!G13+渡島・檜山2!G13+上川2!G13+留萌2!G13+宗谷2!G13+オホーツク2!G13+十勝2!G13+釧路2!G13+根室2!G13</f>
        <v>0</v>
      </c>
      <c r="H36" s="53">
        <f t="shared" si="1"/>
        <v>6156</v>
      </c>
      <c r="J36" s="13"/>
    </row>
    <row r="37" spans="1:10" s="1" customFormat="1" ht="15.95" customHeight="1" x14ac:dyDescent="0.15">
      <c r="A37" s="15"/>
      <c r="B37" s="15"/>
      <c r="C37" s="20" t="s">
        <v>13</v>
      </c>
      <c r="D37" s="53">
        <f>IF($H36=0,0,D36/$H36%)</f>
        <v>0</v>
      </c>
      <c r="E37" s="53">
        <f>IF($H36=0,0,E36/$H36%)</f>
        <v>74.251137102014297</v>
      </c>
      <c r="F37" s="53">
        <f>IF($H36=0,0,F36/$H36%)</f>
        <v>25.748862897985703</v>
      </c>
      <c r="G37" s="53">
        <f>IF($H36=0,0,G36/$H36%)</f>
        <v>0</v>
      </c>
      <c r="H37" s="53">
        <f t="shared" si="1"/>
        <v>100</v>
      </c>
      <c r="J37" s="13"/>
    </row>
    <row r="38" spans="1:10" s="1" customFormat="1" ht="15.95" customHeight="1" x14ac:dyDescent="0.15">
      <c r="A38" s="15"/>
      <c r="B38" s="15"/>
      <c r="C38" s="18" t="s">
        <v>14</v>
      </c>
      <c r="D38" s="55">
        <f>空知2!D15+石狩2!D15+後志2!D15+胆振2!D15+日高2!D15+渡島・檜山2!D15+上川2!D15+留萌2!D15+宗谷2!D15+オホーツク2!D15+十勝2!D15+釧路2!D15+根室2!D15</f>
        <v>102.3</v>
      </c>
      <c r="E38" s="55">
        <f>空知2!E15+石狩2!E15+後志2!E15+胆振2!E15+日高2!E15+渡島・檜山2!E15+上川2!E15+留萌2!E15+宗谷2!E15+オホーツク2!E15+十勝2!E15+釧路2!E15+根室2!E15</f>
        <v>6273.2999999999993</v>
      </c>
      <c r="F38" s="55">
        <f>空知2!F15+石狩2!F15+後志2!F15+胆振2!F15+日高2!F15+渡島・檜山2!F15+上川2!F15+留萌2!F15+宗谷2!F15+オホーツク2!F15+十勝2!F15+釧路2!F15+根室2!F15</f>
        <v>4568.8</v>
      </c>
      <c r="G38" s="55">
        <f>空知2!G15+石狩2!G15+後志2!G15+胆振2!G15+日高2!G15+渡島・檜山2!G15+上川2!G15+留萌2!G15+宗谷2!G15+オホーツク2!G15+十勝2!G15+釧路2!G15+根室2!G15</f>
        <v>0</v>
      </c>
      <c r="H38" s="53">
        <f t="shared" si="1"/>
        <v>10944.4</v>
      </c>
      <c r="J38" s="13"/>
    </row>
    <row r="39" spans="1:10" s="1" customFormat="1" ht="15.95" customHeight="1" x14ac:dyDescent="0.15">
      <c r="A39" s="15"/>
      <c r="B39" s="15"/>
      <c r="C39" s="20" t="s">
        <v>13</v>
      </c>
      <c r="D39" s="53">
        <f>IF($H38=0,0,D38/$H38%)</f>
        <v>0.93472460801871271</v>
      </c>
      <c r="E39" s="53">
        <f>IF($H38=0,0,E38/$H38%)</f>
        <v>57.319725156244282</v>
      </c>
      <c r="F39" s="53">
        <f>IF($H38=0,0,F38/$H38%)</f>
        <v>41.745550235736999</v>
      </c>
      <c r="G39" s="53">
        <f>IF($H38=0,0,G38/$H38%)</f>
        <v>0</v>
      </c>
      <c r="H39" s="53">
        <f t="shared" si="1"/>
        <v>100</v>
      </c>
      <c r="J39" s="13"/>
    </row>
    <row r="40" spans="1:10" s="1" customFormat="1" ht="15.95" customHeight="1" x14ac:dyDescent="0.15">
      <c r="A40" s="15"/>
      <c r="B40" s="15"/>
      <c r="C40" s="18" t="s">
        <v>15</v>
      </c>
      <c r="D40" s="55">
        <f>SUM(空知2!D17+石狩2!D17+後志2!D17+胆振2!D17+日高2!D17+渡島・檜山2!D17+上川2!D17+留萌2!D17+宗谷2!D17+オホーツク2!D17+十勝2!D17+釧路2!D17+根室2!D17)</f>
        <v>102.3</v>
      </c>
      <c r="E40" s="55">
        <f>SUM(空知2!E17+石狩2!E17+後志2!E17+胆振2!E17+日高2!E17+渡島・檜山2!E17+上川2!E17+留萌2!E17+宗谷2!E17+オホーツク2!E17+十勝2!E17+釧路2!E17+根室2!E17)</f>
        <v>10844.2</v>
      </c>
      <c r="F40" s="55">
        <f>SUM(空知2!F17+石狩2!F17+後志2!F17+胆振2!F17+日高2!F17+渡島・檜山2!F17+上川2!F17+留萌2!F17+宗谷2!F17+オホーツク2!F17+十勝2!F17+釧路2!F17+根室2!F17)</f>
        <v>6153.9</v>
      </c>
      <c r="G40" s="55">
        <f>SUM(空知2!G17+石狩2!G17+後志2!G17+胆振2!G17+日高2!G17+渡島・檜山2!G17+上川2!G17+留萌2!G17+宗谷2!G17+オホーツク2!G17+十勝2!G17+釧路2!G17+根室2!G17)</f>
        <v>0</v>
      </c>
      <c r="H40" s="53">
        <f t="shared" si="1"/>
        <v>17100.400000000001</v>
      </c>
      <c r="J40" s="13"/>
    </row>
    <row r="41" spans="1:10" s="1" customFormat="1" ht="15.95" customHeight="1" x14ac:dyDescent="0.15">
      <c r="A41" s="15"/>
      <c r="B41" s="21"/>
      <c r="C41" s="20" t="s">
        <v>13</v>
      </c>
      <c r="D41" s="53">
        <f>IF($H40=0,0,D40/$H40%)</f>
        <v>0.59823162031297505</v>
      </c>
      <c r="E41" s="53">
        <f>IF($H40=0,0,E40/$H40%)</f>
        <v>63.414890879745499</v>
      </c>
      <c r="F41" s="53">
        <f>IF($H40=0,0,F40/$H40%)</f>
        <v>35.986877499941514</v>
      </c>
      <c r="G41" s="53">
        <f>IF($H40=0,0,G40/$H40%)</f>
        <v>0</v>
      </c>
      <c r="H41" s="53">
        <f t="shared" si="1"/>
        <v>99.999999999999986</v>
      </c>
      <c r="J41" s="13"/>
    </row>
    <row r="42" spans="1:10" s="1" customFormat="1" ht="15.95" customHeight="1" x14ac:dyDescent="0.15">
      <c r="A42" s="15"/>
      <c r="B42" s="15" t="s">
        <v>17</v>
      </c>
      <c r="C42" s="18" t="s">
        <v>12</v>
      </c>
      <c r="D42" s="55">
        <f>空知2!D19+石狩2!D19+後志2!D19+胆振2!D19+日高2!D19+渡島・檜山2!D19+上川2!D19+留萌2!D19+宗谷2!D19+オホーツク2!D19+十勝2!D19+釧路2!D19+根室2!D19</f>
        <v>56.100000000000009</v>
      </c>
      <c r="E42" s="55">
        <f>空知2!E19+石狩2!E19+後志2!E19+胆振2!E19+日高2!E19+渡島・檜山2!E19+上川2!E19+留萌2!E19+宗谷2!E19+オホーツク2!E19+十勝2!E19+釧路2!E19+根室2!E19</f>
        <v>7930.4</v>
      </c>
      <c r="F42" s="55">
        <f>空知2!F19+石狩2!F19+後志2!F19+胆振2!F19+日高2!F19+渡島・檜山2!F19+上川2!F19+留萌2!F19+宗谷2!F19+オホーツク2!F19+十勝2!F19+釧路2!F19+根室2!F19</f>
        <v>0</v>
      </c>
      <c r="G42" s="55">
        <f>空知2!G19+石狩2!G19+後志2!G19+胆振2!G19+日高2!G19+渡島・檜山2!G19+上川2!G19+留萌2!G19+宗谷2!G19+オホーツク2!G19+十勝2!G19+釧路2!G19+根室2!G19</f>
        <v>0</v>
      </c>
      <c r="H42" s="53">
        <f t="shared" si="1"/>
        <v>7986.5</v>
      </c>
      <c r="J42" s="13"/>
    </row>
    <row r="43" spans="1:10" s="1" customFormat="1" ht="15.95" customHeight="1" x14ac:dyDescent="0.15">
      <c r="A43" s="15"/>
      <c r="B43" s="15"/>
      <c r="C43" s="20" t="s">
        <v>13</v>
      </c>
      <c r="D43" s="53">
        <f t="shared" ref="D43" si="2">IF($H42=0,0,D42/$H42%)</f>
        <v>0.70243535966944237</v>
      </c>
      <c r="E43" s="53">
        <f t="shared" ref="E43" si="3">IF($H42=0,0,E42/$H42%)</f>
        <v>99.297564640330563</v>
      </c>
      <c r="F43" s="53">
        <f t="shared" ref="F43" si="4">IF($H42=0,0,F42/$H42%)</f>
        <v>0</v>
      </c>
      <c r="G43" s="53">
        <f t="shared" ref="G43" si="5">IF($H42=0,0,G42/$H42%)</f>
        <v>0</v>
      </c>
      <c r="H43" s="53">
        <f t="shared" si="1"/>
        <v>100</v>
      </c>
      <c r="J43" s="13"/>
    </row>
    <row r="44" spans="1:10" s="1" customFormat="1" ht="15.95" customHeight="1" x14ac:dyDescent="0.15">
      <c r="A44" s="15"/>
      <c r="B44" s="15"/>
      <c r="C44" s="18" t="s">
        <v>14</v>
      </c>
      <c r="D44" s="55">
        <f>空知2!D21+石狩2!D21+後志2!D21+胆振2!D21+日高2!D21+渡島・檜山2!D21+上川2!D21+留萌2!D21+宗谷2!D21+オホーツク2!D21+十勝2!D21+釧路2!D21+根室2!D21</f>
        <v>12059.2</v>
      </c>
      <c r="E44" s="55">
        <f>空知2!E21+石狩2!E21+後志2!E21+胆振2!E21+日高2!E21+渡島・檜山2!E21+上川2!E21+留萌2!E21+宗谷2!E21+オホーツク2!E21+十勝2!E21+釧路2!E21+根室2!E21</f>
        <v>6327</v>
      </c>
      <c r="F44" s="55">
        <f>空知2!F21+石狩2!F21+後志2!F21+胆振2!F21+日高2!F21+渡島・檜山2!F21+上川2!F21+留萌2!F21+宗谷2!F21+オホーツク2!F21+十勝2!F21+釧路2!F21+根室2!F21</f>
        <v>5.2</v>
      </c>
      <c r="G44" s="55">
        <f>空知2!G21+石狩2!G21+後志2!G21+胆振2!G21+日高2!G21+渡島・檜山2!G21+上川2!G21+留萌2!G21+宗谷2!G21+オホーツク2!G21+十勝2!G21+釧路2!G21+根室2!G21</f>
        <v>0</v>
      </c>
      <c r="H44" s="53">
        <f t="shared" si="1"/>
        <v>18391.400000000001</v>
      </c>
      <c r="J44" s="13"/>
    </row>
    <row r="45" spans="1:10" s="1" customFormat="1" ht="15.95" customHeight="1" x14ac:dyDescent="0.15">
      <c r="A45" s="15"/>
      <c r="B45" s="15"/>
      <c r="C45" s="20" t="s">
        <v>13</v>
      </c>
      <c r="D45" s="53">
        <f t="shared" ref="D45" si="6">IF($H44=0,0,D44/$H44%)</f>
        <v>65.569777178463852</v>
      </c>
      <c r="E45" s="53">
        <f t="shared" ref="E45" si="7">IF($H44=0,0,E44/$H44%)</f>
        <v>34.401948736909638</v>
      </c>
      <c r="F45" s="53">
        <f t="shared" ref="F45" si="8">IF($H44=0,0,F44/$H44%)</f>
        <v>2.8274084626510217E-2</v>
      </c>
      <c r="G45" s="53">
        <f t="shared" ref="G45" si="9">IF($H44=0,0,G44/$H44%)</f>
        <v>0</v>
      </c>
      <c r="H45" s="53">
        <f t="shared" si="1"/>
        <v>100.00000000000001</v>
      </c>
      <c r="J45" s="13"/>
    </row>
    <row r="46" spans="1:10" s="1" customFormat="1" ht="15.95" customHeight="1" x14ac:dyDescent="0.15">
      <c r="A46" s="15"/>
      <c r="B46" s="15"/>
      <c r="C46" s="18" t="s">
        <v>15</v>
      </c>
      <c r="D46" s="55">
        <f>SUM(空知2!D23+石狩2!D23+後志2!D23+胆振2!D23+日高2!D23+渡島・檜山2!D23+上川2!D23+留萌2!D23+宗谷2!D23+オホーツク2!D23+十勝2!D23+釧路2!D23+根室2!D23)</f>
        <v>12115.300000000001</v>
      </c>
      <c r="E46" s="55">
        <f>SUM(空知2!E23+石狩2!E23+後志2!E23+胆振2!E23+日高2!E23+渡島・檜山2!E23+上川2!E23+留萌2!E23+宗谷2!E23+オホーツク2!E23+十勝2!E23+釧路2!E23+根室2!E23)</f>
        <v>14257.400000000001</v>
      </c>
      <c r="F46" s="55">
        <f>SUM(空知2!F23+石狩2!F23+後志2!F23+胆振2!F23+日高2!F23+渡島・檜山2!F23+上川2!F23+留萌2!F23+宗谷2!F23+オホーツク2!F23+十勝2!F23+釧路2!F23+根室2!F23)</f>
        <v>5.2</v>
      </c>
      <c r="G46" s="55">
        <f>SUM(空知2!G23+石狩2!G23+後志2!G23+胆振2!G23+日高2!G23+渡島・檜山2!G23+上川2!G23+留萌2!G23+宗谷2!G23+オホーツク2!G23+十勝2!G23+釧路2!G23+根室2!G23)</f>
        <v>0</v>
      </c>
      <c r="H46" s="53">
        <f t="shared" si="1"/>
        <v>26377.900000000005</v>
      </c>
      <c r="J46" s="13"/>
    </row>
    <row r="47" spans="1:10" s="1" customFormat="1" ht="15.95" customHeight="1" x14ac:dyDescent="0.15">
      <c r="A47" s="15"/>
      <c r="B47" s="21"/>
      <c r="C47" s="20" t="s">
        <v>13</v>
      </c>
      <c r="D47" s="53">
        <f t="shared" ref="D47" si="10">IF($H46=0,0,D46/$H46%)</f>
        <v>45.929736635592668</v>
      </c>
      <c r="E47" s="53">
        <f t="shared" ref="E47" si="11">IF($H46=0,0,E46/$H46%)</f>
        <v>54.050549892144552</v>
      </c>
      <c r="F47" s="53">
        <f t="shared" ref="F47" si="12">IF($H46=0,0,F46/$H46%)</f>
        <v>1.9713472262765416E-2</v>
      </c>
      <c r="G47" s="53">
        <f t="shared" ref="G47" si="13">IF($H46=0,0,G46/$H46%)</f>
        <v>0</v>
      </c>
      <c r="H47" s="53">
        <f t="shared" si="1"/>
        <v>99.999999999999986</v>
      </c>
      <c r="J47" s="13"/>
    </row>
    <row r="48" spans="1:10" s="1" customFormat="1" ht="15.95" customHeight="1" x14ac:dyDescent="0.15">
      <c r="A48" s="15"/>
      <c r="B48" s="15" t="s">
        <v>18</v>
      </c>
      <c r="C48" s="18" t="s">
        <v>12</v>
      </c>
      <c r="D48" s="55">
        <f>空知2!D25+石狩2!D25+後志2!D25+胆振2!D25+日高2!D25+渡島・檜山2!D25+上川2!D25+留萌2!D25+宗谷2!D25+オホーツク2!D25+十勝2!D25+釧路2!D25+根室2!D25</f>
        <v>0</v>
      </c>
      <c r="E48" s="55">
        <f>空知2!E25+石狩2!E25+後志2!E25+胆振2!E25+日高2!E25+渡島・檜山2!E25+上川2!E25+留萌2!E25+宗谷2!E25+オホーツク2!E25+十勝2!E25+釧路2!E25+根室2!E25</f>
        <v>1005.4</v>
      </c>
      <c r="F48" s="55">
        <f>空知2!F25+石狩2!F25+後志2!F25+胆振2!F25+日高2!F25+渡島・檜山2!F25+上川2!F25+留萌2!F25+宗谷2!F25+オホーツク2!F25+十勝2!F25+釧路2!F25+根室2!F25</f>
        <v>0</v>
      </c>
      <c r="G48" s="55">
        <f>空知2!G25+石狩2!G25+後志2!G25+胆振2!G25+日高2!G25+渡島・檜山2!G25+上川2!G25+留萌2!G25+宗谷2!G25+オホーツク2!G25+十勝2!G25+釧路2!G25+根室2!G25</f>
        <v>0</v>
      </c>
      <c r="H48" s="53">
        <f t="shared" si="1"/>
        <v>1005.4</v>
      </c>
      <c r="J48" s="13"/>
    </row>
    <row r="49" spans="1:10" s="1" customFormat="1" ht="15.95" customHeight="1" x14ac:dyDescent="0.15">
      <c r="A49" s="15"/>
      <c r="B49" s="15"/>
      <c r="C49" s="20" t="s">
        <v>13</v>
      </c>
      <c r="D49" s="53">
        <f t="shared" ref="D49" si="14">IF($H48=0,0,D48/$H48%)</f>
        <v>0</v>
      </c>
      <c r="E49" s="53">
        <f t="shared" ref="E49" si="15">IF($H48=0,0,E48/$H48%)</f>
        <v>100</v>
      </c>
      <c r="F49" s="53">
        <f t="shared" ref="F49" si="16">IF($H48=0,0,F48/$H48%)</f>
        <v>0</v>
      </c>
      <c r="G49" s="53">
        <f t="shared" ref="G49" si="17">IF($H48=0,0,G48/$H48%)</f>
        <v>0</v>
      </c>
      <c r="H49" s="53">
        <f t="shared" si="1"/>
        <v>100</v>
      </c>
      <c r="J49" s="13"/>
    </row>
    <row r="50" spans="1:10" s="1" customFormat="1" ht="15.95" customHeight="1" x14ac:dyDescent="0.15">
      <c r="A50" s="15"/>
      <c r="B50" s="15"/>
      <c r="C50" s="18" t="s">
        <v>14</v>
      </c>
      <c r="D50" s="55">
        <f>空知2!D27+石狩2!D27+後志2!D27+胆振2!D27+日高2!D27+渡島・檜山2!D27+上川2!D27+留萌2!D27+宗谷2!D27+オホーツク2!D27+十勝2!D27+釧路2!D27+根室2!D27</f>
        <v>18.2</v>
      </c>
      <c r="E50" s="55">
        <f>空知2!E27+石狩2!E27+後志2!E27+胆振2!E27+日高2!E27+渡島・檜山2!E27+上川2!E27+留萌2!E27+宗谷2!E27+オホーツク2!E27+十勝2!E27+釧路2!E27+根室2!E27</f>
        <v>2601.8999999999996</v>
      </c>
      <c r="F50" s="55">
        <f>空知2!F27+石狩2!F27+後志2!F27+胆振2!F27+日高2!F27+渡島・檜山2!F27+上川2!F27+留萌2!F27+宗谷2!F27+オホーツク2!F27+十勝2!F27+釧路2!F27+根室2!F27</f>
        <v>1827.8999999999999</v>
      </c>
      <c r="G50" s="55">
        <f>空知2!G27+石狩2!G27+後志2!G27+胆振2!G27+日高2!G27+渡島・檜山2!G27+上川2!G27+留萌2!G27+宗谷2!G27+オホーツク2!G27+十勝2!G27+釧路2!G27+根室2!G27</f>
        <v>0</v>
      </c>
      <c r="H50" s="53">
        <f t="shared" si="1"/>
        <v>4447.9999999999991</v>
      </c>
      <c r="J50" s="13"/>
    </row>
    <row r="51" spans="1:10" s="1" customFormat="1" ht="15.95" customHeight="1" x14ac:dyDescent="0.15">
      <c r="A51" s="15"/>
      <c r="B51" s="15"/>
      <c r="C51" s="20" t="s">
        <v>13</v>
      </c>
      <c r="D51" s="53">
        <f t="shared" ref="D51" si="18">IF($H50=0,0,D50/$H50%)</f>
        <v>0.40917266187050366</v>
      </c>
      <c r="E51" s="53">
        <f t="shared" ref="E51" si="19">IF($H50=0,0,E50/$H50%)</f>
        <v>58.495953237410077</v>
      </c>
      <c r="F51" s="53">
        <f t="shared" ref="F51" si="20">IF($H50=0,0,F50/$H50%)</f>
        <v>41.09487410071943</v>
      </c>
      <c r="G51" s="53">
        <f t="shared" ref="G51" si="21">IF($H50=0,0,G50/$H50%)</f>
        <v>0</v>
      </c>
      <c r="H51" s="53">
        <f t="shared" si="1"/>
        <v>100.00000000000001</v>
      </c>
      <c r="J51" s="13"/>
    </row>
    <row r="52" spans="1:10" s="1" customFormat="1" ht="15.95" customHeight="1" x14ac:dyDescent="0.15">
      <c r="A52" s="15"/>
      <c r="B52" s="15"/>
      <c r="C52" s="18" t="s">
        <v>15</v>
      </c>
      <c r="D52" s="55">
        <f>SUM(空知2!D29+石狩2!D29+後志2!D29+胆振2!D29+日高2!D29+渡島・檜山2!D29+上川2!D29+留萌2!D29+宗谷2!D29+オホーツク2!D29+十勝2!D29+釧路2!D29+根室2!D29)</f>
        <v>18.2</v>
      </c>
      <c r="E52" s="55">
        <f>SUM(空知2!E29+石狩2!E29+後志2!E29+胆振2!E29+日高2!E29+渡島・檜山2!E29+上川2!E29+留萌2!E29+宗谷2!E29+オホーツク2!E29+十勝2!E29+釧路2!E29+根室2!E29)</f>
        <v>3607.2999999999997</v>
      </c>
      <c r="F52" s="55">
        <f>SUM(空知2!F29+石狩2!F29+後志2!F29+胆振2!F29+日高2!F29+渡島・檜山2!F29+上川2!F29+留萌2!F29+宗谷2!F29+オホーツク2!F29+十勝2!F29+釧路2!F29+根室2!F29)</f>
        <v>1827.8999999999999</v>
      </c>
      <c r="G52" s="55">
        <f>SUM(空知2!G29+石狩2!G29+後志2!G29+胆振2!G29+日高2!G29+渡島・檜山2!G29+上川2!G29+留萌2!G29+宗谷2!G29+オホーツク2!G29+十勝2!G29+釧路2!G29+根室2!G29)</f>
        <v>0</v>
      </c>
      <c r="H52" s="53">
        <f t="shared" si="1"/>
        <v>5453.4</v>
      </c>
      <c r="J52" s="13"/>
    </row>
    <row r="53" spans="1:10" s="1" customFormat="1" ht="15.95" customHeight="1" x14ac:dyDescent="0.15">
      <c r="A53" s="15"/>
      <c r="B53" s="21"/>
      <c r="C53" s="20" t="s">
        <v>13</v>
      </c>
      <c r="D53" s="53">
        <f t="shared" ref="D53" si="22">IF($H52=0,0,D52/$H52%)</f>
        <v>0.33373675138445741</v>
      </c>
      <c r="E53" s="53">
        <f t="shared" ref="E53" si="23">IF($H52=0,0,E52/$H52%)</f>
        <v>66.147724355447977</v>
      </c>
      <c r="F53" s="53">
        <f t="shared" ref="F53" si="24">IF($H52=0,0,F52/$H52%)</f>
        <v>33.518538893167566</v>
      </c>
      <c r="G53" s="53">
        <f t="shared" ref="G53" si="25">IF($H52=0,0,G52/$H52%)</f>
        <v>0</v>
      </c>
      <c r="H53" s="53">
        <f t="shared" si="1"/>
        <v>100</v>
      </c>
      <c r="J53" s="13"/>
    </row>
    <row r="54" spans="1:10" s="1" customFormat="1" ht="15.95" customHeight="1" x14ac:dyDescent="0.15">
      <c r="A54" s="15"/>
      <c r="B54" s="15" t="s">
        <v>19</v>
      </c>
      <c r="C54" s="18" t="s">
        <v>12</v>
      </c>
      <c r="D54" s="55">
        <f>空知2!D31+石狩2!D31+後志2!D31+胆振2!D31+日高2!D31+渡島・檜山2!D31+上川2!D31+留萌2!D31+宗谷2!D31+オホーツク2!D31+十勝2!D31+釧路2!D31+根室2!D31</f>
        <v>0</v>
      </c>
      <c r="E54" s="55">
        <f>空知2!E31+石狩2!E31+後志2!E31+胆振2!E31+日高2!E31+渡島・檜山2!E31+上川2!E31+留萌2!E31+宗谷2!E31+オホーツク2!E31+十勝2!E31+釧路2!E31+根室2!E31</f>
        <v>4.4000000000000004</v>
      </c>
      <c r="F54" s="55">
        <f>空知2!F31+石狩2!F31+後志2!F31+胆振2!F31+日高2!F31+渡島・檜山2!F31+上川2!F31+留萌2!F31+宗谷2!F31+オホーツク2!F31+十勝2!F31+釧路2!F31+根室2!F31</f>
        <v>0</v>
      </c>
      <c r="G54" s="55">
        <f>空知2!G31+石狩2!G31+後志2!G31+胆振2!G31+日高2!G31+渡島・檜山2!G31+上川2!G31+留萌2!G31+宗谷2!G31+オホーツク2!G31+十勝2!G31+釧路2!G31+根室2!G31</f>
        <v>0</v>
      </c>
      <c r="H54" s="53">
        <f t="shared" si="1"/>
        <v>4.4000000000000004</v>
      </c>
      <c r="J54" s="13"/>
    </row>
    <row r="55" spans="1:10" s="1" customFormat="1" ht="15.95" customHeight="1" x14ac:dyDescent="0.15">
      <c r="A55" s="15"/>
      <c r="B55" s="15"/>
      <c r="C55" s="20" t="s">
        <v>13</v>
      </c>
      <c r="D55" s="53">
        <f t="shared" ref="D55" si="26">IF($H54=0,0,D54/$H54%)</f>
        <v>0</v>
      </c>
      <c r="E55" s="53">
        <f t="shared" ref="E55" si="27">IF($H54=0,0,E54/$H54%)</f>
        <v>100</v>
      </c>
      <c r="F55" s="53">
        <f t="shared" ref="F55" si="28">IF($H54=0,0,F54/$H54%)</f>
        <v>0</v>
      </c>
      <c r="G55" s="53">
        <f t="shared" ref="G55" si="29">IF($H54=0,0,G54/$H54%)</f>
        <v>0</v>
      </c>
      <c r="H55" s="53">
        <f t="shared" si="1"/>
        <v>100</v>
      </c>
      <c r="J55" s="13"/>
    </row>
    <row r="56" spans="1:10" s="1" customFormat="1" ht="15.95" customHeight="1" x14ac:dyDescent="0.15">
      <c r="A56" s="15"/>
      <c r="B56" s="15"/>
      <c r="C56" s="18" t="s">
        <v>14</v>
      </c>
      <c r="D56" s="55">
        <f>空知2!D33+石狩2!D33+後志2!D33+胆振2!D33+日高2!D33+渡島・檜山2!D33+上川2!D33+留萌2!D33+宗谷2!D33+オホーツク2!D33+十勝2!D33+釧路2!D33+根室2!D33</f>
        <v>19.3</v>
      </c>
      <c r="E56" s="55">
        <f>空知2!E33+石狩2!E33+後志2!E33+胆振2!E33+日高2!E33+渡島・檜山2!E33+上川2!E33+留萌2!E33+宗谷2!E33+オホーツク2!E33+十勝2!E33+釧路2!E33+根室2!E33</f>
        <v>19.3</v>
      </c>
      <c r="F56" s="55">
        <f>空知2!F33+石狩2!F33+後志2!F33+胆振2!F33+日高2!F33+渡島・檜山2!F33+上川2!F33+留萌2!F33+宗谷2!F33+オホーツク2!F33+十勝2!F33+釧路2!F33+根室2!F33</f>
        <v>0</v>
      </c>
      <c r="G56" s="55">
        <f>空知2!G33+石狩2!G33+後志2!G33+胆振2!G33+日高2!G33+渡島・檜山2!G33+上川2!G33+留萌2!G33+宗谷2!G33+オホーツク2!G33+十勝2!G33+釧路2!G33+根室2!G33</f>
        <v>0</v>
      </c>
      <c r="H56" s="53">
        <f t="shared" si="1"/>
        <v>38.6</v>
      </c>
      <c r="J56" s="13"/>
    </row>
    <row r="57" spans="1:10" s="1" customFormat="1" ht="15.95" customHeight="1" x14ac:dyDescent="0.15">
      <c r="A57" s="15"/>
      <c r="B57" s="15"/>
      <c r="C57" s="20" t="s">
        <v>13</v>
      </c>
      <c r="D57" s="53">
        <f t="shared" ref="D57" si="30">IF($H56=0,0,D56/$H56%)</f>
        <v>50</v>
      </c>
      <c r="E57" s="53">
        <f t="shared" ref="E57" si="31">IF($H56=0,0,E56/$H56%)</f>
        <v>50</v>
      </c>
      <c r="F57" s="53">
        <f t="shared" ref="F57" si="32">IF($H56=0,0,F56/$H56%)</f>
        <v>0</v>
      </c>
      <c r="G57" s="53">
        <f t="shared" ref="G57" si="33">IF($H56=0,0,G56/$H56%)</f>
        <v>0</v>
      </c>
      <c r="H57" s="53">
        <f t="shared" si="1"/>
        <v>100</v>
      </c>
      <c r="J57" s="13"/>
    </row>
    <row r="58" spans="1:10" s="1" customFormat="1" ht="15.95" customHeight="1" x14ac:dyDescent="0.15">
      <c r="A58" s="15"/>
      <c r="B58" s="15"/>
      <c r="C58" s="18" t="s">
        <v>15</v>
      </c>
      <c r="D58" s="55">
        <f>SUM(空知2!D35+石狩2!D35+後志2!D35+胆振2!D35+日高2!D35+渡島・檜山2!D35+上川2!D35+留萌2!D35+宗谷2!D35+オホーツク2!D35+十勝2!D35+釧路2!D35+根室2!D35)</f>
        <v>19.3</v>
      </c>
      <c r="E58" s="55">
        <f>SUM(空知2!E35+石狩2!E35+後志2!E35+胆振2!E35+日高2!E35+渡島・檜山2!E35+上川2!E35+留萌2!E35+宗谷2!E35+オホーツク2!E35+十勝2!E35+釧路2!E35+根室2!E35)</f>
        <v>23.700000000000003</v>
      </c>
      <c r="F58" s="55">
        <f>SUM(空知2!F35+石狩2!F35+後志2!F35+胆振2!F35+日高2!F35+渡島・檜山2!F35+上川2!F35+留萌2!F35+宗谷2!F35+オホーツク2!F35+十勝2!F35+釧路2!F35+根室2!F35)</f>
        <v>0</v>
      </c>
      <c r="G58" s="55">
        <f>SUM(空知2!G35+石狩2!G35+後志2!G35+胆振2!G35+日高2!G35+渡島・檜山2!G35+上川2!G35+留萌2!G35+宗谷2!G35+オホーツク2!G35+十勝2!G35+釧路2!G35+根室2!G35)</f>
        <v>0</v>
      </c>
      <c r="H58" s="53">
        <f t="shared" si="1"/>
        <v>43</v>
      </c>
      <c r="J58" s="13"/>
    </row>
    <row r="59" spans="1:10" s="1" customFormat="1" ht="15.95" customHeight="1" x14ac:dyDescent="0.15">
      <c r="A59" s="21"/>
      <c r="B59" s="22"/>
      <c r="C59" s="20" t="s">
        <v>13</v>
      </c>
      <c r="D59" s="53">
        <f t="shared" ref="D59:G59" si="34">IF($H58=0,0,D58/$H58%)</f>
        <v>44.883720930232563</v>
      </c>
      <c r="E59" s="53">
        <f t="shared" si="34"/>
        <v>55.116279069767451</v>
      </c>
      <c r="F59" s="53">
        <f t="shared" si="34"/>
        <v>0</v>
      </c>
      <c r="G59" s="53">
        <f t="shared" si="34"/>
        <v>0</v>
      </c>
      <c r="H59" s="53">
        <f t="shared" si="1"/>
        <v>100.00000000000001</v>
      </c>
      <c r="J59" s="13"/>
    </row>
    <row r="60" spans="1:10" ht="15.95" customHeight="1" x14ac:dyDescent="0.15">
      <c r="A60" s="9" t="s">
        <v>95</v>
      </c>
      <c r="B60" s="24"/>
      <c r="C60" s="10" t="s">
        <v>12</v>
      </c>
      <c r="D60" s="55">
        <v>82.499999999999986</v>
      </c>
      <c r="E60" s="55">
        <v>1833.8</v>
      </c>
      <c r="F60" s="55">
        <v>0</v>
      </c>
      <c r="G60" s="55">
        <v>0</v>
      </c>
      <c r="H60" s="53">
        <f t="shared" si="1"/>
        <v>1916.3</v>
      </c>
      <c r="I60" s="13"/>
      <c r="J60" s="13"/>
    </row>
    <row r="61" spans="1:10" ht="15.95" customHeight="1" x14ac:dyDescent="0.15">
      <c r="A61" s="15"/>
      <c r="B61" s="25"/>
      <c r="C61" s="16" t="s">
        <v>13</v>
      </c>
      <c r="D61" s="53">
        <f>IF($H60=0,0,D60/$H60%)</f>
        <v>4.3051714240985222</v>
      </c>
      <c r="E61" s="53">
        <f>IF($H60=0,0,E60/$H60%)</f>
        <v>95.694828575901468</v>
      </c>
      <c r="F61" s="53">
        <f>IF($H60=0,0,F60/$H60%)</f>
        <v>0</v>
      </c>
      <c r="G61" s="53">
        <f>IF($H60=0,0,G60/$H60%)</f>
        <v>0</v>
      </c>
      <c r="H61" s="53">
        <f t="shared" si="1"/>
        <v>99.999999999999986</v>
      </c>
      <c r="I61" s="13"/>
      <c r="J61" s="13"/>
    </row>
    <row r="62" spans="1:10" ht="15.95" customHeight="1" x14ac:dyDescent="0.15">
      <c r="A62" s="15"/>
      <c r="B62" s="25"/>
      <c r="C62" s="10" t="s">
        <v>14</v>
      </c>
      <c r="D62" s="55">
        <v>3499</v>
      </c>
      <c r="E62" s="55">
        <v>130.69999999999999</v>
      </c>
      <c r="F62" s="55">
        <v>0</v>
      </c>
      <c r="G62" s="55">
        <v>0</v>
      </c>
      <c r="H62" s="53">
        <f t="shared" si="1"/>
        <v>3629.7</v>
      </c>
      <c r="I62" s="13"/>
      <c r="J62" s="13"/>
    </row>
    <row r="63" spans="1:10" ht="15.95" customHeight="1" x14ac:dyDescent="0.15">
      <c r="A63" s="15"/>
      <c r="B63" s="25"/>
      <c r="C63" s="16" t="s">
        <v>13</v>
      </c>
      <c r="D63" s="53">
        <f>IF($H62=0,0,D62/$H62%)</f>
        <v>96.399151445023008</v>
      </c>
      <c r="E63" s="53">
        <f>IF($H62=0,0,E62/$H62%)</f>
        <v>3.6008485549769955</v>
      </c>
      <c r="F63" s="53">
        <f>IF($H62=0,0,F62/$H62%)</f>
        <v>0</v>
      </c>
      <c r="G63" s="53">
        <f>IF($H62=0,0,G62/$H62%)</f>
        <v>0</v>
      </c>
      <c r="H63" s="53">
        <f t="shared" si="1"/>
        <v>100</v>
      </c>
      <c r="I63" s="13"/>
      <c r="J63" s="13"/>
    </row>
    <row r="64" spans="1:10" ht="15.95" customHeight="1" x14ac:dyDescent="0.15">
      <c r="A64" s="15"/>
      <c r="B64" s="25"/>
      <c r="C64" s="10" t="s">
        <v>15</v>
      </c>
      <c r="D64" s="55">
        <f>SUM(D60,D62)</f>
        <v>3581.5</v>
      </c>
      <c r="E64" s="55">
        <f>SUM(E60,E62)</f>
        <v>1964.5</v>
      </c>
      <c r="F64" s="55">
        <f>SUM(F60,F62)</f>
        <v>0</v>
      </c>
      <c r="G64" s="55">
        <f>SUM(G60,G62)</f>
        <v>0</v>
      </c>
      <c r="H64" s="53">
        <f t="shared" si="1"/>
        <v>5546</v>
      </c>
      <c r="I64" s="13"/>
      <c r="J64" s="13"/>
    </row>
    <row r="65" spans="1:11" ht="15.95" customHeight="1" x14ac:dyDescent="0.15">
      <c r="A65" s="21"/>
      <c r="B65" s="17"/>
      <c r="C65" s="16" t="s">
        <v>13</v>
      </c>
      <c r="D65" s="53">
        <f>IF($H64=0,0,D64/$H64%)</f>
        <v>64.578074287774967</v>
      </c>
      <c r="E65" s="53">
        <f>IF($H64=0,0,E64/$H64%)</f>
        <v>35.421925712225026</v>
      </c>
      <c r="F65" s="53">
        <f>IF($H64=0,0,F64/$H64%)</f>
        <v>0</v>
      </c>
      <c r="G65" s="53">
        <f>IF($H64=0,0,G64/$H64%)</f>
        <v>0</v>
      </c>
      <c r="H65" s="53">
        <f t="shared" si="1"/>
        <v>100</v>
      </c>
      <c r="I65" s="13"/>
      <c r="J65" s="13"/>
    </row>
    <row r="66" spans="1:11" ht="15.95" customHeight="1" x14ac:dyDescent="0.15">
      <c r="A66" s="15" t="s">
        <v>20</v>
      </c>
      <c r="B66" s="2"/>
      <c r="C66" s="10" t="s">
        <v>105</v>
      </c>
      <c r="D66" s="55">
        <f>SUM(空知2!D37+石狩2!D37+後志2!D37+胆振2!D37+日高2!D37+渡島・檜山2!D37+上川2!D37+留萌2!D37+宗谷2!D37+オホーツク2!D37+十勝2!D37+釧路2!D37+根室2!D37)</f>
        <v>7425.9</v>
      </c>
      <c r="E66" s="55">
        <f>SUM(空知2!E37+石狩2!E37+後志2!E37+胆振2!E37+日高2!E37+渡島・檜山2!E37+上川2!E37+留萌2!E37+宗谷2!E37+オホーツク2!E37+十勝2!E37+釧路2!E37+根室2!E37)</f>
        <v>268248.39999999997</v>
      </c>
      <c r="F66" s="55">
        <f>SUM(空知2!F37+石狩2!F37+後志2!F37+胆振2!F37+日高2!F37+渡島・檜山2!F37+上川2!F37+留萌2!F37+宗谷2!F37+オホーツク2!F37+十勝2!F37+釧路2!F37+根室2!F37)</f>
        <v>10.1</v>
      </c>
      <c r="G66" s="55">
        <f>SUM(空知2!G37+石狩2!G37+後志2!G37+胆振2!G37+日高2!G37+渡島・檜山2!G37+上川2!G37+留萌2!G37+宗谷2!G37+オホーツク2!G37+十勝2!G37+釧路2!G37+根室2!G37)</f>
        <v>0</v>
      </c>
      <c r="H66" s="53">
        <f>SUM(D66:G66)</f>
        <v>275684.39999999997</v>
      </c>
      <c r="I66" s="13"/>
      <c r="J66" s="13"/>
      <c r="K66" s="13"/>
    </row>
    <row r="67" spans="1:11" ht="15.95" customHeight="1" x14ac:dyDescent="0.15">
      <c r="A67" s="15"/>
      <c r="B67" s="2"/>
      <c r="C67" s="16" t="s">
        <v>13</v>
      </c>
      <c r="D67" s="53">
        <f>IF(D66&lt;=0,"",D66/$H66%)</f>
        <v>2.6936235782655822</v>
      </c>
      <c r="E67" s="53">
        <f>IF(E66&lt;=0,"",E66/$H66%)</f>
        <v>97.302712812186684</v>
      </c>
      <c r="F67" s="53">
        <f>IF(F66&lt;=0,"",F66/$H66%)</f>
        <v>3.6636095477292152E-3</v>
      </c>
      <c r="G67" s="53" t="str">
        <f>IF(G66&lt;=0,"",G66/$H66%)</f>
        <v/>
      </c>
      <c r="H67" s="53">
        <f t="shared" si="1"/>
        <v>100</v>
      </c>
      <c r="I67" s="13"/>
      <c r="J67" s="13"/>
      <c r="K67" s="13"/>
    </row>
    <row r="68" spans="1:11" ht="15.95" customHeight="1" x14ac:dyDescent="0.15">
      <c r="A68" s="15"/>
      <c r="B68" s="2"/>
      <c r="C68" s="10" t="s">
        <v>106</v>
      </c>
      <c r="D68" s="55">
        <f>SUM(空知2!D39+石狩2!D39+後志2!D39+胆振2!D39+日高2!D39+渡島・檜山2!D39+上川2!D39+留萌2!D39+宗谷2!D39+オホーツク2!D39+十勝2!D39+釧路2!D39+根室2!D39)</f>
        <v>252477.99999999997</v>
      </c>
      <c r="E68" s="55">
        <f>SUM(空知2!E39+石狩2!E39+後志2!E39+胆振2!E39+日高2!E39+渡島・檜山2!E39+上川2!E39+留萌2!E39+宗谷2!E39+オホーツク2!E39+十勝2!E39+釧路2!E39+根室2!E39)</f>
        <v>429073.10000000003</v>
      </c>
      <c r="F68" s="55">
        <f>SUM(空知2!F39+石狩2!F39+後志2!F39+胆振2!F39+日高2!F39+渡島・檜山2!F39+上川2!F39+留萌2!F39+宗谷2!F39+オホーツク2!F39+十勝2!F39+釧路2!F39+根室2!F39)</f>
        <v>4202.5</v>
      </c>
      <c r="G68" s="55">
        <f>SUM(空知2!G39+石狩2!G39+後志2!G39+胆振2!G39+日高2!G39+渡島・檜山2!G39+上川2!G39+留萌2!G39+宗谷2!G39+オホーツク2!G39+十勝2!G39+釧路2!G39+根室2!G39)</f>
        <v>1047.9000000000001</v>
      </c>
      <c r="H68" s="53">
        <f>SUM(D68:G68)</f>
        <v>686801.5</v>
      </c>
      <c r="I68" s="13"/>
      <c r="J68" s="13"/>
      <c r="K68" s="13"/>
    </row>
    <row r="69" spans="1:11" ht="15.95" customHeight="1" x14ac:dyDescent="0.15">
      <c r="A69" s="15"/>
      <c r="B69" s="2"/>
      <c r="C69" s="16" t="s">
        <v>13</v>
      </c>
      <c r="D69" s="53">
        <f>IF(D68&lt;=0,"",D68/$H68%)</f>
        <v>36.7614223323624</v>
      </c>
      <c r="E69" s="53">
        <f>IF(E68&lt;=0,"",E68/$H68%)</f>
        <v>62.474106419394836</v>
      </c>
      <c r="F69" s="53">
        <f>IF(F68&lt;=0,"",F68/$H68%)</f>
        <v>0.61189441199531447</v>
      </c>
      <c r="G69" s="53">
        <f>IF(G68&lt;=0,"",G68/$H68%)</f>
        <v>0.15257683624744559</v>
      </c>
      <c r="H69" s="53">
        <f t="shared" si="1"/>
        <v>100</v>
      </c>
      <c r="I69" s="13"/>
      <c r="J69" s="13"/>
      <c r="K69" s="13"/>
    </row>
    <row r="70" spans="1:11" ht="15.95" customHeight="1" x14ac:dyDescent="0.15">
      <c r="A70" s="15"/>
      <c r="B70" s="2"/>
      <c r="C70" s="10" t="s">
        <v>107</v>
      </c>
      <c r="D70" s="55">
        <f>IF((D66+D68)&lt;=0,"",D66+D68)</f>
        <v>259903.89999999997</v>
      </c>
      <c r="E70" s="55">
        <f>IF((E66+E68)&lt;=0,"",E66+E68)</f>
        <v>697321.5</v>
      </c>
      <c r="F70" s="55">
        <f>IF((F66+F68)&lt;=0,"",F66+F68)</f>
        <v>4212.6000000000004</v>
      </c>
      <c r="G70" s="55">
        <f>IF((G66+G68)&lt;=0,"",G66+G68)</f>
        <v>1047.9000000000001</v>
      </c>
      <c r="H70" s="53">
        <f>SUM(D70:G70)</f>
        <v>962485.89999999991</v>
      </c>
      <c r="I70" s="13"/>
      <c r="J70" s="13"/>
      <c r="K70" s="13"/>
    </row>
    <row r="71" spans="1:11" ht="15.95" customHeight="1" x14ac:dyDescent="0.15">
      <c r="A71" s="15"/>
      <c r="B71" s="17"/>
      <c r="C71" s="16" t="s">
        <v>13</v>
      </c>
      <c r="D71" s="53">
        <f>IF((D66+D68)&lt;=0,"",D70/$H70%)</f>
        <v>27.003398179651256</v>
      </c>
      <c r="E71" s="53">
        <f>IF((E66+E68)&lt;=0,"",E70/$H70%)</f>
        <v>72.450048359150003</v>
      </c>
      <c r="F71" s="53">
        <f>IF((F66+F68)&lt;=0,"",F70/$H70%)</f>
        <v>0.43767913898790634</v>
      </c>
      <c r="G71" s="53">
        <f>IF((G66+G68)&lt;=0,"",G70/$H70%)</f>
        <v>0.10887432221085007</v>
      </c>
      <c r="H71" s="53">
        <f t="shared" ref="H71:H133" si="35">SUM(D71:G71)</f>
        <v>100.00000000000001</v>
      </c>
      <c r="I71" s="13"/>
      <c r="J71" s="13"/>
    </row>
    <row r="72" spans="1:11" ht="15.95" customHeight="1" x14ac:dyDescent="0.15">
      <c r="A72" s="15"/>
      <c r="B72" s="15" t="s">
        <v>21</v>
      </c>
      <c r="C72" s="10" t="s">
        <v>12</v>
      </c>
      <c r="D72" s="55">
        <f>SUM(空知2!D43+石狩2!D43+後志2!D43+胆振2!D43+日高2!D43+渡島・檜山2!D43+上川2!D43+留萌2!D43+宗谷2!D43+オホーツク2!D43+十勝2!D43+釧路2!D43+根室2!D43)</f>
        <v>549.80000000000007</v>
      </c>
      <c r="E72" s="55">
        <f>SUM(空知2!E43+石狩2!E43+後志2!E43+胆振2!E43+日高2!E43+渡島・檜山2!E43+上川2!E43+留萌2!E43+宗谷2!E43+オホーツク2!E43+十勝2!E43+釧路2!E43+根室2!E43)</f>
        <v>106224.19999999998</v>
      </c>
      <c r="F72" s="55">
        <f>SUM(空知2!F43+石狩2!F43+後志2!F43+胆振2!F43+日高2!F43+渡島・檜山2!F43+上川2!F43+留萌2!F43+宗谷2!F43+オホーツク2!F43+十勝2!F43+釧路2!F43+根室2!F43)</f>
        <v>0</v>
      </c>
      <c r="G72" s="55">
        <f>SUM(空知2!G43+石狩2!G43+後志2!G43+胆振2!G43+日高2!G43+渡島・檜山2!G43+上川2!G43+留萌2!G43+宗谷2!G43+オホーツク2!G43+十勝2!G43+釧路2!G43+根室2!G43)</f>
        <v>0</v>
      </c>
      <c r="H72" s="53">
        <f t="shared" si="35"/>
        <v>106773.99999999999</v>
      </c>
      <c r="I72" s="13"/>
      <c r="J72" s="13"/>
      <c r="K72" s="44"/>
    </row>
    <row r="73" spans="1:11" ht="15.95" customHeight="1" x14ac:dyDescent="0.15">
      <c r="A73" s="15"/>
      <c r="B73" s="15"/>
      <c r="C73" s="16" t="s">
        <v>13</v>
      </c>
      <c r="D73" s="53">
        <f>IF($H72=0,0,D72/$H72%)</f>
        <v>0.51491936239159364</v>
      </c>
      <c r="E73" s="53">
        <f>IF($H72=0,0,E72/$H72%)</f>
        <v>99.485080637608405</v>
      </c>
      <c r="F73" s="53">
        <f>IF($H72=0,0,F72/$H72%)</f>
        <v>0</v>
      </c>
      <c r="G73" s="53">
        <f>IF($H72=0,0,G72/$H72%)</f>
        <v>0</v>
      </c>
      <c r="H73" s="53">
        <f t="shared" si="35"/>
        <v>100</v>
      </c>
      <c r="I73" s="13"/>
      <c r="J73" s="13"/>
      <c r="K73" s="44"/>
    </row>
    <row r="74" spans="1:11" ht="15.95" customHeight="1" x14ac:dyDescent="0.15">
      <c r="A74" s="15"/>
      <c r="B74" s="15"/>
      <c r="C74" s="10" t="s">
        <v>14</v>
      </c>
      <c r="D74" s="55">
        <f>SUM(空知2!D45+石狩2!D45+後志2!D45+胆振2!D45+日高2!D45+渡島・檜山2!D45+上川2!D45+留萌2!D45+宗谷2!D45+オホーツク2!D45+十勝2!D45+釧路2!D45+根室2!D45)</f>
        <v>58223.4</v>
      </c>
      <c r="E74" s="55">
        <f>SUM(空知2!E45+石狩2!E45+後志2!E45+胆振2!E45+日高2!E45+渡島・檜山2!E45+上川2!E45+留萌2!E45+宗谷2!E45+オホーツク2!E45+十勝2!E45+釧路2!E45+根室2!E45)</f>
        <v>168762.4</v>
      </c>
      <c r="F74" s="55">
        <f>SUM(空知2!F45+石狩2!F45+後志2!F45+胆振2!F45+日高2!F45+渡島・檜山2!F45+上川2!F45+留萌2!F45+宗谷2!F45+オホーツク2!F45+十勝2!F45+釧路2!F45+根室2!F45)</f>
        <v>4157</v>
      </c>
      <c r="G74" s="55">
        <f>SUM(空知2!G45+石狩2!G45+後志2!G45+胆振2!G45+日高2!G45+渡島・檜山2!G45+上川2!G45+留萌2!G45+宗谷2!G45+オホーツク2!G45+十勝2!G45+釧路2!G45+根室2!G45)</f>
        <v>0</v>
      </c>
      <c r="H74" s="53">
        <f t="shared" si="35"/>
        <v>231142.8</v>
      </c>
      <c r="I74" s="13"/>
      <c r="J74" s="13"/>
      <c r="K74" s="44"/>
    </row>
    <row r="75" spans="1:11" ht="15.95" customHeight="1" x14ac:dyDescent="0.15">
      <c r="A75" s="15"/>
      <c r="B75" s="15"/>
      <c r="C75" s="16" t="s">
        <v>13</v>
      </c>
      <c r="D75" s="53">
        <f>IF($H74=0,0,D74/$H74%)</f>
        <v>25.18936345843349</v>
      </c>
      <c r="E75" s="53">
        <f>IF($H74=0,0,E74/$H74%)</f>
        <v>73.012181214383489</v>
      </c>
      <c r="F75" s="53">
        <f>IF($H74=0,0,F74/$H74%)</f>
        <v>1.7984553271830228</v>
      </c>
      <c r="G75" s="53">
        <f>IF($H74=0,0,G74/$H74%)</f>
        <v>0</v>
      </c>
      <c r="H75" s="53">
        <f t="shared" si="35"/>
        <v>100</v>
      </c>
      <c r="I75" s="13"/>
      <c r="J75" s="13"/>
      <c r="K75" s="44"/>
    </row>
    <row r="76" spans="1:11" ht="15.95" customHeight="1" x14ac:dyDescent="0.15">
      <c r="A76" s="15"/>
      <c r="B76" s="15"/>
      <c r="C76" s="10" t="s">
        <v>15</v>
      </c>
      <c r="D76" s="55">
        <f>SUM(空知2!D47+石狩2!D47+後志2!D47+胆振2!D47+日高2!D47+渡島・檜山2!D47+上川2!D47+留萌2!D47+宗谷2!D47+オホーツク2!D47+十勝2!D47+釧路2!D47+根室2!D47)</f>
        <v>58773.200000000004</v>
      </c>
      <c r="E76" s="55">
        <f>SUM(空知2!E47+石狩2!E47+後志2!E47+胆振2!E47+日高2!E47+渡島・檜山2!E47+上川2!E47+留萌2!E47+宗谷2!E47+オホーツク2!E47+十勝2!E47+釧路2!E47+根室2!E47)</f>
        <v>274986.60000000003</v>
      </c>
      <c r="F76" s="55">
        <f>SUM(空知2!F47+石狩2!F47+後志2!F47+胆振2!F47+日高2!F47+渡島・檜山2!F47+上川2!F47+留萌2!F47+宗谷2!F47+オホーツク2!F47+十勝2!F47+釧路2!F47+根室2!F47)</f>
        <v>4157</v>
      </c>
      <c r="G76" s="55">
        <f>SUM(空知2!G47+石狩2!G47+後志2!G47+胆振2!G47+日高2!G47+渡島・檜山2!G47+上川2!G47+留萌2!G47+宗谷2!G47+オホーツク2!G47+十勝2!G47+釧路2!G47+根室2!G47)</f>
        <v>0</v>
      </c>
      <c r="H76" s="53">
        <f t="shared" si="35"/>
        <v>337916.80000000005</v>
      </c>
      <c r="I76" s="13"/>
      <c r="J76" s="13"/>
      <c r="K76" s="44"/>
    </row>
    <row r="77" spans="1:11" ht="15.95" customHeight="1" x14ac:dyDescent="0.15">
      <c r="A77" s="15"/>
      <c r="B77" s="21"/>
      <c r="C77" s="16" t="s">
        <v>13</v>
      </c>
      <c r="D77" s="53">
        <f>IF($H76=0,0,D76/$H76%)</f>
        <v>17.392802015170595</v>
      </c>
      <c r="E77" s="53">
        <f>IF($H76=0,0,E76/$H76%)</f>
        <v>81.377013513385535</v>
      </c>
      <c r="F77" s="53">
        <f>IF($H76=0,0,F76/$H76%)</f>
        <v>1.2301844714438581</v>
      </c>
      <c r="G77" s="53">
        <f>IF($H76=0,0,G76/$H76%)</f>
        <v>0</v>
      </c>
      <c r="H77" s="53">
        <f t="shared" si="35"/>
        <v>100</v>
      </c>
      <c r="I77" s="13"/>
      <c r="J77" s="13"/>
      <c r="K77" s="44"/>
    </row>
    <row r="78" spans="1:11" ht="15.95" customHeight="1" x14ac:dyDescent="0.15">
      <c r="A78" s="15"/>
      <c r="B78" s="15" t="s">
        <v>22</v>
      </c>
      <c r="C78" s="10" t="s">
        <v>12</v>
      </c>
      <c r="D78" s="55">
        <f>SUM(空知2!D49+石狩2!D49+後志2!D49+胆振2!D49+日高2!D49+渡島・檜山2!D49+上川2!D49+留萌2!D49+宗谷2!D49+オホーツク2!D49+十勝2!D49+釧路2!D49+根室2!D49)</f>
        <v>2449.1999999999998</v>
      </c>
      <c r="E78" s="55">
        <f>SUM(空知2!E49+石狩2!E49+後志2!E49+胆振2!E49+日高2!E49+渡島・檜山2!E49+上川2!E49+留萌2!E49+宗谷2!E49+オホーツク2!E49+十勝2!E49+釧路2!E49+根室2!E49)</f>
        <v>25375.799999999996</v>
      </c>
      <c r="F78" s="55">
        <f>SUM(空知2!F49+石狩2!F49+後志2!F49+胆振2!F49+日高2!F49+渡島・檜山2!F49+上川2!F49+留萌2!F49+宗谷2!F49+オホーツク2!F49+十勝2!F49+釧路2!F49+根室2!F49)</f>
        <v>0</v>
      </c>
      <c r="G78" s="55">
        <f>SUM(空知2!G49+石狩2!G49+後志2!G49+胆振2!G49+日高2!G49+渡島・檜山2!G49+上川2!G49+留萌2!G49+宗谷2!G49+オホーツク2!G49+十勝2!G49+釧路2!G49+根室2!G49)</f>
        <v>0</v>
      </c>
      <c r="H78" s="53">
        <f t="shared" si="35"/>
        <v>27824.999999999996</v>
      </c>
      <c r="I78" s="13"/>
      <c r="J78" s="13"/>
      <c r="K78" s="44"/>
    </row>
    <row r="79" spans="1:11" ht="15.95" customHeight="1" x14ac:dyDescent="0.15">
      <c r="A79" s="15"/>
      <c r="B79" s="15"/>
      <c r="C79" s="16" t="s">
        <v>13</v>
      </c>
      <c r="D79" s="53">
        <f t="shared" ref="D79" si="36">IF($H78=0,0,D78/$H78%)</f>
        <v>8.8021563342318068</v>
      </c>
      <c r="E79" s="53">
        <f t="shared" ref="E79" si="37">IF($H78=0,0,E78/$H78%)</f>
        <v>91.197843665768204</v>
      </c>
      <c r="F79" s="53">
        <f t="shared" ref="F79" si="38">IF($H78=0,0,F78/$H78%)</f>
        <v>0</v>
      </c>
      <c r="G79" s="53">
        <f t="shared" ref="G79" si="39">IF($H78=0,0,G78/$H78%)</f>
        <v>0</v>
      </c>
      <c r="H79" s="53">
        <f t="shared" si="35"/>
        <v>100.00000000000001</v>
      </c>
      <c r="I79" s="13"/>
      <c r="J79" s="13"/>
      <c r="K79" s="44"/>
    </row>
    <row r="80" spans="1:11" ht="15.95" customHeight="1" x14ac:dyDescent="0.15">
      <c r="A80" s="15"/>
      <c r="B80" s="15"/>
      <c r="C80" s="10" t="s">
        <v>14</v>
      </c>
      <c r="D80" s="55">
        <f>SUM(空知2!D51+石狩2!D51+後志2!D51+胆振2!D51+日高2!D51+渡島・檜山2!D51+上川2!D51+留萌2!D51+宗谷2!D51+オホーツク2!D51+十勝2!D51+釧路2!D51+根室2!D51)</f>
        <v>126682.90000000001</v>
      </c>
      <c r="E80" s="55">
        <f>SUM(空知2!E51+石狩2!E51+後志2!E51+胆振2!E51+日高2!E51+渡島・檜山2!E51+上川2!E51+留萌2!E51+宗谷2!E51+オホーツク2!E51+十勝2!E51+釧路2!E51+根室2!E51)</f>
        <v>70445</v>
      </c>
      <c r="F80" s="55">
        <f>SUM(空知2!F51+石狩2!F51+後志2!F51+胆振2!F51+日高2!F51+渡島・檜山2!F51+上川2!F51+留萌2!F51+宗谷2!F51+オホーツク2!F51+十勝2!F51+釧路2!F51+根室2!F51)</f>
        <v>0</v>
      </c>
      <c r="G80" s="55">
        <f>SUM(空知2!G51+石狩2!G51+後志2!G51+胆振2!G51+日高2!G51+渡島・檜山2!G51+上川2!G51+留萌2!G51+宗谷2!G51+オホーツク2!G51+十勝2!G51+釧路2!G51+根室2!G51)</f>
        <v>0</v>
      </c>
      <c r="H80" s="53">
        <f t="shared" si="35"/>
        <v>197127.90000000002</v>
      </c>
      <c r="I80" s="13"/>
      <c r="J80" s="13"/>
      <c r="K80" s="44"/>
    </row>
    <row r="81" spans="1:11" ht="15.95" customHeight="1" x14ac:dyDescent="0.15">
      <c r="A81" s="15"/>
      <c r="B81" s="15"/>
      <c r="C81" s="16" t="s">
        <v>13</v>
      </c>
      <c r="D81" s="53">
        <f t="shared" ref="D81" si="40">IF($H80=0,0,D80/$H80%)</f>
        <v>64.264317734831039</v>
      </c>
      <c r="E81" s="53">
        <f t="shared" ref="E81" si="41">IF($H80=0,0,E80/$H80%)</f>
        <v>35.735682265168954</v>
      </c>
      <c r="F81" s="53">
        <f t="shared" ref="F81" si="42">IF($H80=0,0,F80/$H80%)</f>
        <v>0</v>
      </c>
      <c r="G81" s="53">
        <f t="shared" ref="G81" si="43">IF($H80=0,0,G80/$H80%)</f>
        <v>0</v>
      </c>
      <c r="H81" s="53">
        <f t="shared" si="35"/>
        <v>100</v>
      </c>
      <c r="I81" s="13"/>
      <c r="J81" s="13"/>
      <c r="K81" s="44"/>
    </row>
    <row r="82" spans="1:11" ht="15.95" customHeight="1" x14ac:dyDescent="0.15">
      <c r="A82" s="15"/>
      <c r="B82" s="15"/>
      <c r="C82" s="10" t="s">
        <v>15</v>
      </c>
      <c r="D82" s="55">
        <f>SUM(空知2!D53+石狩2!D53+後志2!D53+胆振2!D53+日高2!D53+渡島・檜山2!D53+上川2!D53+留萌2!D53+宗谷2!D53+オホーツク2!D53+十勝2!D53+釧路2!D53+根室2!D53)</f>
        <v>129132.1</v>
      </c>
      <c r="E82" s="55">
        <f>SUM(空知2!E53+石狩2!E53+後志2!E53+胆振2!E53+日高2!E53+渡島・檜山2!E53+上川2!E53+留萌2!E53+宗谷2!E53+オホーツク2!E53+十勝2!E53+釧路2!E53+根室2!E53)</f>
        <v>95820.800000000003</v>
      </c>
      <c r="F82" s="55">
        <f>SUM(空知2!F53+石狩2!F53+後志2!F53+胆振2!F53+日高2!F53+渡島・檜山2!F53+上川2!F53+留萌2!F53+宗谷2!F53+オホーツク2!F53+十勝2!F53+釧路2!F53+根室2!F53)</f>
        <v>0</v>
      </c>
      <c r="G82" s="55">
        <f>SUM(空知2!G53+石狩2!G53+後志2!G53+胆振2!G53+日高2!G53+渡島・檜山2!G53+上川2!G53+留萌2!G53+宗谷2!G53+オホーツク2!G53+十勝2!G53+釧路2!G53+根室2!G53)</f>
        <v>0</v>
      </c>
      <c r="H82" s="53">
        <f t="shared" si="35"/>
        <v>224952.90000000002</v>
      </c>
      <c r="I82" s="13"/>
      <c r="J82" s="13"/>
      <c r="K82" s="44"/>
    </row>
    <row r="83" spans="1:11" ht="15.95" customHeight="1" x14ac:dyDescent="0.15">
      <c r="A83" s="15"/>
      <c r="B83" s="21"/>
      <c r="C83" s="16" t="s">
        <v>13</v>
      </c>
      <c r="D83" s="53">
        <f t="shared" ref="D83" si="44">IF($H82=0,0,D82/$H82%)</f>
        <v>57.404061027886272</v>
      </c>
      <c r="E83" s="53">
        <f t="shared" ref="E83" si="45">IF($H82=0,0,E82/$H82%)</f>
        <v>42.595938972113714</v>
      </c>
      <c r="F83" s="53">
        <f t="shared" ref="F83" si="46">IF($H82=0,0,F82/$H82%)</f>
        <v>0</v>
      </c>
      <c r="G83" s="53">
        <f t="shared" ref="G83" si="47">IF($H82=0,0,G82/$H82%)</f>
        <v>0</v>
      </c>
      <c r="H83" s="53">
        <f t="shared" si="35"/>
        <v>99.999999999999986</v>
      </c>
      <c r="I83" s="13"/>
      <c r="J83" s="13"/>
      <c r="K83" s="44"/>
    </row>
    <row r="84" spans="1:11" ht="15.95" customHeight="1" x14ac:dyDescent="0.15">
      <c r="A84" s="15"/>
      <c r="B84" s="15" t="s">
        <v>23</v>
      </c>
      <c r="C84" s="10" t="s">
        <v>12</v>
      </c>
      <c r="D84" s="55">
        <f>SUM(空知2!D55+石狩2!D55+後志2!D55+胆振2!D55+日高2!D55+渡島・檜山2!D55+上川2!D55+留萌2!D55+宗谷2!D55+オホーツク2!D55+十勝2!D55+釧路2!D55+根室2!D55)</f>
        <v>1899.1999999999998</v>
      </c>
      <c r="E84" s="55">
        <f>SUM(空知2!E55+石狩2!E55+後志2!E55+胆振2!E55+日高2!E55+渡島・檜山2!E55+上川2!E55+留萌2!E55+宗谷2!E55+オホーツク2!E55+十勝2!E55+釧路2!E55+根室2!E55)</f>
        <v>20851.600000000002</v>
      </c>
      <c r="F84" s="55">
        <f>SUM(空知2!F55+石狩2!F55+後志2!F55+胆振2!F55+日高2!F55+渡島・檜山2!F55+上川2!F55+留萌2!F55+宗谷2!F55+オホーツク2!F55+十勝2!F55+釧路2!F55+根室2!F55)</f>
        <v>0</v>
      </c>
      <c r="G84" s="55">
        <f>SUM(空知2!G55+石狩2!G55+後志2!G55+胆振2!G55+日高2!G55+渡島・檜山2!G55+上川2!G55+留萌2!G55+宗谷2!G55+オホーツク2!G55+十勝2!G55+釧路2!G55+根室2!G55)</f>
        <v>0</v>
      </c>
      <c r="H84" s="53">
        <f t="shared" si="35"/>
        <v>22750.800000000003</v>
      </c>
      <c r="I84" s="13"/>
      <c r="J84" s="13"/>
      <c r="K84" s="44"/>
    </row>
    <row r="85" spans="1:11" ht="15.95" customHeight="1" x14ac:dyDescent="0.15">
      <c r="A85" s="15"/>
      <c r="B85" s="15"/>
      <c r="C85" s="16" t="s">
        <v>13</v>
      </c>
      <c r="D85" s="53">
        <f t="shared" ref="D85" si="48">IF($H84=0,0,D84/$H84%)</f>
        <v>8.347838317773439</v>
      </c>
      <c r="E85" s="53">
        <f t="shared" ref="E85" si="49">IF($H84=0,0,E84/$H84%)</f>
        <v>91.652161682226549</v>
      </c>
      <c r="F85" s="53">
        <f t="shared" ref="F85" si="50">IF($H84=0,0,F84/$H84%)</f>
        <v>0</v>
      </c>
      <c r="G85" s="53">
        <f t="shared" ref="G85" si="51">IF($H84=0,0,G84/$H84%)</f>
        <v>0</v>
      </c>
      <c r="H85" s="53">
        <f t="shared" si="35"/>
        <v>99.999999999999986</v>
      </c>
      <c r="I85" s="13"/>
      <c r="J85" s="13"/>
      <c r="K85" s="44"/>
    </row>
    <row r="86" spans="1:11" ht="15.95" customHeight="1" x14ac:dyDescent="0.15">
      <c r="A86" s="15"/>
      <c r="B86" s="15"/>
      <c r="C86" s="10" t="s">
        <v>14</v>
      </c>
      <c r="D86" s="55">
        <f>SUM(空知2!D57+石狩2!D57+後志2!D57+胆振2!D57+日高2!D57+渡島・檜山2!D57+上川2!D57+留萌2!D57+宗谷2!D57+オホーツク2!D57+十勝2!D57+釧路2!D57+根室2!D57)</f>
        <v>13517.099999999999</v>
      </c>
      <c r="E86" s="55">
        <f>SUM(空知2!E57+石狩2!E57+後志2!E57+胆振2!E57+日高2!E57+渡島・檜山2!E57+上川2!E57+留萌2!E57+宗谷2!E57+オホーツク2!E57+十勝2!E57+釧路2!E57+根室2!E57)</f>
        <v>53196.299999999996</v>
      </c>
      <c r="F86" s="55">
        <f>SUM(空知2!F57+石狩2!F57+後志2!F57+胆振2!F57+日高2!F57+渡島・檜山2!F57+上川2!F57+留萌2!F57+宗谷2!F57+オホーツク2!F57+十勝2!F57+釧路2!F57+根室2!F57)</f>
        <v>0</v>
      </c>
      <c r="G86" s="55">
        <f>SUM(空知2!G57+石狩2!G57+後志2!G57+胆振2!G57+日高2!G57+渡島・檜山2!G57+上川2!G57+留萌2!G57+宗谷2!G57+オホーツク2!G57+十勝2!G57+釧路2!G57+根室2!G57)</f>
        <v>0</v>
      </c>
      <c r="H86" s="53">
        <f t="shared" si="35"/>
        <v>66713.399999999994</v>
      </c>
      <c r="I86" s="13"/>
      <c r="J86" s="13"/>
      <c r="K86" s="44"/>
    </row>
    <row r="87" spans="1:11" ht="15.95" customHeight="1" x14ac:dyDescent="0.15">
      <c r="A87" s="15"/>
      <c r="B87" s="15"/>
      <c r="C87" s="16" t="s">
        <v>13</v>
      </c>
      <c r="D87" s="53">
        <f t="shared" ref="D87" si="52">IF($H86=0,0,D86/$H86%)</f>
        <v>20.261446725845182</v>
      </c>
      <c r="E87" s="53">
        <f t="shared" ref="E87" si="53">IF($H86=0,0,E86/$H86%)</f>
        <v>79.738553274154825</v>
      </c>
      <c r="F87" s="53">
        <f t="shared" ref="F87" si="54">IF($H86=0,0,F86/$H86%)</f>
        <v>0</v>
      </c>
      <c r="G87" s="53">
        <f t="shared" ref="G87" si="55">IF($H86=0,0,G86/$H86%)</f>
        <v>0</v>
      </c>
      <c r="H87" s="53">
        <f t="shared" si="35"/>
        <v>100</v>
      </c>
      <c r="I87" s="13"/>
      <c r="J87" s="13"/>
      <c r="K87" s="44"/>
    </row>
    <row r="88" spans="1:11" ht="15.95" customHeight="1" x14ac:dyDescent="0.15">
      <c r="A88" s="15"/>
      <c r="B88" s="15"/>
      <c r="C88" s="10" t="s">
        <v>15</v>
      </c>
      <c r="D88" s="55">
        <f>SUM(空知2!D59+石狩2!D59+後志2!D59+胆振2!D59+日高2!D59+渡島・檜山2!D59+上川2!D59+留萌2!D59+宗谷2!D59+オホーツク2!D59+十勝2!D59+釧路2!D59+根室2!D59)</f>
        <v>15416.3</v>
      </c>
      <c r="E88" s="55">
        <f>SUM(空知2!E59+石狩2!E59+後志2!E59+胆振2!E59+日高2!E59+渡島・檜山2!E59+上川2!E59+留萌2!E59+宗谷2!E59+オホーツク2!E59+十勝2!E59+釧路2!E59+根室2!E59)</f>
        <v>74047.900000000009</v>
      </c>
      <c r="F88" s="55">
        <f>SUM(空知2!F59+石狩2!F59+後志2!F59+胆振2!F59+日高2!F59+渡島・檜山2!F59+上川2!F59+留萌2!F59+宗谷2!F59+オホーツク2!F59+十勝2!F59+釧路2!F59+根室2!F59)</f>
        <v>0</v>
      </c>
      <c r="G88" s="55">
        <f>SUM(空知2!G59+石狩2!G59+後志2!G59+胆振2!G59+日高2!G59+渡島・檜山2!G59+上川2!G59+留萌2!G59+宗谷2!G59+オホーツク2!G59+十勝2!G59+釧路2!G59+根室2!G59)</f>
        <v>0</v>
      </c>
      <c r="H88" s="53">
        <f t="shared" si="35"/>
        <v>89464.200000000012</v>
      </c>
      <c r="I88" s="13"/>
      <c r="J88" s="13"/>
      <c r="K88" s="44"/>
    </row>
    <row r="89" spans="1:11" ht="15.95" customHeight="1" x14ac:dyDescent="0.15">
      <c r="A89" s="15"/>
      <c r="B89" s="21"/>
      <c r="C89" s="16" t="s">
        <v>13</v>
      </c>
      <c r="D89" s="53">
        <f t="shared" ref="D89" si="56">IF($H88=0,0,D88/$H88%)</f>
        <v>17.23180892468719</v>
      </c>
      <c r="E89" s="53">
        <f t="shared" ref="E89" si="57">IF($H88=0,0,E88/$H88%)</f>
        <v>82.768191075312799</v>
      </c>
      <c r="F89" s="53">
        <f t="shared" ref="F89" si="58">IF($H88=0,0,F88/$H88%)</f>
        <v>0</v>
      </c>
      <c r="G89" s="53">
        <f t="shared" ref="G89" si="59">IF($H88=0,0,G88/$H88%)</f>
        <v>0</v>
      </c>
      <c r="H89" s="53">
        <f t="shared" si="35"/>
        <v>99.999999999999986</v>
      </c>
      <c r="I89" s="13"/>
      <c r="J89" s="13"/>
      <c r="K89" s="44"/>
    </row>
    <row r="90" spans="1:11" ht="15.95" customHeight="1" x14ac:dyDescent="0.15">
      <c r="A90" s="15"/>
      <c r="B90" s="15" t="s">
        <v>24</v>
      </c>
      <c r="C90" s="10" t="s">
        <v>12</v>
      </c>
      <c r="D90" s="55">
        <f>SUM(空知2!D61+石狩2!D61+後志2!D61+胆振2!D61+日高2!D61+渡島・檜山2!D61+上川2!D61+留萌2!D61+宗谷2!D61+オホーツク2!D61+十勝2!D61+釧路2!D61+根室2!D61)</f>
        <v>115.30000000000001</v>
      </c>
      <c r="E90" s="55">
        <f>SUM(空知2!E61+石狩2!E61+後志2!E61+胆振2!E61+日高2!E61+渡島・檜山2!E61+上川2!E61+留萌2!E61+宗谷2!E61+オホーツク2!E61+十勝2!E61+釧路2!E61+根室2!E61)</f>
        <v>15872.6</v>
      </c>
      <c r="F90" s="55">
        <f>SUM(空知2!F61+石狩2!F61+後志2!F61+胆振2!F61+日高2!F61+渡島・檜山2!F61+上川2!F61+留萌2!F61+宗谷2!F61+オホーツク2!F61+十勝2!F61+釧路2!F61+根室2!F61)</f>
        <v>0</v>
      </c>
      <c r="G90" s="55">
        <f>SUM(空知2!G61+石狩2!G61+後志2!G61+胆振2!G61+日高2!G61+渡島・檜山2!G61+上川2!G61+留萌2!G61+宗谷2!G61+オホーツク2!G61+十勝2!G61+釧路2!G61+根室2!G61)</f>
        <v>0</v>
      </c>
      <c r="H90" s="53">
        <f t="shared" si="35"/>
        <v>15987.9</v>
      </c>
      <c r="I90" s="13"/>
      <c r="J90" s="13"/>
      <c r="K90" s="44"/>
    </row>
    <row r="91" spans="1:11" ht="15.95" customHeight="1" x14ac:dyDescent="0.15">
      <c r="A91" s="15"/>
      <c r="B91" s="15"/>
      <c r="C91" s="16" t="s">
        <v>13</v>
      </c>
      <c r="D91" s="53">
        <f t="shared" ref="D91" si="60">IF($H90=0,0,D90/$H90%)</f>
        <v>0.72117038510373477</v>
      </c>
      <c r="E91" s="53">
        <f t="shared" ref="E91" si="61">IF($H90=0,0,E90/$H90%)</f>
        <v>99.278829614896267</v>
      </c>
      <c r="F91" s="53">
        <f t="shared" ref="F91" si="62">IF($H90=0,0,F90/$H90%)</f>
        <v>0</v>
      </c>
      <c r="G91" s="53">
        <f t="shared" ref="G91" si="63">IF($H90=0,0,G90/$H90%)</f>
        <v>0</v>
      </c>
      <c r="H91" s="53">
        <f t="shared" si="35"/>
        <v>100</v>
      </c>
      <c r="I91" s="13"/>
      <c r="J91" s="13"/>
      <c r="K91" s="44"/>
    </row>
    <row r="92" spans="1:11" ht="15.95" customHeight="1" x14ac:dyDescent="0.15">
      <c r="A92" s="15"/>
      <c r="B92" s="15"/>
      <c r="C92" s="10" t="s">
        <v>14</v>
      </c>
      <c r="D92" s="55">
        <f>SUM(空知2!D63+石狩2!D63+後志2!D63+胆振2!D63+日高2!D63+渡島・檜山2!D63+上川2!D63+留萌2!D63+宗谷2!D63+オホーツク2!D63+十勝2!D63+釧路2!D63+根室2!D63)</f>
        <v>13076.800000000001</v>
      </c>
      <c r="E92" s="55">
        <f>SUM(空知2!E63+石狩2!E63+後志2!E63+胆振2!E63+日高2!E63+渡島・檜山2!E63+上川2!E63+留萌2!E63+宗谷2!E63+オホーツク2!E63+十勝2!E63+釧路2!E63+根室2!E63)</f>
        <v>15315.6</v>
      </c>
      <c r="F92" s="55">
        <f>SUM(空知2!F63+石狩2!F63+後志2!F63+胆振2!F63+日高2!F63+渡島・檜山2!F63+上川2!F63+留萌2!F63+宗谷2!F63+オホーツク2!F63+十勝2!F63+釧路2!F63+根室2!F63)</f>
        <v>0</v>
      </c>
      <c r="G92" s="55">
        <f>SUM(空知2!G63+石狩2!G63+後志2!G63+胆振2!G63+日高2!G63+渡島・檜山2!G63+上川2!G63+留萌2!G63+宗谷2!G63+オホーツク2!G63+十勝2!G63+釧路2!G63+根室2!G63)</f>
        <v>0</v>
      </c>
      <c r="H92" s="53">
        <f t="shared" si="35"/>
        <v>28392.400000000001</v>
      </c>
      <c r="I92" s="13"/>
      <c r="J92" s="13"/>
      <c r="K92" s="44"/>
    </row>
    <row r="93" spans="1:11" ht="15.95" customHeight="1" x14ac:dyDescent="0.15">
      <c r="A93" s="15"/>
      <c r="B93" s="15"/>
      <c r="C93" s="16" t="s">
        <v>13</v>
      </c>
      <c r="D93" s="53">
        <f t="shared" ref="D93" si="64">IF($H92=0,0,D92/$H92%)</f>
        <v>46.057395641087048</v>
      </c>
      <c r="E93" s="53">
        <f t="shared" ref="E93" si="65">IF($H92=0,0,E92/$H92%)</f>
        <v>53.942604358912945</v>
      </c>
      <c r="F93" s="53">
        <f t="shared" ref="F93" si="66">IF($H92=0,0,F92/$H92%)</f>
        <v>0</v>
      </c>
      <c r="G93" s="53">
        <f t="shared" ref="G93" si="67">IF($H92=0,0,G92/$H92%)</f>
        <v>0</v>
      </c>
      <c r="H93" s="53">
        <f t="shared" si="35"/>
        <v>100</v>
      </c>
      <c r="I93" s="13"/>
      <c r="J93" s="13"/>
      <c r="K93" s="44"/>
    </row>
    <row r="94" spans="1:11" ht="15.95" customHeight="1" x14ac:dyDescent="0.15">
      <c r="A94" s="15"/>
      <c r="B94" s="15"/>
      <c r="C94" s="10" t="s">
        <v>15</v>
      </c>
      <c r="D94" s="55">
        <f>SUM(空知2!D65+石狩2!D65+後志2!D65+胆振2!D65+日高2!D65+渡島・檜山2!D65+上川2!D65+留萌2!D65+宗谷2!D65+オホーツク2!D65+十勝2!D65+釧路2!D65+根室2!D65)</f>
        <v>13192.1</v>
      </c>
      <c r="E94" s="55">
        <f>SUM(空知2!E65+石狩2!E65+後志2!E65+胆振2!E65+日高2!E65+渡島・檜山2!E65+上川2!E65+留萌2!E65+宗谷2!E65+オホーツク2!E65+十勝2!E65+釧路2!E65+根室2!E65)</f>
        <v>31188.199999999997</v>
      </c>
      <c r="F94" s="55">
        <f>SUM(空知2!F65+石狩2!F65+後志2!F65+胆振2!F65+日高2!F65+渡島・檜山2!F65+上川2!F65+留萌2!F65+宗谷2!F65+オホーツク2!F65+十勝2!F65+釧路2!F65+根室2!F65)</f>
        <v>0</v>
      </c>
      <c r="G94" s="55">
        <f>SUM(空知2!G65+石狩2!G65+後志2!G65+胆振2!G65+日高2!G65+渡島・檜山2!G65+上川2!G65+留萌2!G65+宗谷2!G65+オホーツク2!G65+十勝2!G65+釧路2!G65+根室2!G65)</f>
        <v>0</v>
      </c>
      <c r="H94" s="53">
        <f t="shared" si="35"/>
        <v>44380.299999999996</v>
      </c>
      <c r="I94" s="13"/>
      <c r="J94" s="13"/>
      <c r="K94" s="44"/>
    </row>
    <row r="95" spans="1:11" ht="15.95" customHeight="1" x14ac:dyDescent="0.15">
      <c r="A95" s="15"/>
      <c r="B95" s="21"/>
      <c r="C95" s="16" t="s">
        <v>13</v>
      </c>
      <c r="D95" s="53">
        <f t="shared" ref="D95" si="68">IF($H94=0,0,D94/$H94%)</f>
        <v>29.725125787793239</v>
      </c>
      <c r="E95" s="53">
        <f t="shared" ref="E95" si="69">IF($H94=0,0,E94/$H94%)</f>
        <v>70.274874212206768</v>
      </c>
      <c r="F95" s="53">
        <f t="shared" ref="F95" si="70">IF($H94=0,0,F94/$H94%)</f>
        <v>0</v>
      </c>
      <c r="G95" s="53">
        <f t="shared" ref="G95" si="71">IF($H94=0,0,G94/$H94%)</f>
        <v>0</v>
      </c>
      <c r="H95" s="53">
        <f t="shared" si="35"/>
        <v>100</v>
      </c>
      <c r="I95" s="13"/>
      <c r="J95" s="13"/>
      <c r="K95" s="44"/>
    </row>
    <row r="96" spans="1:11" ht="15.95" customHeight="1" x14ac:dyDescent="0.15">
      <c r="A96" s="15"/>
      <c r="B96" s="15" t="s">
        <v>25</v>
      </c>
      <c r="C96" s="10" t="s">
        <v>12</v>
      </c>
      <c r="D96" s="55">
        <f>SUM(空知2!D67+石狩2!D67+後志2!D67+胆振2!D67+日高2!D67+渡島・檜山2!D67+上川2!D67+留萌2!D67+宗谷2!D67+オホーツク2!D67+十勝2!D67+釧路2!D67+根室2!D67)</f>
        <v>561.1</v>
      </c>
      <c r="E96" s="55">
        <f>SUM(空知2!E67+石狩2!E67+後志2!E67+胆振2!E67+日高2!E67+渡島・檜山2!E67+上川2!E67+留萌2!E67+宗谷2!E67+オホーツク2!E67+十勝2!E67+釧路2!E67+根室2!E67)</f>
        <v>14255.2</v>
      </c>
      <c r="F96" s="55">
        <f>SUM(空知2!F67+石狩2!F67+後志2!F67+胆振2!F67+日高2!F67+渡島・檜山2!F67+上川2!F67+留萌2!F67+宗谷2!F67+オホーツク2!F67+十勝2!F67+釧路2!F67+根室2!F67)</f>
        <v>0</v>
      </c>
      <c r="G96" s="55">
        <f>SUM(空知2!G67+石狩2!G67+後志2!G67+胆振2!G67+日高2!G67+渡島・檜山2!G67+上川2!G67+留萌2!G67+宗谷2!G67+オホーツク2!G67+十勝2!G67+釧路2!G67+根室2!G67)</f>
        <v>0</v>
      </c>
      <c r="H96" s="53">
        <f t="shared" si="35"/>
        <v>14816.300000000001</v>
      </c>
      <c r="I96" s="13"/>
      <c r="J96" s="13"/>
      <c r="K96" s="44"/>
    </row>
    <row r="97" spans="1:11" ht="15.95" customHeight="1" x14ac:dyDescent="0.15">
      <c r="A97" s="15"/>
      <c r="B97" s="15"/>
      <c r="C97" s="16" t="s">
        <v>13</v>
      </c>
      <c r="D97" s="53">
        <f t="shared" ref="D97" si="72">IF($H96=0,0,D96/$H96%)</f>
        <v>3.7870453487037925</v>
      </c>
      <c r="E97" s="53">
        <f t="shared" ref="E97" si="73">IF($H96=0,0,E96/$H96%)</f>
        <v>96.212954651296201</v>
      </c>
      <c r="F97" s="53">
        <f t="shared" ref="F97" si="74">IF($H96=0,0,F96/$H96%)</f>
        <v>0</v>
      </c>
      <c r="G97" s="53">
        <f t="shared" ref="G97" si="75">IF($H96=0,0,G96/$H96%)</f>
        <v>0</v>
      </c>
      <c r="H97" s="53">
        <f t="shared" si="35"/>
        <v>100</v>
      </c>
      <c r="I97" s="13"/>
      <c r="J97" s="13"/>
      <c r="K97" s="44"/>
    </row>
    <row r="98" spans="1:11" ht="15.95" customHeight="1" x14ac:dyDescent="0.15">
      <c r="A98" s="15"/>
      <c r="B98" s="15"/>
      <c r="C98" s="10" t="s">
        <v>14</v>
      </c>
      <c r="D98" s="55">
        <f>SUM(空知2!D69+石狩2!D69+後志2!D69+胆振2!D69+日高2!D69+渡島・檜山2!D69+上川2!D69+留萌2!D69+宗谷2!D69+オホーツク2!D69+十勝2!D69+釧路2!D69+根室2!D69)</f>
        <v>12860.4</v>
      </c>
      <c r="E98" s="55">
        <f>SUM(空知2!E69+石狩2!E69+後志2!E69+胆振2!E69+日高2!E69+渡島・檜山2!E69+上川2!E69+留萌2!E69+宗谷2!E69+オホーツク2!E69+十勝2!E69+釧路2!E69+根室2!E69)</f>
        <v>47191.200000000004</v>
      </c>
      <c r="F98" s="55">
        <f>SUM(空知2!F69+石狩2!F69+後志2!F69+胆振2!F69+日高2!F69+渡島・檜山2!F69+上川2!F69+留萌2!F69+宗谷2!F69+オホーツク2!F69+十勝2!F69+釧路2!F69+根室2!F69)</f>
        <v>0</v>
      </c>
      <c r="G98" s="55">
        <f>SUM(空知2!G69+石狩2!G69+後志2!G69+胆振2!G69+日高2!G69+渡島・檜山2!G69+上川2!G69+留萌2!G69+宗谷2!G69+オホーツク2!G69+十勝2!G69+釧路2!G69+根室2!G69)</f>
        <v>0</v>
      </c>
      <c r="H98" s="53">
        <f t="shared" si="35"/>
        <v>60051.600000000006</v>
      </c>
      <c r="I98" s="13"/>
      <c r="J98" s="13"/>
      <c r="K98" s="44"/>
    </row>
    <row r="99" spans="1:11" ht="15.95" customHeight="1" x14ac:dyDescent="0.15">
      <c r="A99" s="15"/>
      <c r="B99" s="15"/>
      <c r="C99" s="16" t="s">
        <v>13</v>
      </c>
      <c r="D99" s="53">
        <f t="shared" ref="D99" si="76">IF($H98=0,0,D98/$H98%)</f>
        <v>21.415582598964885</v>
      </c>
      <c r="E99" s="53">
        <f t="shared" ref="E99" si="77">IF($H98=0,0,E98/$H98%)</f>
        <v>78.584417401035111</v>
      </c>
      <c r="F99" s="53">
        <f t="shared" ref="F99" si="78">IF($H98=0,0,F98/$H98%)</f>
        <v>0</v>
      </c>
      <c r="G99" s="53">
        <f t="shared" ref="G99" si="79">IF($H98=0,0,G98/$H98%)</f>
        <v>0</v>
      </c>
      <c r="H99" s="53">
        <f t="shared" si="35"/>
        <v>100</v>
      </c>
      <c r="I99" s="13"/>
      <c r="J99" s="13"/>
      <c r="K99" s="44"/>
    </row>
    <row r="100" spans="1:11" ht="15.95" customHeight="1" x14ac:dyDescent="0.15">
      <c r="A100" s="15"/>
      <c r="B100" s="15"/>
      <c r="C100" s="10" t="s">
        <v>15</v>
      </c>
      <c r="D100" s="55">
        <f>SUM(空知2!D71+石狩2!D71+後志2!D71+胆振2!D71+日高2!D71+渡島・檜山2!D71+上川2!D71+留萌2!D71+宗谷2!D71+オホーツク2!D71+十勝2!D71+釧路2!D71+根室2!D71)</f>
        <v>13421.5</v>
      </c>
      <c r="E100" s="55">
        <f>SUM(空知2!E71+石狩2!E71+後志2!E71+胆振2!E71+日高2!E71+渡島・檜山2!E71+上川2!E71+留萌2!E71+宗谷2!E71+オホーツク2!E71+十勝2!E71+釧路2!E71+根室2!E71)</f>
        <v>61446.400000000001</v>
      </c>
      <c r="F100" s="55">
        <f>SUM(空知2!F71+石狩2!F71+後志2!F71+胆振2!F71+日高2!F71+渡島・檜山2!F71+上川2!F71+留萌2!F71+宗谷2!F71+オホーツク2!F71+十勝2!F71+釧路2!F71+根室2!F71)</f>
        <v>0</v>
      </c>
      <c r="G100" s="55">
        <f>SUM(空知2!G71+石狩2!G71+後志2!G71+胆振2!G71+日高2!G71+渡島・檜山2!G71+上川2!G71+留萌2!G71+宗谷2!G71+オホーツク2!G71+十勝2!G71+釧路2!G71+根室2!G71)</f>
        <v>0</v>
      </c>
      <c r="H100" s="53">
        <f t="shared" si="35"/>
        <v>74867.899999999994</v>
      </c>
      <c r="I100" s="13"/>
      <c r="J100" s="13"/>
      <c r="K100" s="44"/>
    </row>
    <row r="101" spans="1:11" ht="15.95" customHeight="1" x14ac:dyDescent="0.15">
      <c r="A101" s="15"/>
      <c r="B101" s="21"/>
      <c r="C101" s="16" t="s">
        <v>13</v>
      </c>
      <c r="D101" s="53">
        <f t="shared" ref="D101" si="80">IF($H100=0,0,D100/$H100%)</f>
        <v>17.926908595005337</v>
      </c>
      <c r="E101" s="53">
        <f t="shared" ref="E101" si="81">IF($H100=0,0,E100/$H100%)</f>
        <v>82.07309140499467</v>
      </c>
      <c r="F101" s="53">
        <f t="shared" ref="F101" si="82">IF($H100=0,0,F100/$H100%)</f>
        <v>0</v>
      </c>
      <c r="G101" s="53">
        <f t="shared" ref="G101" si="83">IF($H100=0,0,G100/$H100%)</f>
        <v>0</v>
      </c>
      <c r="H101" s="53">
        <f t="shared" si="35"/>
        <v>100</v>
      </c>
      <c r="I101" s="13"/>
      <c r="J101" s="13"/>
      <c r="K101" s="44"/>
    </row>
    <row r="102" spans="1:11" ht="15.95" customHeight="1" x14ac:dyDescent="0.15">
      <c r="A102" s="15"/>
      <c r="B102" s="15" t="s">
        <v>26</v>
      </c>
      <c r="C102" s="10" t="s">
        <v>12</v>
      </c>
      <c r="D102" s="55">
        <f>SUM(空知2!D73+石狩2!D73+後志2!D73+胆振2!D73+日高2!D73+渡島・檜山2!D73+上川2!D73+留萌2!D73+宗谷2!D73+オホーツク2!D73+十勝2!D73+釧路2!D73+根室2!D73)</f>
        <v>0</v>
      </c>
      <c r="E102" s="55">
        <f>SUM(空知2!E73+石狩2!E73+後志2!E73+胆振2!E73+日高2!E73+渡島・檜山2!E73+上川2!E73+留萌2!E73+宗谷2!E73+オホーツク2!E73+十勝2!E73+釧路2!E73+根室2!E73)</f>
        <v>6495.4</v>
      </c>
      <c r="F102" s="55">
        <f>SUM(空知2!F73+石狩2!F73+後志2!F73+胆振2!F73+日高2!F73+渡島・檜山2!F73+上川2!F73+留萌2!F73+宗谷2!F73+オホーツク2!F73+十勝2!F73+釧路2!F73+根室2!F73)</f>
        <v>0</v>
      </c>
      <c r="G102" s="55">
        <f>SUM(空知2!G73+石狩2!G73+後志2!G73+胆振2!G73+日高2!G73+渡島・檜山2!G73+上川2!G73+留萌2!G73+宗谷2!G73+オホーツク2!G73+十勝2!G73+釧路2!G73+根室2!G73)</f>
        <v>0</v>
      </c>
      <c r="H102" s="53">
        <f t="shared" si="35"/>
        <v>6495.4</v>
      </c>
      <c r="I102" s="13"/>
      <c r="J102" s="13"/>
      <c r="K102" s="44"/>
    </row>
    <row r="103" spans="1:11" ht="15.95" customHeight="1" x14ac:dyDescent="0.15">
      <c r="A103" s="15"/>
      <c r="B103" s="15"/>
      <c r="C103" s="16" t="s">
        <v>13</v>
      </c>
      <c r="D103" s="53">
        <f t="shared" ref="D103" si="84">IF($H102=0,0,D102/$H102%)</f>
        <v>0</v>
      </c>
      <c r="E103" s="53">
        <f t="shared" ref="E103" si="85">IF($H102=0,0,E102/$H102%)</f>
        <v>100</v>
      </c>
      <c r="F103" s="53">
        <f t="shared" ref="F103" si="86">IF($H102=0,0,F102/$H102%)</f>
        <v>0</v>
      </c>
      <c r="G103" s="53">
        <f t="shared" ref="G103" si="87">IF($H102=0,0,G102/$H102%)</f>
        <v>0</v>
      </c>
      <c r="H103" s="53">
        <f t="shared" si="35"/>
        <v>100</v>
      </c>
      <c r="I103" s="13"/>
      <c r="J103" s="13"/>
      <c r="K103" s="44"/>
    </row>
    <row r="104" spans="1:11" ht="15.95" customHeight="1" x14ac:dyDescent="0.15">
      <c r="A104" s="15"/>
      <c r="B104" s="15"/>
      <c r="C104" s="10" t="s">
        <v>14</v>
      </c>
      <c r="D104" s="55">
        <f>SUM(空知2!D75+石狩2!D75+後志2!D75+胆振2!D75+日高2!D75+渡島・檜山2!D75+上川2!D75+留萌2!D75+宗谷2!D75+オホーツク2!D75+十勝2!D75+釧路2!D75+根室2!D75)</f>
        <v>5493.9</v>
      </c>
      <c r="E104" s="55">
        <f>SUM(空知2!E75+石狩2!E75+後志2!E75+胆振2!E75+日高2!E75+渡島・檜山2!E75+上川2!E75+留萌2!E75+宗谷2!E75+オホーツク2!E75+十勝2!E75+釧路2!E75+根室2!E75)</f>
        <v>9787</v>
      </c>
      <c r="F104" s="55">
        <f>SUM(空知2!F75+石狩2!F75+後志2!F75+胆振2!F75+日高2!F75+渡島・檜山2!F75+上川2!F75+留萌2!F75+宗谷2!F75+オホーツク2!F75+十勝2!F75+釧路2!F75+根室2!F75)</f>
        <v>0</v>
      </c>
      <c r="G104" s="55">
        <f>SUM(空知2!G75+石狩2!G75+後志2!G75+胆振2!G75+日高2!G75+渡島・檜山2!G75+上川2!G75+留萌2!G75+宗谷2!G75+オホーツク2!G75+十勝2!G75+釧路2!G75+根室2!G75)</f>
        <v>0</v>
      </c>
      <c r="H104" s="53">
        <f t="shared" si="35"/>
        <v>15280.9</v>
      </c>
      <c r="I104" s="13"/>
      <c r="J104" s="13"/>
      <c r="K104" s="44"/>
    </row>
    <row r="105" spans="1:11" ht="15.95" customHeight="1" x14ac:dyDescent="0.15">
      <c r="A105" s="15"/>
      <c r="B105" s="15"/>
      <c r="C105" s="16" t="s">
        <v>13</v>
      </c>
      <c r="D105" s="53">
        <f t="shared" ref="D105" si="88">IF($H104=0,0,D104/$H104%)</f>
        <v>35.952725297593723</v>
      </c>
      <c r="E105" s="53">
        <f t="shared" ref="E105" si="89">IF($H104=0,0,E104/$H104%)</f>
        <v>64.04727470240627</v>
      </c>
      <c r="F105" s="53">
        <f t="shared" ref="F105" si="90">IF($H104=0,0,F104/$H104%)</f>
        <v>0</v>
      </c>
      <c r="G105" s="53">
        <f t="shared" ref="G105" si="91">IF($H104=0,0,G104/$H104%)</f>
        <v>0</v>
      </c>
      <c r="H105" s="53">
        <f t="shared" si="35"/>
        <v>100</v>
      </c>
      <c r="I105" s="13"/>
      <c r="J105" s="13"/>
      <c r="K105" s="44"/>
    </row>
    <row r="106" spans="1:11" ht="15.95" customHeight="1" x14ac:dyDescent="0.15">
      <c r="A106" s="15"/>
      <c r="B106" s="15"/>
      <c r="C106" s="10" t="s">
        <v>15</v>
      </c>
      <c r="D106" s="55">
        <f>SUM(空知2!D77+石狩2!D77+後志2!D77+胆振2!D77+日高2!D77+渡島・檜山2!D77+上川2!D77+留萌2!D77+宗谷2!D77+オホーツク2!D77+十勝2!D77+釧路2!D77+根室2!D77)</f>
        <v>5493.9</v>
      </c>
      <c r="E106" s="55">
        <f>SUM(空知2!E77+石狩2!E77+後志2!E77+胆振2!E77+日高2!E77+渡島・檜山2!E77+上川2!E77+留萌2!E77+宗谷2!E77+オホーツク2!E77+十勝2!E77+釧路2!E77+根室2!E77)</f>
        <v>16282.400000000001</v>
      </c>
      <c r="F106" s="55">
        <f>SUM(空知2!F77+石狩2!F77+後志2!F77+胆振2!F77+日高2!F77+渡島・檜山2!F77+上川2!F77+留萌2!F77+宗谷2!F77+オホーツク2!F77+十勝2!F77+釧路2!F77+根室2!F77)</f>
        <v>0</v>
      </c>
      <c r="G106" s="55">
        <f>SUM(空知2!G77+石狩2!G77+後志2!G77+胆振2!G77+日高2!G77+渡島・檜山2!G77+上川2!G77+留萌2!G77+宗谷2!G77+オホーツク2!G77+十勝2!G77+釧路2!G77+根室2!G77)</f>
        <v>0</v>
      </c>
      <c r="H106" s="53">
        <f t="shared" si="35"/>
        <v>21776.300000000003</v>
      </c>
      <c r="I106" s="13"/>
      <c r="J106" s="13"/>
      <c r="K106" s="44"/>
    </row>
    <row r="107" spans="1:11" ht="15.95" customHeight="1" x14ac:dyDescent="0.15">
      <c r="A107" s="15"/>
      <c r="B107" s="21"/>
      <c r="C107" s="16" t="s">
        <v>13</v>
      </c>
      <c r="D107" s="53">
        <f t="shared" ref="D107" si="92">IF($H106=0,0,D106/$H106%)</f>
        <v>25.228803791277667</v>
      </c>
      <c r="E107" s="53">
        <f t="shared" ref="E107" si="93">IF($H106=0,0,E106/$H106%)</f>
        <v>74.771196208722316</v>
      </c>
      <c r="F107" s="53">
        <f t="shared" ref="F107" si="94">IF($H106=0,0,F106/$H106%)</f>
        <v>0</v>
      </c>
      <c r="G107" s="53">
        <f t="shared" ref="G107" si="95">IF($H106=0,0,G106/$H106%)</f>
        <v>0</v>
      </c>
      <c r="H107" s="53">
        <f t="shared" si="35"/>
        <v>99.999999999999986</v>
      </c>
      <c r="I107" s="13"/>
      <c r="J107" s="13"/>
      <c r="K107" s="44"/>
    </row>
    <row r="108" spans="1:11" ht="15.95" customHeight="1" x14ac:dyDescent="0.15">
      <c r="A108" s="15"/>
      <c r="B108" s="15" t="s">
        <v>27</v>
      </c>
      <c r="C108" s="10" t="s">
        <v>12</v>
      </c>
      <c r="D108" s="55">
        <f>SUM(空知2!D79+石狩2!D79+後志2!D79+胆振2!D79+日高2!D79+渡島・檜山2!D79+上川2!D79+留萌2!D79+宗谷2!D79+オホーツク2!D79+十勝2!D79+釧路2!D79+根室2!D79)</f>
        <v>240.5</v>
      </c>
      <c r="E108" s="55">
        <f>SUM(空知2!E79+石狩2!E79+後志2!E79+胆振2!E79+日高2!E79+渡島・檜山2!E79+上川2!E79+留萌2!E79+宗谷2!E79+オホーツク2!E79+十勝2!E79+釧路2!E79+根室2!E79)</f>
        <v>12524.7</v>
      </c>
      <c r="F108" s="55">
        <f>SUM(空知2!F79+石狩2!F79+後志2!F79+胆振2!F79+日高2!F79+渡島・檜山2!F79+上川2!F79+留萌2!F79+宗谷2!F79+オホーツク2!F79+十勝2!F79+釧路2!F79+根室2!F79)</f>
        <v>0</v>
      </c>
      <c r="G108" s="55">
        <f>SUM(空知2!G79+石狩2!G79+後志2!G79+胆振2!G79+日高2!G79+渡島・檜山2!G79+上川2!G79+留萌2!G79+宗谷2!G79+オホーツク2!G79+十勝2!G79+釧路2!G79+根室2!G79)</f>
        <v>0</v>
      </c>
      <c r="H108" s="53">
        <f t="shared" si="35"/>
        <v>12765.2</v>
      </c>
      <c r="I108" s="13"/>
      <c r="J108" s="13"/>
      <c r="K108" s="44"/>
    </row>
    <row r="109" spans="1:11" ht="15.95" customHeight="1" x14ac:dyDescent="0.15">
      <c r="A109" s="15"/>
      <c r="B109" s="15"/>
      <c r="C109" s="16" t="s">
        <v>13</v>
      </c>
      <c r="D109" s="53">
        <f t="shared" ref="D109" si="96">IF($H108=0,0,D108/$H108%)</f>
        <v>1.8840284523548396</v>
      </c>
      <c r="E109" s="53">
        <f t="shared" ref="E109" si="97">IF($H108=0,0,E108/$H108%)</f>
        <v>98.115971547645159</v>
      </c>
      <c r="F109" s="53">
        <f t="shared" ref="F109" si="98">IF($H108=0,0,F108/$H108%)</f>
        <v>0</v>
      </c>
      <c r="G109" s="53">
        <f t="shared" ref="G109" si="99">IF($H108=0,0,G108/$H108%)</f>
        <v>0</v>
      </c>
      <c r="H109" s="53">
        <f t="shared" si="35"/>
        <v>100</v>
      </c>
      <c r="I109" s="13"/>
      <c r="J109" s="13"/>
      <c r="K109" s="44"/>
    </row>
    <row r="110" spans="1:11" ht="15.95" customHeight="1" x14ac:dyDescent="0.15">
      <c r="A110" s="15"/>
      <c r="B110" s="15"/>
      <c r="C110" s="10" t="s">
        <v>14</v>
      </c>
      <c r="D110" s="55">
        <f>SUM(空知2!D81+石狩2!D81+後志2!D81+胆振2!D81+日高2!D81+渡島・檜山2!D81+上川2!D81+留萌2!D81+宗谷2!D81+オホーツク2!D81+十勝2!D81+釧路2!D81+根室2!D81)</f>
        <v>4609</v>
      </c>
      <c r="E110" s="55">
        <f>SUM(空知2!E81+石狩2!E81+後志2!E81+胆振2!E81+日高2!E81+渡島・檜山2!E81+上川2!E81+留萌2!E81+宗谷2!E81+オホーツク2!E81+十勝2!E81+釧路2!E81+根室2!E81)</f>
        <v>6557.2000000000007</v>
      </c>
      <c r="F110" s="55">
        <f>SUM(空知2!F81+石狩2!F81+後志2!F81+胆振2!F81+日高2!F81+渡島・檜山2!F81+上川2!F81+留萌2!F81+宗谷2!F81+オホーツク2!F81+十勝2!F81+釧路2!F81+根室2!F81)</f>
        <v>0</v>
      </c>
      <c r="G110" s="55">
        <f>SUM(空知2!G81+石狩2!G81+後志2!G81+胆振2!G81+日高2!G81+渡島・檜山2!G81+上川2!G81+留萌2!G81+宗谷2!G81+オホーツク2!G81+十勝2!G81+釧路2!G81+根室2!G81)</f>
        <v>4.9000000000000004</v>
      </c>
      <c r="H110" s="53">
        <f t="shared" si="35"/>
        <v>11171.1</v>
      </c>
      <c r="I110" s="13"/>
      <c r="J110" s="13"/>
      <c r="K110" s="44"/>
    </row>
    <row r="111" spans="1:11" ht="15.95" customHeight="1" x14ac:dyDescent="0.15">
      <c r="A111" s="15"/>
      <c r="B111" s="15"/>
      <c r="C111" s="16" t="s">
        <v>13</v>
      </c>
      <c r="D111" s="53">
        <f t="shared" ref="D111" si="100">IF($H110=0,0,D110/$H110%)</f>
        <v>41.258246725926725</v>
      </c>
      <c r="E111" s="53">
        <f t="shared" ref="E111" si="101">IF($H110=0,0,E110/$H110%)</f>
        <v>58.697890091396559</v>
      </c>
      <c r="F111" s="53">
        <f t="shared" ref="F111" si="102">IF($H110=0,0,F110/$H110%)</f>
        <v>0</v>
      </c>
      <c r="G111" s="53">
        <f t="shared" ref="G111" si="103">IF($H110=0,0,G110/$H110%)</f>
        <v>4.3863182676728348E-2</v>
      </c>
      <c r="H111" s="53">
        <f t="shared" si="35"/>
        <v>100.00000000000001</v>
      </c>
      <c r="I111" s="13"/>
      <c r="J111" s="13"/>
      <c r="K111" s="44"/>
    </row>
    <row r="112" spans="1:11" ht="15.95" customHeight="1" x14ac:dyDescent="0.15">
      <c r="A112" s="15"/>
      <c r="B112" s="15"/>
      <c r="C112" s="10" t="s">
        <v>15</v>
      </c>
      <c r="D112" s="55">
        <f>SUM(空知2!D83+石狩2!D83+後志2!D83+胆振2!D83+日高2!D83+渡島・檜山2!D83+上川2!D83+留萌2!D83+宗谷2!D83+オホーツク2!D83+十勝2!D83+釧路2!D83+根室2!D83)</f>
        <v>4849.5</v>
      </c>
      <c r="E112" s="55">
        <f>SUM(空知2!E83+石狩2!E83+後志2!E83+胆振2!E83+日高2!E83+渡島・檜山2!E83+上川2!E83+留萌2!E83+宗谷2!E83+オホーツク2!E83+十勝2!E83+釧路2!E83+根室2!E83)</f>
        <v>19081.899999999998</v>
      </c>
      <c r="F112" s="55">
        <f>SUM(空知2!F83+石狩2!F83+後志2!F83+胆振2!F83+日高2!F83+渡島・檜山2!F83+上川2!F83+留萌2!F83+宗谷2!F83+オホーツク2!F83+十勝2!F83+釧路2!F83+根室2!F83)</f>
        <v>0</v>
      </c>
      <c r="G112" s="55">
        <f>SUM(空知2!G83+石狩2!G83+後志2!G83+胆振2!G83+日高2!G83+渡島・檜山2!G83+上川2!G83+留萌2!G83+宗谷2!G83+オホーツク2!G83+十勝2!G83+釧路2!G83+根室2!G83)</f>
        <v>4.9000000000000004</v>
      </c>
      <c r="H112" s="53">
        <f t="shared" si="35"/>
        <v>23936.3</v>
      </c>
      <c r="I112" s="13"/>
      <c r="J112" s="13"/>
      <c r="K112" s="44"/>
    </row>
    <row r="113" spans="1:11" ht="15.95" customHeight="1" x14ac:dyDescent="0.15">
      <c r="A113" s="15"/>
      <c r="B113" s="21"/>
      <c r="C113" s="16" t="s">
        <v>13</v>
      </c>
      <c r="D113" s="53">
        <f t="shared" ref="D113" si="104">IF($H112=0,0,D112/$H112%)</f>
        <v>20.260023478983804</v>
      </c>
      <c r="E113" s="53">
        <f t="shared" ref="E113" si="105">IF($H112=0,0,E112/$H112%)</f>
        <v>79.719505520903382</v>
      </c>
      <c r="F113" s="53">
        <f t="shared" ref="F113" si="106">IF($H112=0,0,F112/$H112%)</f>
        <v>0</v>
      </c>
      <c r="G113" s="53">
        <f t="shared" ref="G113" si="107">IF($H112=0,0,G112/$H112%)</f>
        <v>2.0471000112799391E-2</v>
      </c>
      <c r="H113" s="53">
        <f t="shared" si="35"/>
        <v>99.999999999999986</v>
      </c>
      <c r="I113" s="13"/>
      <c r="J113" s="13"/>
      <c r="K113" s="44"/>
    </row>
    <row r="114" spans="1:11" ht="15.95" customHeight="1" x14ac:dyDescent="0.15">
      <c r="A114" s="15"/>
      <c r="B114" s="15" t="s">
        <v>28</v>
      </c>
      <c r="C114" s="10" t="s">
        <v>12</v>
      </c>
      <c r="D114" s="55">
        <f>SUM(空知2!D85+石狩2!D85+後志2!D85+胆振2!D85+日高2!D85+渡島・檜山2!D85+上川2!D85+留萌2!D85+宗谷2!D85+オホーツク2!D85+十勝2!D85+釧路2!D85+根室2!D85)</f>
        <v>12.1</v>
      </c>
      <c r="E114" s="55">
        <f>SUM(空知2!E85+石狩2!E85+後志2!E85+胆振2!E85+日高2!E85+渡島・檜山2!E85+上川2!E85+留萌2!E85+宗谷2!E85+オホーツク2!E85+十勝2!E85+釧路2!E85+根室2!E85)</f>
        <v>1173.5999999999999</v>
      </c>
      <c r="F114" s="55">
        <f>SUM(空知2!F85+石狩2!F85+後志2!F85+胆振2!F85+日高2!F85+渡島・檜山2!F85+上川2!F85+留萌2!F85+宗谷2!F85+オホーツク2!F85+十勝2!F85+釧路2!F85+根室2!F85)</f>
        <v>0</v>
      </c>
      <c r="G114" s="55">
        <f>SUM(空知2!G85+石狩2!G85+後志2!G85+胆振2!G85+日高2!G85+渡島・檜山2!G85+上川2!G85+留萌2!G85+宗谷2!G85+オホーツク2!G85+十勝2!G85+釧路2!G85+根室2!G85)</f>
        <v>0</v>
      </c>
      <c r="H114" s="53">
        <f t="shared" si="35"/>
        <v>1185.6999999999998</v>
      </c>
      <c r="I114" s="13"/>
      <c r="J114" s="13"/>
      <c r="K114" s="44"/>
    </row>
    <row r="115" spans="1:11" ht="15.95" customHeight="1" x14ac:dyDescent="0.15">
      <c r="A115" s="15"/>
      <c r="B115" s="15"/>
      <c r="C115" s="16" t="s">
        <v>13</v>
      </c>
      <c r="D115" s="53">
        <f t="shared" ref="D115" si="108">IF($H114=0,0,D114/$H114%)</f>
        <v>1.0204942228219618</v>
      </c>
      <c r="E115" s="53">
        <f t="shared" ref="E115" si="109">IF($H114=0,0,E114/$H114%)</f>
        <v>98.979505777178048</v>
      </c>
      <c r="F115" s="53">
        <f t="shared" ref="F115" si="110">IF($H114=0,0,F114/$H114%)</f>
        <v>0</v>
      </c>
      <c r="G115" s="53">
        <f t="shared" ref="G115" si="111">IF($H114=0,0,G114/$H114%)</f>
        <v>0</v>
      </c>
      <c r="H115" s="53">
        <f t="shared" si="35"/>
        <v>100.00000000000001</v>
      </c>
      <c r="I115" s="13"/>
      <c r="J115" s="13"/>
      <c r="K115" s="44"/>
    </row>
    <row r="116" spans="1:11" ht="15.95" customHeight="1" x14ac:dyDescent="0.15">
      <c r="A116" s="15"/>
      <c r="B116" s="15"/>
      <c r="C116" s="10" t="s">
        <v>14</v>
      </c>
      <c r="D116" s="55">
        <f>SUM(空知2!D87+石狩2!D87+後志2!D87+胆振2!D87+日高2!D87+渡島・檜山2!D87+上川2!D87+留萌2!D87+宗谷2!D87+オホーツク2!D87+十勝2!D87+釧路2!D87+根室2!D87)</f>
        <v>1010.4000000000001</v>
      </c>
      <c r="E116" s="55">
        <f>SUM(空知2!E87+石狩2!E87+後志2!E87+胆振2!E87+日高2!E87+渡島・檜山2!E87+上川2!E87+留萌2!E87+宗谷2!E87+オホーツク2!E87+十勝2!E87+釧路2!E87+根室2!E87)</f>
        <v>1965.9999999999998</v>
      </c>
      <c r="F116" s="55">
        <f>SUM(空知2!F87+石狩2!F87+後志2!F87+胆振2!F87+日高2!F87+渡島・檜山2!F87+上川2!F87+留萌2!F87+宗谷2!F87+オホーツク2!F87+十勝2!F87+釧路2!F87+根室2!F87)</f>
        <v>0</v>
      </c>
      <c r="G116" s="55">
        <f>SUM(空知2!G87+石狩2!G87+後志2!G87+胆振2!G87+日高2!G87+渡島・檜山2!G87+上川2!G87+留萌2!G87+宗谷2!G87+オホーツク2!G87+十勝2!G87+釧路2!G87+根室2!G87)</f>
        <v>0</v>
      </c>
      <c r="H116" s="53">
        <f t="shared" si="35"/>
        <v>2976.3999999999996</v>
      </c>
      <c r="I116" s="13"/>
      <c r="J116" s="13"/>
      <c r="K116" s="44"/>
    </row>
    <row r="117" spans="1:11" ht="15.95" customHeight="1" x14ac:dyDescent="0.15">
      <c r="A117" s="15"/>
      <c r="B117" s="15"/>
      <c r="C117" s="16" t="s">
        <v>13</v>
      </c>
      <c r="D117" s="53">
        <f t="shared" ref="D117" si="112">IF($H116=0,0,D116/$H116%)</f>
        <v>33.947050127671019</v>
      </c>
      <c r="E117" s="53">
        <f t="shared" ref="E117" si="113">IF($H116=0,0,E116/$H116%)</f>
        <v>66.052949872328995</v>
      </c>
      <c r="F117" s="53">
        <f t="shared" ref="F117" si="114">IF($H116=0,0,F116/$H116%)</f>
        <v>0</v>
      </c>
      <c r="G117" s="53">
        <f t="shared" ref="G117" si="115">IF($H116=0,0,G116/$H116%)</f>
        <v>0</v>
      </c>
      <c r="H117" s="53">
        <f t="shared" si="35"/>
        <v>100.00000000000001</v>
      </c>
      <c r="I117" s="13"/>
      <c r="J117" s="13"/>
      <c r="K117" s="44"/>
    </row>
    <row r="118" spans="1:11" ht="15.95" customHeight="1" x14ac:dyDescent="0.15">
      <c r="A118" s="15"/>
      <c r="B118" s="15"/>
      <c r="C118" s="10" t="s">
        <v>15</v>
      </c>
      <c r="D118" s="55">
        <f>SUM(空知2!D89+石狩2!D89+後志2!D89+胆振2!D89+日高2!D89+渡島・檜山2!D89+上川2!D89+留萌2!D89+宗谷2!D89+オホーツク2!D89+十勝2!D89+釧路2!D89+根室2!D89)</f>
        <v>1022.5</v>
      </c>
      <c r="E118" s="55">
        <f>SUM(空知2!E89+石狩2!E89+後志2!E89+胆振2!E89+日高2!E89+渡島・檜山2!E89+上川2!E89+留萌2!E89+宗谷2!E89+オホーツク2!E89+十勝2!E89+釧路2!E89+根室2!E89)</f>
        <v>3139.5999999999995</v>
      </c>
      <c r="F118" s="55">
        <f>SUM(空知2!F89+石狩2!F89+後志2!F89+胆振2!F89+日高2!F89+渡島・檜山2!F89+上川2!F89+留萌2!F89+宗谷2!F89+オホーツク2!F89+十勝2!F89+釧路2!F89+根室2!F89)</f>
        <v>0</v>
      </c>
      <c r="G118" s="55">
        <f>SUM(空知2!G89+石狩2!G89+後志2!G89+胆振2!G89+日高2!G89+渡島・檜山2!G89+上川2!G89+留萌2!G89+宗谷2!G89+オホーツク2!G89+十勝2!G89+釧路2!G89+根室2!G89)</f>
        <v>0</v>
      </c>
      <c r="H118" s="53">
        <f t="shared" si="35"/>
        <v>4162.0999999999995</v>
      </c>
      <c r="I118" s="13"/>
      <c r="J118" s="13"/>
      <c r="K118" s="44"/>
    </row>
    <row r="119" spans="1:11" ht="15.95" customHeight="1" x14ac:dyDescent="0.15">
      <c r="A119" s="15"/>
      <c r="B119" s="21"/>
      <c r="C119" s="16" t="s">
        <v>13</v>
      </c>
      <c r="D119" s="53">
        <f t="shared" ref="D119" si="116">IF($H118=0,0,D118/$H118%)</f>
        <v>24.566925350183805</v>
      </c>
      <c r="E119" s="53">
        <f t="shared" ref="E119" si="117">IF($H118=0,0,E118/$H118%)</f>
        <v>75.433074649816191</v>
      </c>
      <c r="F119" s="53">
        <f t="shared" ref="F119" si="118">IF($H118=0,0,F118/$H118%)</f>
        <v>0</v>
      </c>
      <c r="G119" s="53">
        <f t="shared" ref="G119" si="119">IF($H118=0,0,G118/$H118%)</f>
        <v>0</v>
      </c>
      <c r="H119" s="53">
        <f t="shared" si="35"/>
        <v>100</v>
      </c>
      <c r="I119" s="13"/>
      <c r="J119" s="13"/>
      <c r="K119" s="44"/>
    </row>
    <row r="120" spans="1:11" ht="15.95" customHeight="1" x14ac:dyDescent="0.15">
      <c r="A120" s="15"/>
      <c r="B120" s="15" t="s">
        <v>29</v>
      </c>
      <c r="C120" s="10" t="s">
        <v>12</v>
      </c>
      <c r="D120" s="55">
        <f>SUM(空知2!D91+石狩2!D91+後志2!D91+胆振2!D91+日高2!D91+渡島・檜山2!D91+上川2!D91+留萌2!D91+宗谷2!D91+オホーツク2!D91+十勝2!D91+釧路2!D91+根室2!D91)</f>
        <v>0</v>
      </c>
      <c r="E120" s="55">
        <f>SUM(空知2!E91+石狩2!E91+後志2!E91+胆振2!E91+日高2!E91+渡島・檜山2!E91+上川2!E91+留萌2!E91+宗谷2!E91+オホーツク2!E91+十勝2!E91+釧路2!E91+根室2!E91)</f>
        <v>7414.4</v>
      </c>
      <c r="F120" s="55">
        <f>SUM(空知2!F91+石狩2!F91+後志2!F91+胆振2!F91+日高2!F91+渡島・檜山2!F91+上川2!F91+留萌2!F91+宗谷2!F91+オホーツク2!F91+十勝2!F91+釧路2!F91+根室2!F91)</f>
        <v>0</v>
      </c>
      <c r="G120" s="55">
        <f>SUM(空知2!G91+石狩2!G91+後志2!G91+胆振2!G91+日高2!G91+渡島・檜山2!G91+上川2!G91+留萌2!G91+宗谷2!G91+オホーツク2!G91+十勝2!G91+釧路2!G91+根室2!G91)</f>
        <v>0</v>
      </c>
      <c r="H120" s="53">
        <f t="shared" si="35"/>
        <v>7414.4</v>
      </c>
      <c r="I120" s="13"/>
      <c r="J120" s="13"/>
      <c r="K120" s="44"/>
    </row>
    <row r="121" spans="1:11" ht="15.95" customHeight="1" x14ac:dyDescent="0.15">
      <c r="A121" s="15"/>
      <c r="B121" s="15"/>
      <c r="C121" s="16" t="s">
        <v>13</v>
      </c>
      <c r="D121" s="53">
        <f t="shared" ref="D121" si="120">IF($H120=0,0,D120/$H120%)</f>
        <v>0</v>
      </c>
      <c r="E121" s="53">
        <f t="shared" ref="E121" si="121">IF($H120=0,0,E120/$H120%)</f>
        <v>100</v>
      </c>
      <c r="F121" s="53">
        <f t="shared" ref="F121" si="122">IF($H120=0,0,F120/$H120%)</f>
        <v>0</v>
      </c>
      <c r="G121" s="53">
        <f t="shared" ref="G121" si="123">IF($H120=0,0,G120/$H120%)</f>
        <v>0</v>
      </c>
      <c r="H121" s="53">
        <f t="shared" si="35"/>
        <v>100</v>
      </c>
      <c r="I121" s="13"/>
      <c r="J121" s="13"/>
      <c r="K121" s="44"/>
    </row>
    <row r="122" spans="1:11" ht="15.95" customHeight="1" x14ac:dyDescent="0.15">
      <c r="A122" s="15"/>
      <c r="B122" s="15"/>
      <c r="C122" s="10" t="s">
        <v>14</v>
      </c>
      <c r="D122" s="55">
        <f>SUM(空知2!D93+石狩2!D93+後志2!D93+胆振2!D93+日高2!D93+渡島・檜山2!D93+上川2!D93+留萌2!D93+宗谷2!D93+オホーツク2!D93+十勝2!D93+釧路2!D93+根室2!D93)</f>
        <v>233.6</v>
      </c>
      <c r="E122" s="55">
        <f>SUM(空知2!E93+石狩2!E93+後志2!E93+胆振2!E93+日高2!E93+渡島・檜山2!E93+上川2!E93+留萌2!E93+宗谷2!E93+オホーツク2!E93+十勝2!E93+釧路2!E93+根室2!E93)</f>
        <v>5854.0000000000009</v>
      </c>
      <c r="F122" s="55">
        <f>SUM(空知2!F93+石狩2!F93+後志2!F93+胆振2!F93+日高2!F93+渡島・檜山2!F93+上川2!F93+留萌2!F93+宗谷2!F93+オホーツク2!F93+十勝2!F93+釧路2!F93+根室2!F93)</f>
        <v>0</v>
      </c>
      <c r="G122" s="55">
        <f>SUM(空知2!G93+石狩2!G93+後志2!G93+胆振2!G93+日高2!G93+渡島・檜山2!G93+上川2!G93+留萌2!G93+宗谷2!G93+オホーツク2!G93+十勝2!G93+釧路2!G93+根室2!G93)</f>
        <v>33.299999999999997</v>
      </c>
      <c r="H122" s="53">
        <f t="shared" si="35"/>
        <v>6120.9000000000015</v>
      </c>
      <c r="I122" s="13"/>
      <c r="J122" s="13"/>
      <c r="K122" s="44"/>
    </row>
    <row r="123" spans="1:11" ht="15.95" customHeight="1" x14ac:dyDescent="0.15">
      <c r="A123" s="15"/>
      <c r="B123" s="15"/>
      <c r="C123" s="16" t="s">
        <v>13</v>
      </c>
      <c r="D123" s="53">
        <f t="shared" ref="D123" si="124">IF($H122=0,0,D122/$H122%)</f>
        <v>3.8164322240193425</v>
      </c>
      <c r="E123" s="53">
        <f t="shared" ref="E123" si="125">IF($H122=0,0,E122/$H122%)</f>
        <v>95.639530134457345</v>
      </c>
      <c r="F123" s="53">
        <f t="shared" ref="F123" si="126">IF($H122=0,0,F122/$H122%)</f>
        <v>0</v>
      </c>
      <c r="G123" s="53">
        <f t="shared" ref="G123" si="127">IF($H122=0,0,G122/$H122%)</f>
        <v>0.54403764152330525</v>
      </c>
      <c r="H123" s="53">
        <f t="shared" si="35"/>
        <v>99.999999999999986</v>
      </c>
      <c r="I123" s="13"/>
      <c r="J123" s="13"/>
      <c r="K123" s="44"/>
    </row>
    <row r="124" spans="1:11" ht="15.95" customHeight="1" x14ac:dyDescent="0.15">
      <c r="A124" s="15"/>
      <c r="B124" s="15"/>
      <c r="C124" s="10" t="s">
        <v>15</v>
      </c>
      <c r="D124" s="55">
        <f>SUM(空知2!D95+石狩2!D95+後志2!D95+胆振2!D95+日高2!D95+渡島・檜山2!D95+上川2!D95+留萌2!D95+宗谷2!D95+オホーツク2!D95+十勝2!D95+釧路2!D95+根室2!D95)</f>
        <v>233.6</v>
      </c>
      <c r="E124" s="55">
        <f>SUM(空知2!E95+石狩2!E95+後志2!E95+胆振2!E95+日高2!E95+渡島・檜山2!E95+上川2!E95+留萌2!E95+宗谷2!E95+オホーツク2!E95+十勝2!E95+釧路2!E95+根室2!E95)</f>
        <v>13268.400000000003</v>
      </c>
      <c r="F124" s="55">
        <f>SUM(空知2!F95+石狩2!F95+後志2!F95+胆振2!F95+日高2!F95+渡島・檜山2!F95+上川2!F95+留萌2!F95+宗谷2!F95+オホーツク2!F95+十勝2!F95+釧路2!F95+根室2!F95)</f>
        <v>0</v>
      </c>
      <c r="G124" s="55">
        <f>SUM(空知2!G95+石狩2!G95+後志2!G95+胆振2!G95+日高2!G95+渡島・檜山2!G95+上川2!G95+留萌2!G95+宗谷2!G95+オホーツク2!G95+十勝2!G95+釧路2!G95+根室2!G95)</f>
        <v>33.299999999999997</v>
      </c>
      <c r="H124" s="53">
        <f t="shared" si="35"/>
        <v>13535.300000000003</v>
      </c>
      <c r="I124" s="13"/>
      <c r="J124" s="13"/>
      <c r="K124" s="44"/>
    </row>
    <row r="125" spans="1:11" ht="15.95" customHeight="1" x14ac:dyDescent="0.15">
      <c r="A125" s="15"/>
      <c r="B125" s="21"/>
      <c r="C125" s="16" t="s">
        <v>13</v>
      </c>
      <c r="D125" s="53">
        <f t="shared" ref="D125" si="128">IF($H124=0,0,D124/$H124%)</f>
        <v>1.7258575724217411</v>
      </c>
      <c r="E125" s="53">
        <f t="shared" ref="E125" si="129">IF($H124=0,0,E124/$H124%)</f>
        <v>98.028119066441079</v>
      </c>
      <c r="F125" s="53">
        <f t="shared" ref="F125" si="130">IF($H124=0,0,F124/$H124%)</f>
        <v>0</v>
      </c>
      <c r="G125" s="53">
        <f t="shared" ref="G125" si="131">IF($H124=0,0,G124/$H124%)</f>
        <v>0.24602336113717455</v>
      </c>
      <c r="H125" s="53">
        <f t="shared" si="35"/>
        <v>100</v>
      </c>
      <c r="I125" s="13"/>
      <c r="J125" s="13"/>
      <c r="K125" s="44"/>
    </row>
    <row r="126" spans="1:11" ht="15.95" customHeight="1" x14ac:dyDescent="0.15">
      <c r="A126" s="15"/>
      <c r="B126" s="15" t="s">
        <v>30</v>
      </c>
      <c r="C126" s="10" t="s">
        <v>12</v>
      </c>
      <c r="D126" s="55">
        <f>SUM(空知2!D97+石狩2!D97+後志2!D97+胆振2!D97+日高2!D97+渡島・檜山2!D97+上川2!D97+留萌2!D97+宗谷2!D97+オホーツク2!D97+十勝2!D97+釧路2!D97+根室2!D97)</f>
        <v>0</v>
      </c>
      <c r="E126" s="55">
        <f>SUM(空知2!E97+石狩2!E97+後志2!E97+胆振2!E97+日高2!E97+渡島・檜山2!E97+上川2!E97+留萌2!E97+宗谷2!E97+オホーツク2!E97+十勝2!E97+釧路2!E97+根室2!E97)</f>
        <v>5787.9000000000005</v>
      </c>
      <c r="F126" s="55">
        <f>SUM(空知2!F97+石狩2!F97+後志2!F97+胆振2!F97+日高2!F97+渡島・檜山2!F97+上川2!F97+留萌2!F97+宗谷2!F97+オホーツク2!F97+十勝2!F97+釧路2!F97+根室2!F97)</f>
        <v>0</v>
      </c>
      <c r="G126" s="55">
        <f>SUM(空知2!G97+石狩2!G97+後志2!G97+胆振2!G97+日高2!G97+渡島・檜山2!G97+上川2!G97+留萌2!G97+宗谷2!G97+オホーツク2!G97+十勝2!G97+釧路2!G97+根室2!G97)</f>
        <v>0</v>
      </c>
      <c r="H126" s="53">
        <f t="shared" si="35"/>
        <v>5787.9000000000005</v>
      </c>
      <c r="I126" s="13"/>
      <c r="J126" s="13"/>
      <c r="K126" s="44"/>
    </row>
    <row r="127" spans="1:11" ht="15.95" customHeight="1" x14ac:dyDescent="0.15">
      <c r="A127" s="15"/>
      <c r="B127" s="15"/>
      <c r="C127" s="16" t="s">
        <v>13</v>
      </c>
      <c r="D127" s="53">
        <f t="shared" ref="D127" si="132">IF($H126=0,0,D126/$H126%)</f>
        <v>0</v>
      </c>
      <c r="E127" s="53">
        <f t="shared" ref="E127" si="133">IF($H126=0,0,E126/$H126%)</f>
        <v>100</v>
      </c>
      <c r="F127" s="53">
        <f t="shared" ref="F127" si="134">IF($H126=0,0,F126/$H126%)</f>
        <v>0</v>
      </c>
      <c r="G127" s="53">
        <f t="shared" ref="G127" si="135">IF($H126=0,0,G126/$H126%)</f>
        <v>0</v>
      </c>
      <c r="H127" s="53">
        <f t="shared" si="35"/>
        <v>100</v>
      </c>
      <c r="I127" s="13"/>
      <c r="J127" s="13"/>
      <c r="K127" s="44"/>
    </row>
    <row r="128" spans="1:11" ht="15.95" customHeight="1" x14ac:dyDescent="0.15">
      <c r="A128" s="15"/>
      <c r="B128" s="15"/>
      <c r="C128" s="10" t="s">
        <v>14</v>
      </c>
      <c r="D128" s="55">
        <f>SUM(空知2!D99+石狩2!D99+後志2!D99+胆振2!D99+日高2!D99+渡島・檜山2!D99+上川2!D99+留萌2!D99+宗谷2!D99+オホーツク2!D99+十勝2!D99+釧路2!D99+根室2!D99)</f>
        <v>2182.9</v>
      </c>
      <c r="E128" s="55">
        <f>SUM(空知2!E99+石狩2!E99+後志2!E99+胆振2!E99+日高2!E99+渡島・檜山2!E99+上川2!E99+留萌2!E99+宗谷2!E99+オホーツク2!E99+十勝2!E99+釧路2!E99+根室2!E99)</f>
        <v>7631</v>
      </c>
      <c r="F128" s="55">
        <f>SUM(空知2!F99+石狩2!F99+後志2!F99+胆振2!F99+日高2!F99+渡島・檜山2!F99+上川2!F99+留萌2!F99+宗谷2!F99+オホーツク2!F99+十勝2!F99+釧路2!F99+根室2!F99)</f>
        <v>0</v>
      </c>
      <c r="G128" s="55">
        <f>SUM(空知2!G99+石狩2!G99+後志2!G99+胆振2!G99+日高2!G99+渡島・檜山2!G99+上川2!G99+留萌2!G99+宗谷2!G99+オホーツク2!G99+十勝2!G99+釧路2!G99+根室2!G99)</f>
        <v>39</v>
      </c>
      <c r="H128" s="53">
        <f t="shared" si="35"/>
        <v>9852.9</v>
      </c>
      <c r="I128" s="13"/>
      <c r="J128" s="13"/>
      <c r="K128" s="44"/>
    </row>
    <row r="129" spans="1:16" ht="15.95" customHeight="1" x14ac:dyDescent="0.15">
      <c r="A129" s="15"/>
      <c r="B129" s="15"/>
      <c r="C129" s="16" t="s">
        <v>13</v>
      </c>
      <c r="D129" s="53">
        <f t="shared" ref="D129" si="136">IF($H128=0,0,D128/$H128%)</f>
        <v>22.154898557785021</v>
      </c>
      <c r="E129" s="53">
        <f t="shared" ref="E129" si="137">IF($H128=0,0,E128/$H128%)</f>
        <v>77.449278892508801</v>
      </c>
      <c r="F129" s="53">
        <f t="shared" ref="F129" si="138">IF($H128=0,0,F128/$H128%)</f>
        <v>0</v>
      </c>
      <c r="G129" s="53">
        <f t="shared" ref="G129" si="139">IF($H128=0,0,G128/$H128%)</f>
        <v>0.39582254970617792</v>
      </c>
      <c r="H129" s="53">
        <f t="shared" si="35"/>
        <v>100</v>
      </c>
      <c r="I129" s="13"/>
      <c r="J129" s="13"/>
      <c r="K129" s="44"/>
    </row>
    <row r="130" spans="1:16" ht="15.95" customHeight="1" x14ac:dyDescent="0.15">
      <c r="A130" s="15"/>
      <c r="B130" s="15"/>
      <c r="C130" s="10" t="s">
        <v>15</v>
      </c>
      <c r="D130" s="55">
        <f>SUM(空知2!D101+石狩2!D101+後志2!D101+胆振2!D101+日高2!D101+渡島・檜山2!D101+上川2!D101+留萌2!D101+宗谷2!D101+オホーツク2!D101+十勝2!D101+釧路2!D101+根室2!D101)</f>
        <v>2182.9</v>
      </c>
      <c r="E130" s="55">
        <f>SUM(空知2!E101+石狩2!E101+後志2!E101+胆振2!E101+日高2!E101+渡島・檜山2!E101+上川2!E101+留萌2!E101+宗谷2!E101+オホーツク2!E101+十勝2!E101+釧路2!E101+根室2!E101)</f>
        <v>13418.9</v>
      </c>
      <c r="F130" s="55">
        <f>SUM(空知2!F101+石狩2!F101+後志2!F101+胆振2!F101+日高2!F101+渡島・檜山2!F101+上川2!F101+留萌2!F101+宗谷2!F101+オホーツク2!F101+十勝2!F101+釧路2!F101+根室2!F101)</f>
        <v>0</v>
      </c>
      <c r="G130" s="55">
        <f>SUM(空知2!G101+石狩2!G101+後志2!G101+胆振2!G101+日高2!G101+渡島・檜山2!G101+上川2!G101+留萌2!G101+宗谷2!G101+オホーツク2!G101+十勝2!G101+釧路2!G101+根室2!G101)</f>
        <v>39</v>
      </c>
      <c r="H130" s="53">
        <f t="shared" si="35"/>
        <v>15640.8</v>
      </c>
      <c r="I130" s="13"/>
      <c r="J130" s="13"/>
      <c r="K130" s="44"/>
    </row>
    <row r="131" spans="1:16" ht="15.95" customHeight="1" x14ac:dyDescent="0.15">
      <c r="A131" s="15"/>
      <c r="B131" s="21"/>
      <c r="C131" s="16" t="s">
        <v>13</v>
      </c>
      <c r="D131" s="53">
        <f t="shared" ref="D131" si="140">IF($H130=0,0,D130/$H130%)</f>
        <v>13.956447240550357</v>
      </c>
      <c r="E131" s="53">
        <f t="shared" ref="E131" si="141">IF($H130=0,0,E130/$H130%)</f>
        <v>85.794204900005113</v>
      </c>
      <c r="F131" s="53">
        <f t="shared" ref="F131" si="142">IF($H130=0,0,F130/$H130%)</f>
        <v>0</v>
      </c>
      <c r="G131" s="53">
        <f t="shared" ref="G131" si="143">IF($H130=0,0,G130/$H130%)</f>
        <v>0.24934785944452972</v>
      </c>
      <c r="H131" s="53">
        <f t="shared" si="35"/>
        <v>100</v>
      </c>
      <c r="I131" s="13"/>
      <c r="J131" s="13"/>
      <c r="K131" s="44"/>
    </row>
    <row r="132" spans="1:16" ht="15.95" customHeight="1" x14ac:dyDescent="0.15">
      <c r="A132" s="15"/>
      <c r="B132" s="15" t="s">
        <v>31</v>
      </c>
      <c r="C132" s="10" t="s">
        <v>12</v>
      </c>
      <c r="D132" s="55">
        <f>SUM(空知2!D103+石狩2!D103+後志2!D103+胆振2!D103+日高2!D103+渡島・檜山2!D103+上川2!D103+留萌2!D103+宗谷2!D103+オホーツク2!D103+十勝2!D103+釧路2!D103+根室2!D103)</f>
        <v>158.5</v>
      </c>
      <c r="E132" s="55">
        <f>SUM(空知2!E103+石狩2!E103+後志2!E103+胆振2!E103+日高2!E103+渡島・檜山2!E103+上川2!E103+留萌2!E103+宗谷2!E103+オホーツク2!E103+十勝2!E103+釧路2!E103+根室2!E103)</f>
        <v>4131.8999999999996</v>
      </c>
      <c r="F132" s="55">
        <f>SUM(空知2!F103+石狩2!F103+後志2!F103+胆振2!F103+日高2!F103+渡島・檜山2!F103+上川2!F103+留萌2!F103+宗谷2!F103+オホーツク2!F103+十勝2!F103+釧路2!F103+根室2!F103)</f>
        <v>0</v>
      </c>
      <c r="G132" s="55">
        <f>SUM(空知2!G103+石狩2!G103+後志2!G103+胆振2!G103+日高2!G103+渡島・檜山2!G103+上川2!G103+留萌2!G103+宗谷2!G103+オホーツク2!G103+十勝2!G103+釧路2!G103+根室2!G103)</f>
        <v>0</v>
      </c>
      <c r="H132" s="53">
        <f t="shared" si="35"/>
        <v>4290.3999999999996</v>
      </c>
      <c r="I132" s="13"/>
      <c r="J132" s="13"/>
      <c r="K132" s="44"/>
    </row>
    <row r="133" spans="1:16" ht="15.95" customHeight="1" x14ac:dyDescent="0.15">
      <c r="A133" s="15"/>
      <c r="B133" s="15"/>
      <c r="C133" s="16" t="s">
        <v>13</v>
      </c>
      <c r="D133" s="53">
        <f t="shared" ref="D133" si="144">IF($H132=0,0,D132/$H132%)</f>
        <v>3.6942942382994595</v>
      </c>
      <c r="E133" s="53">
        <f t="shared" ref="E133" si="145">IF($H132=0,0,E132/$H132%)</f>
        <v>96.305705761700537</v>
      </c>
      <c r="F133" s="53">
        <f t="shared" ref="F133" si="146">IF($H132=0,0,F132/$H132%)</f>
        <v>0</v>
      </c>
      <c r="G133" s="53">
        <f t="shared" ref="G133" si="147">IF($H132=0,0,G132/$H132%)</f>
        <v>0</v>
      </c>
      <c r="H133" s="53">
        <f t="shared" si="35"/>
        <v>100</v>
      </c>
      <c r="I133" s="13"/>
      <c r="J133" s="13"/>
      <c r="K133" s="44"/>
    </row>
    <row r="134" spans="1:16" ht="15.95" customHeight="1" x14ac:dyDescent="0.15">
      <c r="A134" s="15"/>
      <c r="B134" s="15"/>
      <c r="C134" s="10" t="s">
        <v>14</v>
      </c>
      <c r="D134" s="55">
        <f>SUM(空知2!D105+石狩2!D105+後志2!D105+胆振2!D105+日高2!D105+渡島・檜山2!D105+上川2!D105+留萌2!D105+宗谷2!D105+オホーツク2!D105+十勝2!D105+釧路2!D105+根室2!D105)</f>
        <v>532.9</v>
      </c>
      <c r="E134" s="55">
        <f>SUM(空知2!E105+石狩2!E105+後志2!E105+胆振2!E105+日高2!E105+渡島・檜山2!E105+上川2!E105+留萌2!E105+宗谷2!E105+オホーツク2!E105+十勝2!E105+釧路2!E105+根室2!E105)</f>
        <v>1854.5</v>
      </c>
      <c r="F134" s="55">
        <f>SUM(空知2!F105+石狩2!F105+後志2!F105+胆振2!F105+日高2!F105+渡島・檜山2!F105+上川2!F105+留萌2!F105+宗谷2!F105+オホーツク2!F105+十勝2!F105+釧路2!F105+根室2!F105)</f>
        <v>0</v>
      </c>
      <c r="G134" s="55">
        <f>SUM(空知2!G105+石狩2!G105+後志2!G105+胆振2!G105+日高2!G105+渡島・檜山2!G105+上川2!G105+留萌2!G105+宗谷2!G105+オホーツク2!G105+十勝2!G105+釧路2!G105+根室2!G105)</f>
        <v>0</v>
      </c>
      <c r="H134" s="53">
        <f t="shared" ref="H134:H197" si="148">SUM(D134:G134)</f>
        <v>2387.4</v>
      </c>
      <c r="I134" s="13"/>
      <c r="J134" s="13"/>
      <c r="K134" s="44"/>
    </row>
    <row r="135" spans="1:16" ht="15.95" customHeight="1" x14ac:dyDescent="0.15">
      <c r="A135" s="15"/>
      <c r="B135" s="15"/>
      <c r="C135" s="16" t="s">
        <v>13</v>
      </c>
      <c r="D135" s="53">
        <f t="shared" ref="D135" si="149">IF($H134=0,0,D134/$H134%)</f>
        <v>22.321353773980057</v>
      </c>
      <c r="E135" s="53">
        <f t="shared" ref="E135" si="150">IF($H134=0,0,E134/$H134%)</f>
        <v>77.678646226019936</v>
      </c>
      <c r="F135" s="53">
        <f t="shared" ref="F135" si="151">IF($H134=0,0,F134/$H134%)</f>
        <v>0</v>
      </c>
      <c r="G135" s="53">
        <f t="shared" ref="G135" si="152">IF($H134=0,0,G134/$H134%)</f>
        <v>0</v>
      </c>
      <c r="H135" s="53">
        <f t="shared" si="148"/>
        <v>100</v>
      </c>
      <c r="I135" s="13"/>
      <c r="J135" s="13"/>
      <c r="K135" s="44"/>
    </row>
    <row r="136" spans="1:16" ht="15.95" customHeight="1" x14ac:dyDescent="0.15">
      <c r="A136" s="15"/>
      <c r="B136" s="15"/>
      <c r="C136" s="10" t="s">
        <v>15</v>
      </c>
      <c r="D136" s="55">
        <f>SUM(空知2!D107+石狩2!D107+後志2!D107+胆振2!D107+日高2!D107+渡島・檜山2!D107+上川2!D107+留萌2!D107+宗谷2!D107+オホーツク2!D107+十勝2!D107+釧路2!D107+根室2!D107)</f>
        <v>691.4</v>
      </c>
      <c r="E136" s="55">
        <f>SUM(空知2!E107+石狩2!E107+後志2!E107+胆振2!E107+日高2!E107+渡島・檜山2!E107+上川2!E107+留萌2!E107+宗谷2!E107+オホーツク2!E107+十勝2!E107+釧路2!E107+根室2!E107)</f>
        <v>5986.4</v>
      </c>
      <c r="F136" s="55">
        <f>SUM(空知2!F107+石狩2!F107+後志2!F107+胆振2!F107+日高2!F107+渡島・檜山2!F107+上川2!F107+留萌2!F107+宗谷2!F107+オホーツク2!F107+十勝2!F107+釧路2!F107+根室2!F107)</f>
        <v>0</v>
      </c>
      <c r="G136" s="55">
        <f>SUM(空知2!G107+石狩2!G107+後志2!G107+胆振2!G107+日高2!G107+渡島・檜山2!G107+上川2!G107+留萌2!G107+宗谷2!G107+オホーツク2!G107+十勝2!G107+釧路2!G107+根室2!G107)</f>
        <v>0</v>
      </c>
      <c r="H136" s="53">
        <f t="shared" si="148"/>
        <v>6677.7999999999993</v>
      </c>
      <c r="I136" s="13"/>
      <c r="J136" s="13"/>
      <c r="K136" s="44"/>
    </row>
    <row r="137" spans="1:16" ht="15.95" customHeight="1" x14ac:dyDescent="0.15">
      <c r="A137" s="15"/>
      <c r="B137" s="21"/>
      <c r="C137" s="16" t="s">
        <v>13</v>
      </c>
      <c r="D137" s="53">
        <f t="shared" ref="D137" si="153">IF($H136=0,0,D136/$H136%)</f>
        <v>10.353709305459883</v>
      </c>
      <c r="E137" s="53">
        <f t="shared" ref="E137" si="154">IF($H136=0,0,E136/$H136%)</f>
        <v>89.646290694540127</v>
      </c>
      <c r="F137" s="53">
        <f t="shared" ref="F137" si="155">IF($H136=0,0,F136/$H136%)</f>
        <v>0</v>
      </c>
      <c r="G137" s="53">
        <f t="shared" ref="G137" si="156">IF($H136=0,0,G136/$H136%)</f>
        <v>0</v>
      </c>
      <c r="H137" s="53">
        <f t="shared" si="148"/>
        <v>100.00000000000001</v>
      </c>
      <c r="I137" s="13"/>
      <c r="J137" s="13"/>
      <c r="K137" s="44"/>
    </row>
    <row r="138" spans="1:16" s="1" customFormat="1" ht="15.95" customHeight="1" x14ac:dyDescent="0.15">
      <c r="A138" s="15"/>
      <c r="B138" s="15" t="s">
        <v>32</v>
      </c>
      <c r="C138" s="18" t="s">
        <v>12</v>
      </c>
      <c r="D138" s="55">
        <f>SUM(空知2!D109+石狩2!D109+後志2!D109+胆振2!D109+日高2!D109+渡島・檜山2!D109+上川2!D109+留萌2!D109+宗谷2!D109+オホーツク2!D109+十勝2!D109+釧路2!D109+根室2!D109)</f>
        <v>0</v>
      </c>
      <c r="E138" s="55">
        <f>SUM(空知2!E109+石狩2!E109+後志2!E109+胆振2!E109+日高2!E109+渡島・檜山2!E109+上川2!E109+留萌2!E109+宗谷2!E109+オホーツク2!E109+十勝2!E109+釧路2!E109+根室2!E109)</f>
        <v>7948.7000000000007</v>
      </c>
      <c r="F138" s="55">
        <f>SUM(空知2!F109+石狩2!F109+後志2!F109+胆振2!F109+日高2!F109+渡島・檜山2!F109+上川2!F109+留萌2!F109+宗谷2!F109+オホーツク2!F109+十勝2!F109+釧路2!F109+根室2!F109)</f>
        <v>0</v>
      </c>
      <c r="G138" s="55">
        <f>SUM(空知2!G109+石狩2!G109+後志2!G109+胆振2!G109+日高2!G109+渡島・檜山2!G109+上川2!G109+留萌2!G109+宗谷2!G109+オホーツク2!G109+十勝2!G109+釧路2!G109+根室2!G109)</f>
        <v>0</v>
      </c>
      <c r="H138" s="53">
        <f t="shared" si="148"/>
        <v>7948.7000000000007</v>
      </c>
      <c r="J138" s="13"/>
      <c r="K138" s="44"/>
      <c r="L138" s="43"/>
      <c r="M138" s="43"/>
      <c r="N138" s="43"/>
      <c r="O138" s="43"/>
      <c r="P138" s="43"/>
    </row>
    <row r="139" spans="1:16" s="1" customFormat="1" ht="15.95" customHeight="1" x14ac:dyDescent="0.15">
      <c r="A139" s="15"/>
      <c r="B139" s="15"/>
      <c r="C139" s="20" t="s">
        <v>13</v>
      </c>
      <c r="D139" s="53">
        <f t="shared" ref="D139" si="157">IF($H138=0,0,D138/$H138%)</f>
        <v>0</v>
      </c>
      <c r="E139" s="53">
        <f t="shared" ref="E139" si="158">IF($H138=0,0,E138/$H138%)</f>
        <v>100</v>
      </c>
      <c r="F139" s="53">
        <f t="shared" ref="F139" si="159">IF($H138=0,0,F138/$H138%)</f>
        <v>0</v>
      </c>
      <c r="G139" s="53">
        <f t="shared" ref="G139" si="160">IF($H138=0,0,G138/$H138%)</f>
        <v>0</v>
      </c>
      <c r="H139" s="53">
        <f t="shared" si="148"/>
        <v>100</v>
      </c>
      <c r="J139" s="13"/>
      <c r="K139" s="44"/>
      <c r="L139" s="44"/>
      <c r="M139" s="44"/>
      <c r="N139" s="44"/>
      <c r="O139" s="44"/>
      <c r="P139" s="44"/>
    </row>
    <row r="140" spans="1:16" s="1" customFormat="1" ht="15.95" customHeight="1" x14ac:dyDescent="0.15">
      <c r="A140" s="15"/>
      <c r="B140" s="15"/>
      <c r="C140" s="18" t="s">
        <v>14</v>
      </c>
      <c r="D140" s="55">
        <f>SUM(空知2!D111+石狩2!D111+後志2!D111+胆振2!D111+日高2!D111+渡島・檜山2!D111+上川2!D111+留萌2!D111+宗谷2!D111+オホーツク2!D111+十勝2!D111+釧路2!D111+根室2!D111)</f>
        <v>4723.5</v>
      </c>
      <c r="E140" s="55">
        <f>SUM(空知2!E111+石狩2!E111+後志2!E111+胆振2!E111+日高2!E111+渡島・檜山2!E111+上川2!E111+留萌2!E111+宗谷2!E111+オホーツク2!E111+十勝2!E111+釧路2!E111+根室2!E111)</f>
        <v>15792.7</v>
      </c>
      <c r="F140" s="55">
        <f>SUM(空知2!F111+石狩2!F111+後志2!F111+胆振2!F111+日高2!F111+渡島・檜山2!F111+上川2!F111+留萌2!F111+宗谷2!F111+オホーツク2!F111+十勝2!F111+釧路2!F111+根室2!F111)</f>
        <v>0</v>
      </c>
      <c r="G140" s="55">
        <f>SUM(空知2!G111+石狩2!G111+後志2!G111+胆振2!G111+日高2!G111+渡島・檜山2!G111+上川2!G111+留萌2!G111+宗谷2!G111+オホーツク2!G111+十勝2!G111+釧路2!G111+根室2!G111)</f>
        <v>245.6</v>
      </c>
      <c r="H140" s="53">
        <f t="shared" si="148"/>
        <v>20761.8</v>
      </c>
      <c r="J140" s="13"/>
      <c r="K140" s="44"/>
      <c r="L140" s="45"/>
      <c r="M140" s="45"/>
      <c r="N140" s="45"/>
      <c r="O140" s="45"/>
      <c r="P140" s="45"/>
    </row>
    <row r="141" spans="1:16" s="1" customFormat="1" ht="15.95" customHeight="1" x14ac:dyDescent="0.15">
      <c r="A141" s="15"/>
      <c r="B141" s="15"/>
      <c r="C141" s="20" t="s">
        <v>13</v>
      </c>
      <c r="D141" s="53">
        <f t="shared" ref="D141" si="161">IF($H140=0,0,D140/$H140%)</f>
        <v>22.750917550501402</v>
      </c>
      <c r="E141" s="53">
        <f t="shared" ref="E141" si="162">IF($H140=0,0,E140/$H140%)</f>
        <v>76.066140700709965</v>
      </c>
      <c r="F141" s="53">
        <f t="shared" ref="F141" si="163">IF($H140=0,0,F140/$H140%)</f>
        <v>0</v>
      </c>
      <c r="G141" s="53">
        <f t="shared" ref="G141" si="164">IF($H140=0,0,G140/$H140%)</f>
        <v>1.1829417487886407</v>
      </c>
      <c r="H141" s="53">
        <f t="shared" si="148"/>
        <v>100</v>
      </c>
      <c r="J141" s="13"/>
      <c r="K141" s="44"/>
      <c r="L141" s="44"/>
      <c r="M141" s="44"/>
      <c r="N141" s="44"/>
      <c r="O141" s="44"/>
      <c r="P141" s="44"/>
    </row>
    <row r="142" spans="1:16" s="1" customFormat="1" ht="15.95" customHeight="1" x14ac:dyDescent="0.15">
      <c r="A142" s="15"/>
      <c r="B142" s="15"/>
      <c r="C142" s="18" t="s">
        <v>15</v>
      </c>
      <c r="D142" s="55">
        <f>SUM(空知2!D113+石狩2!D113+後志2!D113+胆振2!D113+日高2!D113+渡島・檜山2!D113+上川2!D113+留萌2!D113+宗谷2!D113+オホーツク2!D113+十勝2!D113+釧路2!D113+根室2!D113)</f>
        <v>4723.5</v>
      </c>
      <c r="E142" s="55">
        <f>SUM(空知2!E113+石狩2!E113+後志2!E113+胆振2!E113+日高2!E113+渡島・檜山2!E113+上川2!E113+留萌2!E113+宗谷2!E113+オホーツク2!E113+十勝2!E113+釧路2!E113+根室2!E113)</f>
        <v>23741.399999999998</v>
      </c>
      <c r="F142" s="55">
        <f>SUM(空知2!F113+石狩2!F113+後志2!F113+胆振2!F113+日高2!F113+渡島・檜山2!F113+上川2!F113+留萌2!F113+宗谷2!F113+オホーツク2!F113+十勝2!F113+釧路2!F113+根室2!F113)</f>
        <v>0</v>
      </c>
      <c r="G142" s="55">
        <f>SUM(空知2!G113+石狩2!G113+後志2!G113+胆振2!G113+日高2!G113+渡島・檜山2!G113+上川2!G113+留萌2!G113+宗谷2!G113+オホーツク2!G113+十勝2!G113+釧路2!G113+根室2!G113)</f>
        <v>245.6</v>
      </c>
      <c r="H142" s="53">
        <f t="shared" si="148"/>
        <v>28710.499999999996</v>
      </c>
      <c r="J142" s="13"/>
      <c r="K142" s="44"/>
      <c r="L142" s="45"/>
      <c r="M142" s="45"/>
      <c r="N142" s="45"/>
      <c r="O142" s="45"/>
      <c r="P142" s="45"/>
    </row>
    <row r="143" spans="1:16" s="1" customFormat="1" ht="15.95" customHeight="1" x14ac:dyDescent="0.15">
      <c r="A143" s="15"/>
      <c r="B143" s="21"/>
      <c r="C143" s="20" t="s">
        <v>13</v>
      </c>
      <c r="D143" s="53">
        <f t="shared" ref="D143" si="165">IF($H142=0,0,D142/$H142%)</f>
        <v>16.452169067066059</v>
      </c>
      <c r="E143" s="53">
        <f t="shared" ref="E143" si="166">IF($H142=0,0,E142/$H142%)</f>
        <v>82.692394768464496</v>
      </c>
      <c r="F143" s="53">
        <f t="shared" ref="F143" si="167">IF($H142=0,0,F142/$H142%)</f>
        <v>0</v>
      </c>
      <c r="G143" s="53">
        <f t="shared" ref="G143" si="168">IF($H142=0,0,G142/$H142%)</f>
        <v>0.85543616446944504</v>
      </c>
      <c r="H143" s="53">
        <f t="shared" si="148"/>
        <v>100</v>
      </c>
      <c r="J143" s="13"/>
      <c r="K143" s="44"/>
      <c r="L143" s="44"/>
      <c r="M143" s="44"/>
      <c r="N143" s="44"/>
      <c r="O143" s="44"/>
      <c r="P143" s="44"/>
    </row>
    <row r="144" spans="1:16" s="1" customFormat="1" ht="15.95" customHeight="1" x14ac:dyDescent="0.15">
      <c r="A144" s="15"/>
      <c r="B144" s="15" t="s">
        <v>33</v>
      </c>
      <c r="C144" s="18" t="s">
        <v>12</v>
      </c>
      <c r="D144" s="55">
        <f>SUM(空知2!D115+石狩2!D115+後志2!D115+胆振2!D115+日高2!D115+渡島・檜山2!D115+上川2!D115+留萌2!D115+宗谷2!D115+オホーツク2!D115+十勝2!D115+釧路2!D115+根室2!D115)</f>
        <v>0</v>
      </c>
      <c r="E144" s="55">
        <f>SUM(空知2!E115+石狩2!E115+後志2!E115+胆振2!E115+日高2!E115+渡島・檜山2!E115+上川2!E115+留萌2!E115+宗谷2!E115+オホーツク2!E115+十勝2!E115+釧路2!E115+根室2!E115)</f>
        <v>1872.8</v>
      </c>
      <c r="F144" s="55">
        <f>SUM(空知2!F115+石狩2!F115+後志2!F115+胆振2!F115+日高2!F115+渡島・檜山2!F115+上川2!F115+留萌2!F115+宗谷2!F115+オホーツク2!F115+十勝2!F115+釧路2!F115+根室2!F115)</f>
        <v>10.1</v>
      </c>
      <c r="G144" s="55">
        <f>SUM(空知2!G115+石狩2!G115+後志2!G115+胆振2!G115+日高2!G115+渡島・檜山2!G115+上川2!G115+留萌2!G115+宗谷2!G115+オホーツク2!G115+十勝2!G115+釧路2!G115+根室2!G115)</f>
        <v>0</v>
      </c>
      <c r="H144" s="53">
        <f t="shared" si="148"/>
        <v>1882.8999999999999</v>
      </c>
      <c r="J144" s="13"/>
      <c r="K144" s="44"/>
      <c r="L144" s="43"/>
      <c r="M144" s="43"/>
      <c r="N144" s="43"/>
      <c r="O144" s="43"/>
      <c r="P144" s="43"/>
    </row>
    <row r="145" spans="1:16" s="1" customFormat="1" ht="15.95" customHeight="1" x14ac:dyDescent="0.15">
      <c r="A145" s="15"/>
      <c r="B145" s="15"/>
      <c r="C145" s="20" t="s">
        <v>13</v>
      </c>
      <c r="D145" s="53">
        <f t="shared" ref="D145" si="169">IF($H144=0,0,D144/$H144%)</f>
        <v>0</v>
      </c>
      <c r="E145" s="53">
        <f t="shared" ref="E145" si="170">IF($H144=0,0,E144/$H144%)</f>
        <v>99.463593393170129</v>
      </c>
      <c r="F145" s="53">
        <f t="shared" ref="F145" si="171">IF($H144=0,0,F144/$H144%)</f>
        <v>0.53640660682989016</v>
      </c>
      <c r="G145" s="53">
        <f t="shared" ref="G145" si="172">IF($H144=0,0,G144/$H144%)</f>
        <v>0</v>
      </c>
      <c r="H145" s="53">
        <f t="shared" si="148"/>
        <v>100.00000000000001</v>
      </c>
      <c r="J145" s="13"/>
      <c r="K145" s="44"/>
      <c r="L145" s="44"/>
      <c r="M145" s="44"/>
      <c r="N145" s="44"/>
      <c r="O145" s="44"/>
      <c r="P145" s="44"/>
    </row>
    <row r="146" spans="1:16" s="1" customFormat="1" ht="15.95" customHeight="1" x14ac:dyDescent="0.15">
      <c r="A146" s="15"/>
      <c r="B146" s="15"/>
      <c r="C146" s="18" t="s">
        <v>14</v>
      </c>
      <c r="D146" s="55">
        <f>SUM(空知2!D117+石狩2!D117+後志2!D117+胆振2!D117+日高2!D117+渡島・檜山2!D117+上川2!D117+留萌2!D117+宗谷2!D117+オホーツク2!D117+十勝2!D117+釧路2!D117+根室2!D117)</f>
        <v>30.4</v>
      </c>
      <c r="E146" s="55">
        <f>SUM(空知2!E117+石狩2!E117+後志2!E117+胆振2!E117+日高2!E117+渡島・檜山2!E117+上川2!E117+留萌2!E117+宗谷2!E117+オホーツク2!E117+十勝2!E117+釧路2!E117+根室2!E117)</f>
        <v>6493.3</v>
      </c>
      <c r="F146" s="55">
        <f>SUM(空知2!F117+石狩2!F117+後志2!F117+胆振2!F117+日高2!F117+渡島・檜山2!F117+上川2!F117+留萌2!F117+宗谷2!F117+オホーツク2!F117+十勝2!F117+釧路2!F117+根室2!F117)</f>
        <v>25</v>
      </c>
      <c r="G146" s="55">
        <f>SUM(空知2!G117+石狩2!G117+後志2!G117+胆振2!G117+日高2!G117+渡島・檜山2!G117+上川2!G117+留萌2!G117+宗谷2!G117+オホーツク2!G117+十勝2!G117+釧路2!G117+根室2!G117)</f>
        <v>235.30000000000004</v>
      </c>
      <c r="H146" s="53">
        <f t="shared" si="148"/>
        <v>6784</v>
      </c>
      <c r="J146" s="13"/>
      <c r="K146" s="44"/>
      <c r="L146" s="45"/>
      <c r="M146" s="45"/>
      <c r="N146" s="45"/>
      <c r="O146" s="45"/>
      <c r="P146" s="45"/>
    </row>
    <row r="147" spans="1:16" s="1" customFormat="1" ht="15.95" customHeight="1" x14ac:dyDescent="0.15">
      <c r="A147" s="15"/>
      <c r="B147" s="15"/>
      <c r="C147" s="20" t="s">
        <v>13</v>
      </c>
      <c r="D147" s="53">
        <f t="shared" ref="D147" si="173">IF($H146=0,0,D146/$H146%)</f>
        <v>0.44811320754716977</v>
      </c>
      <c r="E147" s="53">
        <f t="shared" ref="E147" si="174">IF($H146=0,0,E146/$H146%)</f>
        <v>95.714917452830193</v>
      </c>
      <c r="F147" s="53">
        <f t="shared" ref="F147" si="175">IF($H146=0,0,F146/$H146%)</f>
        <v>0.36851415094339623</v>
      </c>
      <c r="G147" s="53">
        <f t="shared" ref="G147" si="176">IF($H146=0,0,G146/$H146%)</f>
        <v>3.4684551886792456</v>
      </c>
      <c r="H147" s="53">
        <f t="shared" si="148"/>
        <v>100</v>
      </c>
      <c r="J147" s="13"/>
      <c r="K147" s="44"/>
      <c r="L147" s="44"/>
      <c r="M147" s="44"/>
      <c r="N147" s="44"/>
      <c r="O147" s="44"/>
      <c r="P147" s="44"/>
    </row>
    <row r="148" spans="1:16" s="1" customFormat="1" ht="15.95" customHeight="1" x14ac:dyDescent="0.15">
      <c r="A148" s="15"/>
      <c r="B148" s="15"/>
      <c r="C148" s="18" t="s">
        <v>15</v>
      </c>
      <c r="D148" s="55">
        <f>SUM(空知2!D119+石狩2!D119+後志2!D119+胆振2!D119+日高2!D119+渡島・檜山2!D119+上川2!D119+留萌2!D119+宗谷2!D119+オホーツク2!D119+十勝2!D119+釧路2!D119+根室2!D119)</f>
        <v>30.4</v>
      </c>
      <c r="E148" s="55">
        <f>SUM(空知2!E119+石狩2!E119+後志2!E119+胆振2!E119+日高2!E119+渡島・檜山2!E119+上川2!E119+留萌2!E119+宗谷2!E119+オホーツク2!E119+十勝2!E119+釧路2!E119+根室2!E119)</f>
        <v>8366.1</v>
      </c>
      <c r="F148" s="55">
        <f>SUM(空知2!F119+石狩2!F119+後志2!F119+胆振2!F119+日高2!F119+渡島・檜山2!F119+上川2!F119+留萌2!F119+宗谷2!F119+オホーツク2!F119+十勝2!F119+釧路2!F119+根室2!F119)</f>
        <v>35.1</v>
      </c>
      <c r="G148" s="55">
        <f>SUM(空知2!G119+石狩2!G119+後志2!G119+胆振2!G119+日高2!G119+渡島・檜山2!G119+上川2!G119+留萌2!G119+宗谷2!G119+オホーツク2!G119+十勝2!G119+釧路2!G119+根室2!G119)</f>
        <v>235.30000000000004</v>
      </c>
      <c r="H148" s="53">
        <f t="shared" si="148"/>
        <v>8666.9</v>
      </c>
      <c r="J148" s="13"/>
      <c r="K148" s="44"/>
      <c r="L148" s="45"/>
      <c r="M148" s="45"/>
      <c r="N148" s="45"/>
      <c r="O148" s="45"/>
      <c r="P148" s="45"/>
    </row>
    <row r="149" spans="1:16" s="1" customFormat="1" ht="15.95" customHeight="1" x14ac:dyDescent="0.15">
      <c r="A149" s="15"/>
      <c r="B149" s="21"/>
      <c r="C149" s="20" t="s">
        <v>13</v>
      </c>
      <c r="D149" s="53">
        <f t="shared" ref="D149" si="177">IF($H148=0,0,D148/$H148%)</f>
        <v>0.35075978723649748</v>
      </c>
      <c r="E149" s="53">
        <f t="shared" ref="E149" si="178">IF($H148=0,0,E148/$H148%)</f>
        <v>96.529324210502025</v>
      </c>
      <c r="F149" s="53">
        <f t="shared" ref="F149" si="179">IF($H148=0,0,F148/$H148%)</f>
        <v>0.40498909644740338</v>
      </c>
      <c r="G149" s="53">
        <f t="shared" ref="G149" si="180">IF($H148=0,0,G148/$H148%)</f>
        <v>2.7149269058140746</v>
      </c>
      <c r="H149" s="53">
        <f t="shared" si="148"/>
        <v>100</v>
      </c>
      <c r="J149" s="13"/>
      <c r="K149" s="44"/>
      <c r="L149" s="44"/>
      <c r="M149" s="44"/>
      <c r="N149" s="44"/>
      <c r="O149" s="44"/>
      <c r="P149" s="44"/>
    </row>
    <row r="150" spans="1:16" ht="15.95" customHeight="1" x14ac:dyDescent="0.15">
      <c r="A150" s="15"/>
      <c r="B150" s="15" t="s">
        <v>34</v>
      </c>
      <c r="C150" s="10" t="s">
        <v>12</v>
      </c>
      <c r="D150" s="55">
        <f>SUM(空知2!D121+石狩2!D121+後志2!D121+胆振2!D121+日高2!D121+渡島・檜山2!D121+上川2!D121+留萌2!D121+宗谷2!D121+オホーツク2!D121+十勝2!D121+釧路2!D121+根室2!D121)</f>
        <v>0</v>
      </c>
      <c r="E150" s="55">
        <f>SUM(空知2!E121+石狩2!E121+後志2!E121+胆振2!E121+日高2!E121+渡島・檜山2!E121+上川2!E121+留萌2!E121+宗谷2!E121+オホーツク2!E121+十勝2!E121+釧路2!E121+根室2!E121)</f>
        <v>1720.8999999999999</v>
      </c>
      <c r="F150" s="55">
        <f>SUM(空知2!F121+石狩2!F121+後志2!F121+胆振2!F121+日高2!F121+渡島・檜山2!F121+上川2!F121+留萌2!F121+宗谷2!F121+オホーツク2!F121+十勝2!F121+釧路2!F121+根室2!F121)</f>
        <v>0</v>
      </c>
      <c r="G150" s="55">
        <f>SUM(空知2!G121+石狩2!G121+後志2!G121+胆振2!G121+日高2!G121+渡島・檜山2!G121+上川2!G121+留萌2!G121+宗谷2!G121+オホーツク2!G121+十勝2!G121+釧路2!G121+根室2!G121)</f>
        <v>0</v>
      </c>
      <c r="H150" s="53">
        <f t="shared" si="148"/>
        <v>1720.8999999999999</v>
      </c>
      <c r="I150" s="13"/>
      <c r="J150" s="13"/>
      <c r="K150" s="44"/>
    </row>
    <row r="151" spans="1:16" ht="15.95" customHeight="1" x14ac:dyDescent="0.15">
      <c r="A151" s="15"/>
      <c r="B151" s="15"/>
      <c r="C151" s="16" t="s">
        <v>13</v>
      </c>
      <c r="D151" s="53">
        <f t="shared" ref="D151" si="181">IF($H150=0,0,D150/$H150%)</f>
        <v>0</v>
      </c>
      <c r="E151" s="53">
        <f t="shared" ref="E151" si="182">IF($H150=0,0,E150/$H150%)</f>
        <v>100</v>
      </c>
      <c r="F151" s="53">
        <f t="shared" ref="F151" si="183">IF($H150=0,0,F150/$H150%)</f>
        <v>0</v>
      </c>
      <c r="G151" s="53">
        <f t="shared" ref="G151" si="184">IF($H150=0,0,G150/$H150%)</f>
        <v>0</v>
      </c>
      <c r="H151" s="53">
        <f t="shared" si="148"/>
        <v>100</v>
      </c>
      <c r="I151" s="13"/>
      <c r="J151" s="13"/>
      <c r="K151" s="44"/>
    </row>
    <row r="152" spans="1:16" ht="15.95" customHeight="1" x14ac:dyDescent="0.15">
      <c r="A152" s="15"/>
      <c r="B152" s="15"/>
      <c r="C152" s="10" t="s">
        <v>14</v>
      </c>
      <c r="D152" s="55">
        <f>SUM(空知2!D123+石狩2!D123+後志2!D123+胆振2!D123+日高2!D123+渡島・檜山2!D123+上川2!D123+留萌2!D123+宗谷2!D123+オホーツク2!D123+十勝2!D123+釧路2!D123+根室2!D123)</f>
        <v>0</v>
      </c>
      <c r="E152" s="55">
        <f>SUM(空知2!E123+石狩2!E123+後志2!E123+胆振2!E123+日高2!E123+渡島・檜山2!E123+上川2!E123+留萌2!E123+宗谷2!E123+オホーツク2!E123+十勝2!E123+釧路2!E123+根室2!E123)</f>
        <v>43.1</v>
      </c>
      <c r="F152" s="55">
        <f>SUM(空知2!F123+石狩2!F123+後志2!F123+胆振2!F123+日高2!F123+渡島・檜山2!F123+上川2!F123+留萌2!F123+宗谷2!F123+オホーツク2!F123+十勝2!F123+釧路2!F123+根室2!F123)</f>
        <v>7.7</v>
      </c>
      <c r="G152" s="55">
        <f>SUM(空知2!G123+石狩2!G123+後志2!G123+胆振2!G123+日高2!G123+渡島・檜山2!G123+上川2!G123+留萌2!G123+宗谷2!G123+オホーツク2!G123+十勝2!G123+釧路2!G123+根室2!G123)</f>
        <v>9.1</v>
      </c>
      <c r="H152" s="53">
        <f t="shared" si="148"/>
        <v>59.900000000000006</v>
      </c>
      <c r="I152" s="13"/>
      <c r="J152" s="13"/>
      <c r="K152" s="44"/>
    </row>
    <row r="153" spans="1:16" ht="15.95" customHeight="1" x14ac:dyDescent="0.15">
      <c r="A153" s="15"/>
      <c r="B153" s="15"/>
      <c r="C153" s="16" t="s">
        <v>13</v>
      </c>
      <c r="D153" s="53">
        <f t="shared" ref="D153" si="185">IF($H152=0,0,D152/$H152%)</f>
        <v>0</v>
      </c>
      <c r="E153" s="53">
        <f t="shared" ref="E153" si="186">IF($H152=0,0,E152/$H152%)</f>
        <v>71.953255425709514</v>
      </c>
      <c r="F153" s="53">
        <f t="shared" ref="F153" si="187">IF($H152=0,0,F152/$H152%)</f>
        <v>12.854757929883137</v>
      </c>
      <c r="G153" s="53">
        <f t="shared" ref="G153" si="188">IF($H152=0,0,G152/$H152%)</f>
        <v>15.191986644407343</v>
      </c>
      <c r="H153" s="53">
        <f t="shared" si="148"/>
        <v>100</v>
      </c>
      <c r="I153" s="13"/>
      <c r="J153" s="13"/>
      <c r="K153" s="44"/>
    </row>
    <row r="154" spans="1:16" ht="15.95" customHeight="1" x14ac:dyDescent="0.15">
      <c r="A154" s="15"/>
      <c r="B154" s="15"/>
      <c r="C154" s="10" t="s">
        <v>15</v>
      </c>
      <c r="D154" s="55">
        <f>SUM(空知2!D125+石狩2!D125+後志2!D125+胆振2!D125+日高2!D125+渡島・檜山2!D125+上川2!D125+留萌2!D125+宗谷2!D125+オホーツク2!D125+十勝2!D125+釧路2!D125+根室2!D125)</f>
        <v>0</v>
      </c>
      <c r="E154" s="55">
        <f>SUM(空知2!E125+石狩2!E125+後志2!E125+胆振2!E125+日高2!E125+渡島・檜山2!E125+上川2!E125+留萌2!E125+宗谷2!E125+オホーツク2!E125+十勝2!E125+釧路2!E125+根室2!E125)</f>
        <v>1763.9999999999998</v>
      </c>
      <c r="F154" s="55">
        <f>SUM(空知2!F125+石狩2!F125+後志2!F125+胆振2!F125+日高2!F125+渡島・檜山2!F125+上川2!F125+留萌2!F125+宗谷2!F125+オホーツク2!F125+十勝2!F125+釧路2!F125+根室2!F125)</f>
        <v>7.7</v>
      </c>
      <c r="G154" s="55">
        <f>SUM(空知2!G125+石狩2!G125+後志2!G125+胆振2!G125+日高2!G125+渡島・檜山2!G125+上川2!G125+留萌2!G125+宗谷2!G125+オホーツク2!G125+十勝2!G125+釧路2!G125+根室2!G125)</f>
        <v>9.1</v>
      </c>
      <c r="H154" s="53">
        <f t="shared" si="148"/>
        <v>1780.7999999999997</v>
      </c>
      <c r="I154" s="13"/>
      <c r="J154" s="13"/>
      <c r="K154" s="44"/>
    </row>
    <row r="155" spans="1:16" ht="15.95" customHeight="1" x14ac:dyDescent="0.15">
      <c r="A155" s="15"/>
      <c r="B155" s="21"/>
      <c r="C155" s="16" t="s">
        <v>13</v>
      </c>
      <c r="D155" s="53">
        <f t="shared" ref="D155" si="189">IF($H154=0,0,D154/$H154%)</f>
        <v>0</v>
      </c>
      <c r="E155" s="53">
        <f t="shared" ref="E155" si="190">IF($H154=0,0,E154/$H154%)</f>
        <v>99.056603773584911</v>
      </c>
      <c r="F155" s="53">
        <f t="shared" ref="F155" si="191">IF($H154=0,0,F154/$H154%)</f>
        <v>0.43238993710691837</v>
      </c>
      <c r="G155" s="53">
        <f t="shared" ref="G155" si="192">IF($H154=0,0,G154/$H154%)</f>
        <v>0.51100628930817615</v>
      </c>
      <c r="H155" s="53">
        <f t="shared" si="148"/>
        <v>100</v>
      </c>
      <c r="I155" s="13"/>
      <c r="J155" s="13"/>
      <c r="K155" s="44"/>
    </row>
    <row r="156" spans="1:16" ht="15.95" customHeight="1" x14ac:dyDescent="0.15">
      <c r="A156" s="15"/>
      <c r="B156" s="15" t="s">
        <v>35</v>
      </c>
      <c r="C156" s="10" t="s">
        <v>12</v>
      </c>
      <c r="D156" s="55">
        <f>SUM(空知2!D127+石狩2!D127+後志2!D127+胆振2!D127+日高2!D127+渡島・檜山2!D127+上川2!D127+留萌2!D127+宗谷2!D127+オホーツク2!D127+十勝2!D127+釧路2!D127+根室2!D127)</f>
        <v>0</v>
      </c>
      <c r="E156" s="55">
        <f>SUM(空知2!E127+石狩2!E127+後志2!E127+胆振2!E127+日高2!E127+渡島・檜山2!E127+上川2!E127+留萌2!E127+宗谷2!E127+オホーツク2!E127+十勝2!E127+釧路2!E127+根室2!E127)</f>
        <v>1736.6</v>
      </c>
      <c r="F156" s="55">
        <f>SUM(空知2!F127+石狩2!F127+後志2!F127+胆振2!F127+日高2!F127+渡島・檜山2!F127+上川2!F127+留萌2!F127+宗谷2!F127+オホーツク2!F127+十勝2!F127+釧路2!F127+根室2!F127)</f>
        <v>0</v>
      </c>
      <c r="G156" s="55">
        <f>SUM(空知2!G127+石狩2!G127+後志2!G127+胆振2!G127+日高2!G127+渡島・檜山2!G127+上川2!G127+留萌2!G127+宗谷2!G127+オホーツク2!G127+十勝2!G127+釧路2!G127+根室2!G127)</f>
        <v>0</v>
      </c>
      <c r="H156" s="53">
        <f t="shared" si="148"/>
        <v>1736.6</v>
      </c>
      <c r="I156" s="13"/>
      <c r="J156" s="13"/>
      <c r="K156" s="44"/>
    </row>
    <row r="157" spans="1:16" ht="15.95" customHeight="1" x14ac:dyDescent="0.15">
      <c r="A157" s="15"/>
      <c r="B157" s="15"/>
      <c r="C157" s="16" t="s">
        <v>13</v>
      </c>
      <c r="D157" s="53">
        <f t="shared" ref="D157" si="193">IF($H156=0,0,D156/$H156%)</f>
        <v>0</v>
      </c>
      <c r="E157" s="53">
        <f t="shared" ref="E157" si="194">IF($H156=0,0,E156/$H156%)</f>
        <v>100</v>
      </c>
      <c r="F157" s="53">
        <f t="shared" ref="F157" si="195">IF($H156=0,0,F156/$H156%)</f>
        <v>0</v>
      </c>
      <c r="G157" s="53">
        <f t="shared" ref="G157" si="196">IF($H156=0,0,G156/$H156%)</f>
        <v>0</v>
      </c>
      <c r="H157" s="53">
        <f t="shared" si="148"/>
        <v>100</v>
      </c>
      <c r="I157" s="13"/>
      <c r="J157" s="13"/>
      <c r="K157" s="44"/>
    </row>
    <row r="158" spans="1:16" ht="15.95" customHeight="1" x14ac:dyDescent="0.15">
      <c r="A158" s="15"/>
      <c r="B158" s="15"/>
      <c r="C158" s="10" t="s">
        <v>14</v>
      </c>
      <c r="D158" s="55">
        <f>SUM(空知2!D129+石狩2!D129+後志2!D129+胆振2!D129+日高2!D129+渡島・檜山2!D129+上川2!D129+留萌2!D129+宗谷2!D129+オホーツク2!D129+十勝2!D129+釧路2!D129+根室2!D129)</f>
        <v>56.7</v>
      </c>
      <c r="E158" s="55">
        <f>SUM(空知2!E129+石狩2!E129+後志2!E129+胆振2!E129+日高2!E129+渡島・檜山2!E129+上川2!E129+留萌2!E129+宗谷2!E129+オホーツク2!E129+十勝2!E129+釧路2!E129+根室2!E129)</f>
        <v>118.4</v>
      </c>
      <c r="F158" s="55">
        <f>SUM(空知2!F129+石狩2!F129+後志2!F129+胆振2!F129+日高2!F129+渡島・檜山2!F129+上川2!F129+留萌2!F129+宗谷2!F129+オホーツク2!F129+十勝2!F129+釧路2!F129+根室2!F129)</f>
        <v>7</v>
      </c>
      <c r="G158" s="55">
        <f>SUM(空知2!G129+石狩2!G129+後志2!G129+胆振2!G129+日高2!G129+渡島・檜山2!G129+上川2!G129+留萌2!G129+宗谷2!G129+オホーツク2!G129+十勝2!G129+釧路2!G129+根室2!G129)</f>
        <v>6.7</v>
      </c>
      <c r="H158" s="53">
        <f t="shared" si="148"/>
        <v>188.8</v>
      </c>
      <c r="I158" s="13"/>
      <c r="J158" s="13"/>
      <c r="K158" s="44"/>
    </row>
    <row r="159" spans="1:16" ht="15.95" customHeight="1" x14ac:dyDescent="0.15">
      <c r="A159" s="15"/>
      <c r="B159" s="15"/>
      <c r="C159" s="16" t="s">
        <v>13</v>
      </c>
      <c r="D159" s="53">
        <f t="shared" ref="D159" si="197">IF($H158=0,0,D158/$H158%)</f>
        <v>30.031779661016948</v>
      </c>
      <c r="E159" s="53">
        <f t="shared" ref="E159" si="198">IF($H158=0,0,E158/$H158%)</f>
        <v>62.711864406779661</v>
      </c>
      <c r="F159" s="53">
        <f t="shared" ref="F159" si="199">IF($H158=0,0,F158/$H158%)</f>
        <v>3.7076271186440675</v>
      </c>
      <c r="G159" s="53">
        <f t="shared" ref="G159" si="200">IF($H158=0,0,G158/$H158%)</f>
        <v>3.5487288135593218</v>
      </c>
      <c r="H159" s="53">
        <f t="shared" si="148"/>
        <v>100</v>
      </c>
      <c r="I159" s="13"/>
      <c r="J159" s="13"/>
      <c r="K159" s="44"/>
    </row>
    <row r="160" spans="1:16" ht="15.95" customHeight="1" x14ac:dyDescent="0.15">
      <c r="A160" s="15"/>
      <c r="B160" s="15"/>
      <c r="C160" s="10" t="s">
        <v>15</v>
      </c>
      <c r="D160" s="55">
        <f>SUM(空知2!D131+石狩2!D131+後志2!D131+胆振2!D131+日高2!D131+渡島・檜山2!D131+上川2!D131+留萌2!D131+宗谷2!D131+オホーツク2!D131+十勝2!D131+釧路2!D131+根室2!D131)</f>
        <v>56.7</v>
      </c>
      <c r="E160" s="55">
        <f>SUM(空知2!E131+石狩2!E131+後志2!E131+胆振2!E131+日高2!E131+渡島・檜山2!E131+上川2!E131+留萌2!E131+宗谷2!E131+オホーツク2!E131+十勝2!E131+釧路2!E131+根室2!E131)</f>
        <v>1855</v>
      </c>
      <c r="F160" s="55">
        <f>SUM(空知2!F131+石狩2!F131+後志2!F131+胆振2!F131+日高2!F131+渡島・檜山2!F131+上川2!F131+留萌2!F131+宗谷2!F131+オホーツク2!F131+十勝2!F131+釧路2!F131+根室2!F131)</f>
        <v>7</v>
      </c>
      <c r="G160" s="55">
        <f>SUM(空知2!G131+石狩2!G131+後志2!G131+胆振2!G131+日高2!G131+渡島・檜山2!G131+上川2!G131+留萌2!G131+宗谷2!G131+オホーツク2!G131+十勝2!G131+釧路2!G131+根室2!G131)</f>
        <v>6.7</v>
      </c>
      <c r="H160" s="53">
        <f t="shared" si="148"/>
        <v>1925.4</v>
      </c>
      <c r="I160" s="13"/>
      <c r="J160" s="13"/>
      <c r="K160" s="44"/>
    </row>
    <row r="161" spans="1:11" ht="15.95" customHeight="1" x14ac:dyDescent="0.15">
      <c r="A161" s="15"/>
      <c r="B161" s="21"/>
      <c r="C161" s="16" t="s">
        <v>13</v>
      </c>
      <c r="D161" s="53">
        <f t="shared" ref="D161" si="201">IF($H160=0,0,D160/$H160%)</f>
        <v>2.9448426301028356</v>
      </c>
      <c r="E161" s="53">
        <f t="shared" ref="E161" si="202">IF($H160=0,0,E160/$H160%)</f>
        <v>96.343616910771786</v>
      </c>
      <c r="F161" s="53">
        <f t="shared" ref="F161" si="203">IF($H160=0,0,F160/$H160%)</f>
        <v>0.36356081853121425</v>
      </c>
      <c r="G161" s="53">
        <f t="shared" ref="G161" si="204">IF($H160=0,0,G160/$H160%)</f>
        <v>0.34797964059416225</v>
      </c>
      <c r="H161" s="53">
        <f t="shared" si="148"/>
        <v>100</v>
      </c>
      <c r="I161" s="13"/>
      <c r="J161" s="13"/>
      <c r="K161" s="44"/>
    </row>
    <row r="162" spans="1:11" ht="15.95" customHeight="1" x14ac:dyDescent="0.15">
      <c r="A162" s="15"/>
      <c r="B162" s="15" t="s">
        <v>36</v>
      </c>
      <c r="C162" s="10" t="s">
        <v>12</v>
      </c>
      <c r="D162" s="55">
        <f>SUM(空知2!D133+石狩2!D133+後志2!D133+胆振2!D133+日高2!D133+渡島・檜山2!D133+上川2!D133+留萌2!D133+宗谷2!D133+オホーツク2!D133+十勝2!D133+釧路2!D133+根室2!D133)</f>
        <v>0</v>
      </c>
      <c r="E162" s="55">
        <f>SUM(空知2!E133+石狩2!E133+後志2!E133+胆振2!E133+日高2!E133+渡島・檜山2!E133+上川2!E133+留萌2!E133+宗谷2!E133+オホーツク2!E133+十勝2!E133+釧路2!E133+根室2!E133)</f>
        <v>52.5</v>
      </c>
      <c r="F162" s="55">
        <f>SUM(空知2!F133+石狩2!F133+後志2!F133+胆振2!F133+日高2!F133+渡島・檜山2!F133+上川2!F133+留萌2!F133+宗谷2!F133+オホーツク2!F133+十勝2!F133+釧路2!F133+根室2!F133)</f>
        <v>0</v>
      </c>
      <c r="G162" s="55">
        <f>SUM(空知2!G133+石狩2!G133+後志2!G133+胆振2!G133+日高2!G133+渡島・檜山2!G133+上川2!G133+留萌2!G133+宗谷2!G133+オホーツク2!G133+十勝2!G133+釧路2!G133+根室2!G133)</f>
        <v>0</v>
      </c>
      <c r="H162" s="53">
        <f t="shared" si="148"/>
        <v>52.5</v>
      </c>
      <c r="I162" s="13"/>
      <c r="J162" s="13"/>
      <c r="K162" s="44"/>
    </row>
    <row r="163" spans="1:11" ht="15.95" customHeight="1" x14ac:dyDescent="0.15">
      <c r="A163" s="15"/>
      <c r="B163" s="15"/>
      <c r="C163" s="16" t="s">
        <v>13</v>
      </c>
      <c r="D163" s="53">
        <f t="shared" ref="D163" si="205">IF($H162=0,0,D162/$H162%)</f>
        <v>0</v>
      </c>
      <c r="E163" s="53">
        <f t="shared" ref="E163" si="206">IF($H162=0,0,E162/$H162%)</f>
        <v>100</v>
      </c>
      <c r="F163" s="53">
        <f t="shared" ref="F163" si="207">IF($H162=0,0,F162/$H162%)</f>
        <v>0</v>
      </c>
      <c r="G163" s="53">
        <f t="shared" ref="G163" si="208">IF($H162=0,0,G162/$H162%)</f>
        <v>0</v>
      </c>
      <c r="H163" s="53">
        <f t="shared" si="148"/>
        <v>100</v>
      </c>
      <c r="I163" s="13"/>
      <c r="J163" s="13"/>
      <c r="K163" s="44"/>
    </row>
    <row r="164" spans="1:11" ht="15.95" customHeight="1" x14ac:dyDescent="0.15">
      <c r="A164" s="15"/>
      <c r="B164" s="15"/>
      <c r="C164" s="10" t="s">
        <v>14</v>
      </c>
      <c r="D164" s="55">
        <f>SUM(空知2!D135+石狩2!D135+後志2!D135+胆振2!D135+日高2!D135+渡島・檜山2!D135+上川2!D135+留萌2!D135+宗谷2!D135+オホーツク2!D135+十勝2!D135+釧路2!D135+根室2!D135)</f>
        <v>605.5</v>
      </c>
      <c r="E164" s="55">
        <f>SUM(空知2!E135+石狩2!E135+後志2!E135+胆振2!E135+日高2!E135+渡島・檜山2!E135+上川2!E135+留萌2!E135+宗谷2!E135+オホーツク2!E135+十勝2!E135+釧路2!E135+根室2!E135)</f>
        <v>181</v>
      </c>
      <c r="F164" s="55">
        <f>SUM(空知2!F135+石狩2!F135+後志2!F135+胆振2!F135+日高2!F135+渡島・檜山2!F135+上川2!F135+留萌2!F135+宗谷2!F135+オホーツク2!F135+十勝2!F135+釧路2!F135+根室2!F135)</f>
        <v>0</v>
      </c>
      <c r="G164" s="55">
        <f>SUM(空知2!G135+石狩2!G135+後志2!G135+胆振2!G135+日高2!G135+渡島・檜山2!G135+上川2!G135+留萌2!G135+宗谷2!G135+オホーツク2!G135+十勝2!G135+釧路2!G135+根室2!G135)</f>
        <v>1.9</v>
      </c>
      <c r="H164" s="53">
        <f t="shared" si="148"/>
        <v>788.4</v>
      </c>
      <c r="I164" s="13"/>
      <c r="J164" s="13"/>
      <c r="K164" s="44"/>
    </row>
    <row r="165" spans="1:11" ht="15.95" customHeight="1" x14ac:dyDescent="0.15">
      <c r="A165" s="15"/>
      <c r="B165" s="15"/>
      <c r="C165" s="16" t="s">
        <v>13</v>
      </c>
      <c r="D165" s="53">
        <f t="shared" ref="D165" si="209">IF($H164=0,0,D164/$H164%)</f>
        <v>76.801116184677838</v>
      </c>
      <c r="E165" s="53">
        <f t="shared" ref="E165" si="210">IF($H164=0,0,E164/$H164%)</f>
        <v>22.957889396245562</v>
      </c>
      <c r="F165" s="53">
        <f t="shared" ref="F165" si="211">IF($H164=0,0,F164/$H164%)</f>
        <v>0</v>
      </c>
      <c r="G165" s="53">
        <f t="shared" ref="G165" si="212">IF($H164=0,0,G164/$H164%)</f>
        <v>0.24099441907661087</v>
      </c>
      <c r="H165" s="53">
        <f t="shared" si="148"/>
        <v>100.00000000000001</v>
      </c>
      <c r="I165" s="13"/>
      <c r="J165" s="13"/>
      <c r="K165" s="44"/>
    </row>
    <row r="166" spans="1:11" ht="15.95" customHeight="1" x14ac:dyDescent="0.15">
      <c r="A166" s="15"/>
      <c r="B166" s="15"/>
      <c r="C166" s="10" t="s">
        <v>15</v>
      </c>
      <c r="D166" s="55">
        <f>SUM(空知2!D137+石狩2!D137+後志2!D137+胆振2!D137+日高2!D137+渡島・檜山2!D137+上川2!D137+留萌2!D137+宗谷2!D137+オホーツク2!D137+十勝2!D137+釧路2!D137+根室2!D137)</f>
        <v>605.5</v>
      </c>
      <c r="E166" s="55">
        <f>SUM(空知2!E137+石狩2!E137+後志2!E137+胆振2!E137+日高2!E137+渡島・檜山2!E137+上川2!E137+留萌2!E137+宗谷2!E137+オホーツク2!E137+十勝2!E137+釧路2!E137+根室2!E137)</f>
        <v>233.5</v>
      </c>
      <c r="F166" s="55">
        <f>SUM(空知2!F137+石狩2!F137+後志2!F137+胆振2!F137+日高2!F137+渡島・檜山2!F137+上川2!F137+留萌2!F137+宗谷2!F137+オホーツク2!F137+十勝2!F137+釧路2!F137+根室2!F137)</f>
        <v>0</v>
      </c>
      <c r="G166" s="55">
        <f>SUM(空知2!G137+石狩2!G137+後志2!G137+胆振2!G137+日高2!G137+渡島・檜山2!G137+上川2!G137+留萌2!G137+宗谷2!G137+オホーツク2!G137+十勝2!G137+釧路2!G137+根室2!G137)</f>
        <v>1.9</v>
      </c>
      <c r="H166" s="53">
        <f t="shared" si="148"/>
        <v>840.9</v>
      </c>
      <c r="I166" s="13"/>
      <c r="J166" s="13"/>
      <c r="K166" s="44"/>
    </row>
    <row r="167" spans="1:11" ht="15.95" customHeight="1" x14ac:dyDescent="0.15">
      <c r="A167" s="15"/>
      <c r="B167" s="21"/>
      <c r="C167" s="16" t="s">
        <v>13</v>
      </c>
      <c r="D167" s="53">
        <f t="shared" ref="D167" si="213">IF($H166=0,0,D166/$H166%)</f>
        <v>72.006183850636234</v>
      </c>
      <c r="E167" s="53">
        <f t="shared" ref="E167" si="214">IF($H166=0,0,E166/$H166%)</f>
        <v>27.767867760732553</v>
      </c>
      <c r="F167" s="53">
        <f t="shared" ref="F167" si="215">IF($H166=0,0,F166/$H166%)</f>
        <v>0</v>
      </c>
      <c r="G167" s="53">
        <f t="shared" ref="G167" si="216">IF($H166=0,0,G166/$H166%)</f>
        <v>0.22594838863122846</v>
      </c>
      <c r="H167" s="53">
        <f t="shared" si="148"/>
        <v>100.00000000000001</v>
      </c>
      <c r="I167" s="13"/>
      <c r="J167" s="13"/>
      <c r="K167" s="44"/>
    </row>
    <row r="168" spans="1:11" ht="15.95" customHeight="1" x14ac:dyDescent="0.15">
      <c r="A168" s="15"/>
      <c r="B168" s="15" t="s">
        <v>37</v>
      </c>
      <c r="C168" s="10" t="s">
        <v>12</v>
      </c>
      <c r="D168" s="55">
        <f>SUM(空知2!D139+石狩2!D139+後志2!D139+胆振2!D139+日高2!D139+渡島・檜山2!D139+上川2!D139+留萌2!D139+宗谷2!D139+オホーツク2!D139+十勝2!D139+釧路2!D139+根室2!D139)</f>
        <v>22.1</v>
      </c>
      <c r="E168" s="55">
        <f>SUM(空知2!E139+石狩2!E139+後志2!E139+胆振2!E139+日高2!E139+渡島・檜山2!E139+上川2!E139+留萌2!E139+宗谷2!E139+オホーツク2!E139+十勝2!E139+釧路2!E139+根室2!E139)</f>
        <v>4150.7999999999993</v>
      </c>
      <c r="F168" s="55">
        <f>SUM(空知2!F139+石狩2!F139+後志2!F139+胆振2!F139+日高2!F139+渡島・檜山2!F139+上川2!F139+留萌2!F139+宗谷2!F139+オホーツク2!F139+十勝2!F139+釧路2!F139+根室2!F139)</f>
        <v>0</v>
      </c>
      <c r="G168" s="55">
        <f>SUM(空知2!G139+石狩2!G139+後志2!G139+胆振2!G139+日高2!G139+渡島・檜山2!G139+上川2!G139+留萌2!G139+宗谷2!G139+オホーツク2!G139+十勝2!G139+釧路2!G139+根室2!G139)</f>
        <v>0</v>
      </c>
      <c r="H168" s="53">
        <f t="shared" si="148"/>
        <v>4172.8999999999996</v>
      </c>
      <c r="I168" s="13"/>
      <c r="J168" s="13"/>
      <c r="K168" s="44"/>
    </row>
    <row r="169" spans="1:11" ht="15.95" customHeight="1" x14ac:dyDescent="0.15">
      <c r="A169" s="15"/>
      <c r="B169" s="15"/>
      <c r="C169" s="16" t="s">
        <v>13</v>
      </c>
      <c r="D169" s="53">
        <f t="shared" ref="D169" si="217">IF($H168=0,0,D168/$H168%)</f>
        <v>0.52960770687052172</v>
      </c>
      <c r="E169" s="53">
        <f t="shared" ref="E169" si="218">IF($H168=0,0,E168/$H168%)</f>
        <v>99.470392293129464</v>
      </c>
      <c r="F169" s="53">
        <f t="shared" ref="F169" si="219">IF($H168=0,0,F168/$H168%)</f>
        <v>0</v>
      </c>
      <c r="G169" s="53">
        <f t="shared" ref="G169" si="220">IF($H168=0,0,G168/$H168%)</f>
        <v>0</v>
      </c>
      <c r="H169" s="53">
        <f t="shared" si="148"/>
        <v>99.999999999999986</v>
      </c>
      <c r="I169" s="13"/>
      <c r="J169" s="13"/>
      <c r="K169" s="44"/>
    </row>
    <row r="170" spans="1:11" ht="15.95" customHeight="1" x14ac:dyDescent="0.15">
      <c r="A170" s="15"/>
      <c r="B170" s="15"/>
      <c r="C170" s="10" t="s">
        <v>14</v>
      </c>
      <c r="D170" s="55">
        <f>SUM(空知2!D141+石狩2!D141+後志2!D141+胆振2!D141+日高2!D141+渡島・檜山2!D141+上川2!D141+留萌2!D141+宗谷2!D141+オホーツク2!D141+十勝2!D141+釧路2!D141+根室2!D141)</f>
        <v>0</v>
      </c>
      <c r="E170" s="55">
        <f>SUM(空知2!E141+石狩2!E141+後志2!E141+胆振2!E141+日高2!E141+渡島・檜山2!E141+上川2!E141+留萌2!E141+宗谷2!E141+オホーツク2!E141+十勝2!E141+釧路2!E141+根室2!E141)</f>
        <v>581.40000000000009</v>
      </c>
      <c r="F170" s="55">
        <f>SUM(空知2!F141+石狩2!F141+後志2!F141+胆振2!F141+日高2!F141+渡島・檜山2!F141+上川2!F141+留萌2!F141+宗谷2!F141+オホーツク2!F141+十勝2!F141+釧路2!F141+根室2!F141)</f>
        <v>0</v>
      </c>
      <c r="G170" s="55">
        <f>SUM(空知2!G141+石狩2!G141+後志2!G141+胆振2!G141+日高2!G141+渡島・檜山2!G141+上川2!G141+留萌2!G141+宗谷2!G141+オホーツク2!G141+十勝2!G141+釧路2!G141+根室2!G141)</f>
        <v>10.7</v>
      </c>
      <c r="H170" s="53">
        <f t="shared" si="148"/>
        <v>592.10000000000014</v>
      </c>
      <c r="I170" s="13"/>
      <c r="J170" s="13"/>
      <c r="K170" s="44"/>
    </row>
    <row r="171" spans="1:11" ht="15.95" customHeight="1" x14ac:dyDescent="0.15">
      <c r="A171" s="15"/>
      <c r="B171" s="15"/>
      <c r="C171" s="16" t="s">
        <v>13</v>
      </c>
      <c r="D171" s="53">
        <f t="shared" ref="D171" si="221">IF($H170=0,0,D170/$H170%)</f>
        <v>0</v>
      </c>
      <c r="E171" s="53">
        <f t="shared" ref="E171" si="222">IF($H170=0,0,E170/$H170%)</f>
        <v>98.192872825536227</v>
      </c>
      <c r="F171" s="53">
        <f t="shared" ref="F171" si="223">IF($H170=0,0,F170/$H170%)</f>
        <v>0</v>
      </c>
      <c r="G171" s="53">
        <f t="shared" ref="G171" si="224">IF($H170=0,0,G170/$H170%)</f>
        <v>1.8071271744637725</v>
      </c>
      <c r="H171" s="53">
        <f t="shared" si="148"/>
        <v>100</v>
      </c>
      <c r="I171" s="13"/>
      <c r="J171" s="13"/>
      <c r="K171" s="44"/>
    </row>
    <row r="172" spans="1:11" ht="15.95" customHeight="1" x14ac:dyDescent="0.15">
      <c r="A172" s="15"/>
      <c r="B172" s="15"/>
      <c r="C172" s="10" t="s">
        <v>15</v>
      </c>
      <c r="D172" s="55">
        <f>SUM(空知2!D143+石狩2!D143+後志2!D143+胆振2!D143+日高2!D143+渡島・檜山2!D143+上川2!D143+留萌2!D143+宗谷2!D143+オホーツク2!D143+十勝2!D143+釧路2!D143+根室2!D143)</f>
        <v>22.1</v>
      </c>
      <c r="E172" s="55">
        <f>SUM(空知2!E143+石狩2!E143+後志2!E143+胆振2!E143+日高2!E143+渡島・檜山2!E143+上川2!E143+留萌2!E143+宗谷2!E143+オホーツク2!E143+十勝2!E143+釧路2!E143+根室2!E143)</f>
        <v>4732.2</v>
      </c>
      <c r="F172" s="55">
        <f>SUM(空知2!F143+石狩2!F143+後志2!F143+胆振2!F143+日高2!F143+渡島・檜山2!F143+上川2!F143+留萌2!F143+宗谷2!F143+オホーツク2!F143+十勝2!F143+釧路2!F143+根室2!F143)</f>
        <v>0</v>
      </c>
      <c r="G172" s="55">
        <f>SUM(空知2!G143+石狩2!G143+後志2!G143+胆振2!G143+日高2!G143+渡島・檜山2!G143+上川2!G143+留萌2!G143+宗谷2!G143+オホーツク2!G143+十勝2!G143+釧路2!G143+根室2!G143)</f>
        <v>10.7</v>
      </c>
      <c r="H172" s="53">
        <f t="shared" si="148"/>
        <v>4765</v>
      </c>
      <c r="I172" s="13"/>
      <c r="J172" s="13"/>
      <c r="K172" s="44"/>
    </row>
    <row r="173" spans="1:11" ht="15.95" customHeight="1" x14ac:dyDescent="0.15">
      <c r="A173" s="15"/>
      <c r="B173" s="21"/>
      <c r="C173" s="16" t="s">
        <v>13</v>
      </c>
      <c r="D173" s="53">
        <f t="shared" ref="D173" si="225">IF($H172=0,0,D172/$H172%)</f>
        <v>0.46379853095487938</v>
      </c>
      <c r="E173" s="53">
        <f t="shared" ref="E173" si="226">IF($H172=0,0,E172/$H172%)</f>
        <v>99.311647429171032</v>
      </c>
      <c r="F173" s="53">
        <f t="shared" ref="F173" si="227">IF($H172=0,0,F172/$H172%)</f>
        <v>0</v>
      </c>
      <c r="G173" s="53">
        <f t="shared" ref="G173" si="228">IF($H172=0,0,G172/$H172%)</f>
        <v>0.22455403987408185</v>
      </c>
      <c r="H173" s="53">
        <f t="shared" si="148"/>
        <v>99.999999999999986</v>
      </c>
      <c r="I173" s="13"/>
      <c r="J173" s="13"/>
      <c r="K173" s="44"/>
    </row>
    <row r="174" spans="1:11" ht="15.95" customHeight="1" x14ac:dyDescent="0.15">
      <c r="A174" s="15"/>
      <c r="B174" s="15" t="s">
        <v>38</v>
      </c>
      <c r="C174" s="10" t="s">
        <v>12</v>
      </c>
      <c r="D174" s="55">
        <f>SUM(空知2!D145+石狩2!D145+後志2!D145+胆振2!D145+日高2!D145+渡島・檜山2!D145+上川2!D145+留萌2!D145+宗谷2!D145+オホーツク2!D145+十勝2!D145+釧路2!D145+根室2!D145)</f>
        <v>0</v>
      </c>
      <c r="E174" s="55">
        <f>SUM(空知2!E145+石狩2!E145+後志2!E145+胆振2!E145+日高2!E145+渡島・檜山2!E145+上川2!E145+留萌2!E145+宗谷2!E145+オホーツク2!E145+十勝2!E145+釧路2!E145+根室2!E145)</f>
        <v>5837</v>
      </c>
      <c r="F174" s="55">
        <f>SUM(空知2!F145+石狩2!F145+後志2!F145+胆振2!F145+日高2!F145+渡島・檜山2!F145+上川2!F145+留萌2!F145+宗谷2!F145+オホーツク2!F145+十勝2!F145+釧路2!F145+根室2!F145)</f>
        <v>0</v>
      </c>
      <c r="G174" s="55">
        <f>SUM(空知2!G145+石狩2!G145+後志2!G145+胆振2!G145+日高2!G145+渡島・檜山2!G145+上川2!G145+留萌2!G145+宗谷2!G145+オホーツク2!G145+十勝2!G145+釧路2!G145+根室2!G145)</f>
        <v>0</v>
      </c>
      <c r="H174" s="53">
        <f t="shared" si="148"/>
        <v>5837</v>
      </c>
      <c r="I174" s="13"/>
      <c r="J174" s="13"/>
      <c r="K174" s="44"/>
    </row>
    <row r="175" spans="1:11" ht="15.95" customHeight="1" x14ac:dyDescent="0.15">
      <c r="A175" s="15"/>
      <c r="B175" s="15"/>
      <c r="C175" s="16" t="s">
        <v>13</v>
      </c>
      <c r="D175" s="53">
        <f t="shared" ref="D175" si="229">IF($H174=0,0,D174/$H174%)</f>
        <v>0</v>
      </c>
      <c r="E175" s="53">
        <f t="shared" ref="E175" si="230">IF($H174=0,0,E174/$H174%)</f>
        <v>100</v>
      </c>
      <c r="F175" s="53">
        <f t="shared" ref="F175" si="231">IF($H174=0,0,F174/$H174%)</f>
        <v>0</v>
      </c>
      <c r="G175" s="53">
        <f t="shared" ref="G175" si="232">IF($H174=0,0,G174/$H174%)</f>
        <v>0</v>
      </c>
      <c r="H175" s="53">
        <f t="shared" si="148"/>
        <v>100</v>
      </c>
      <c r="I175" s="13"/>
      <c r="J175" s="13"/>
      <c r="K175" s="44"/>
    </row>
    <row r="176" spans="1:11" ht="15.95" customHeight="1" x14ac:dyDescent="0.15">
      <c r="A176" s="15"/>
      <c r="B176" s="15"/>
      <c r="C176" s="10" t="s">
        <v>14</v>
      </c>
      <c r="D176" s="55">
        <f>SUM(空知2!D147+石狩2!D147+後志2!D147+胆振2!D147+日高2!D147+渡島・檜山2!D147+上川2!D147+留萌2!D147+宗谷2!D147+オホーツク2!D147+十勝2!D147+釧路2!D147+根室2!D147)</f>
        <v>141.39999999999998</v>
      </c>
      <c r="E176" s="55">
        <f>SUM(空知2!E147+石狩2!E147+後志2!E147+胆振2!E147+日高2!E147+渡島・檜山2!E147+上川2!E147+留萌2!E147+宗谷2!E147+オホーツク2!E147+十勝2!E147+釧路2!E147+根室2!E147)</f>
        <v>2558.8000000000002</v>
      </c>
      <c r="F176" s="55">
        <f>SUM(空知2!F147+石狩2!F147+後志2!F147+胆振2!F147+日高2!F147+渡島・檜山2!F147+上川2!F147+留萌2!F147+宗谷2!F147+オホーツク2!F147+十勝2!F147+釧路2!F147+根室2!F147)</f>
        <v>0</v>
      </c>
      <c r="G176" s="55">
        <f>SUM(空知2!G147+石狩2!G147+後志2!G147+胆振2!G147+日高2!G147+渡島・檜山2!G147+上川2!G147+留萌2!G147+宗谷2!G147+オホーツク2!G147+十勝2!G147+釧路2!G147+根室2!G147)</f>
        <v>13.8</v>
      </c>
      <c r="H176" s="53">
        <f t="shared" si="148"/>
        <v>2714.0000000000005</v>
      </c>
      <c r="I176" s="13"/>
      <c r="J176" s="13"/>
      <c r="K176" s="44"/>
    </row>
    <row r="177" spans="1:11" ht="15.95" customHeight="1" x14ac:dyDescent="0.15">
      <c r="A177" s="15"/>
      <c r="B177" s="15"/>
      <c r="C177" s="16" t="s">
        <v>13</v>
      </c>
      <c r="D177" s="53">
        <f t="shared" ref="D177" si="233">IF($H176=0,0,D176/$H176%)</f>
        <v>5.2100221075902713</v>
      </c>
      <c r="E177" s="53">
        <f t="shared" ref="E177" si="234">IF($H176=0,0,E176/$H176%)</f>
        <v>94.28150331613854</v>
      </c>
      <c r="F177" s="53">
        <f t="shared" ref="F177" si="235">IF($H176=0,0,F176/$H176%)</f>
        <v>0</v>
      </c>
      <c r="G177" s="53">
        <f t="shared" ref="G177" si="236">IF($H176=0,0,G176/$H176%)</f>
        <v>0.50847457627118642</v>
      </c>
      <c r="H177" s="53">
        <f t="shared" si="148"/>
        <v>100</v>
      </c>
      <c r="I177" s="13"/>
      <c r="J177" s="13"/>
      <c r="K177" s="44"/>
    </row>
    <row r="178" spans="1:11" ht="15.95" customHeight="1" x14ac:dyDescent="0.15">
      <c r="A178" s="15"/>
      <c r="B178" s="15"/>
      <c r="C178" s="10" t="s">
        <v>15</v>
      </c>
      <c r="D178" s="55">
        <f>SUM(空知2!D149+石狩2!D149+後志2!D149+胆振2!D149+日高2!D149+渡島・檜山2!D149+上川2!D149+留萌2!D149+宗谷2!D149+オホーツク2!D149+十勝2!D149+釧路2!D149+根室2!D149)</f>
        <v>141.39999999999998</v>
      </c>
      <c r="E178" s="55">
        <f>SUM(空知2!E149+石狩2!E149+後志2!E149+胆振2!E149+日高2!E149+渡島・檜山2!E149+上川2!E149+留萌2!E149+宗谷2!E149+オホーツク2!E149+十勝2!E149+釧路2!E149+根室2!E149)</f>
        <v>8395.7999999999993</v>
      </c>
      <c r="F178" s="55">
        <f>SUM(空知2!F149+石狩2!F149+後志2!F149+胆振2!F149+日高2!F149+渡島・檜山2!F149+上川2!F149+留萌2!F149+宗谷2!F149+オホーツク2!F149+十勝2!F149+釧路2!F149+根室2!F149)</f>
        <v>0</v>
      </c>
      <c r="G178" s="55">
        <f>SUM(空知2!G149+石狩2!G149+後志2!G149+胆振2!G149+日高2!G149+渡島・檜山2!G149+上川2!G149+留萌2!G149+宗谷2!G149+オホーツク2!G149+十勝2!G149+釧路2!G149+根室2!G149)</f>
        <v>13.8</v>
      </c>
      <c r="H178" s="53">
        <f t="shared" si="148"/>
        <v>8550.9999999999982</v>
      </c>
      <c r="I178" s="13"/>
      <c r="J178" s="13"/>
      <c r="K178" s="44"/>
    </row>
    <row r="179" spans="1:11" ht="15.95" customHeight="1" x14ac:dyDescent="0.15">
      <c r="A179" s="15"/>
      <c r="B179" s="21"/>
      <c r="C179" s="16" t="s">
        <v>13</v>
      </c>
      <c r="D179" s="53">
        <f t="shared" ref="D179" si="237">IF($H178=0,0,D178/$H178%)</f>
        <v>1.653607765173664</v>
      </c>
      <c r="E179" s="53">
        <f t="shared" ref="E179" si="238">IF($H178=0,0,E178/$H178%)</f>
        <v>98.185007601450138</v>
      </c>
      <c r="F179" s="53">
        <f t="shared" ref="F179" si="239">IF($H178=0,0,F178/$H178%)</f>
        <v>0</v>
      </c>
      <c r="G179" s="53">
        <f t="shared" ref="G179" si="240">IF($H178=0,0,G178/$H178%)</f>
        <v>0.16138463337621337</v>
      </c>
      <c r="H179" s="53">
        <f t="shared" si="148"/>
        <v>100.00000000000001</v>
      </c>
      <c r="I179" s="13"/>
      <c r="J179" s="13"/>
      <c r="K179" s="44"/>
    </row>
    <row r="180" spans="1:11" ht="15.95" customHeight="1" x14ac:dyDescent="0.15">
      <c r="A180" s="15"/>
      <c r="B180" s="15" t="s">
        <v>39</v>
      </c>
      <c r="C180" s="10" t="s">
        <v>12</v>
      </c>
      <c r="D180" s="55">
        <f>SUM(空知2!D151+石狩2!D151+後志2!D151+胆振2!D151+日高2!D151+渡島・檜山2!D151+上川2!D151+留萌2!D151+宗谷2!D151+オホーツク2!D151+十勝2!D151+釧路2!D151+根室2!D151)</f>
        <v>1365.7</v>
      </c>
      <c r="E180" s="55">
        <f>SUM(空知2!E151+石狩2!E151+後志2!E151+胆振2!E151+日高2!E151+渡島・檜山2!E151+上川2!E151+留萌2!E151+宗谷2!E151+オホーツク2!E151+十勝2!E151+釧路2!E151+根室2!E151)</f>
        <v>6907.3</v>
      </c>
      <c r="F180" s="55">
        <f>SUM(空知2!F151+石狩2!F151+後志2!F151+胆振2!F151+日高2!F151+渡島・檜山2!F151+上川2!F151+留萌2!F151+宗谷2!F151+オホーツク2!F151+十勝2!F151+釧路2!F151+根室2!F151)</f>
        <v>0</v>
      </c>
      <c r="G180" s="55">
        <f>SUM(空知2!G151+石狩2!G151+後志2!G151+胆振2!G151+日高2!G151+渡島・檜山2!G151+上川2!G151+留萌2!G151+宗谷2!G151+オホーツク2!G151+十勝2!G151+釧路2!G151+根室2!G151)</f>
        <v>0</v>
      </c>
      <c r="H180" s="53">
        <f t="shared" si="148"/>
        <v>8273</v>
      </c>
      <c r="I180" s="13"/>
      <c r="J180" s="13"/>
      <c r="K180" s="44"/>
    </row>
    <row r="181" spans="1:11" ht="15.95" customHeight="1" x14ac:dyDescent="0.15">
      <c r="A181" s="15"/>
      <c r="B181" s="15"/>
      <c r="C181" s="16" t="s">
        <v>13</v>
      </c>
      <c r="D181" s="53">
        <f t="shared" ref="D181" si="241">IF($H180=0,0,D180/$H180%)</f>
        <v>16.507917321406985</v>
      </c>
      <c r="E181" s="53">
        <f t="shared" ref="E181" si="242">IF($H180=0,0,E180/$H180%)</f>
        <v>83.492082678593007</v>
      </c>
      <c r="F181" s="53">
        <f t="shared" ref="F181" si="243">IF($H180=0,0,F180/$H180%)</f>
        <v>0</v>
      </c>
      <c r="G181" s="53">
        <f t="shared" ref="G181" si="244">IF($H180=0,0,G180/$H180%)</f>
        <v>0</v>
      </c>
      <c r="H181" s="53">
        <f t="shared" si="148"/>
        <v>100</v>
      </c>
      <c r="I181" s="13"/>
      <c r="J181" s="13"/>
      <c r="K181" s="44"/>
    </row>
    <row r="182" spans="1:11" ht="15.95" customHeight="1" x14ac:dyDescent="0.15">
      <c r="A182" s="15"/>
      <c r="B182" s="15"/>
      <c r="C182" s="10" t="s">
        <v>14</v>
      </c>
      <c r="D182" s="55">
        <f>SUM(空知2!D153+石狩2!D153+後志2!D153+胆振2!D153+日高2!D153+渡島・檜山2!D153+上川2!D153+留萌2!D153+宗谷2!D153+オホーツク2!D153+十勝2!D153+釧路2!D153+根室2!D153)</f>
        <v>8204.2000000000007</v>
      </c>
      <c r="E182" s="55">
        <f>SUM(空知2!E153+石狩2!E153+後志2!E153+胆振2!E153+日高2!E153+渡島・檜山2!E153+上川2!E153+留萌2!E153+宗谷2!E153+オホーツク2!E153+十勝2!E153+釧路2!E153+根室2!E153)</f>
        <v>4025.1000000000004</v>
      </c>
      <c r="F182" s="55">
        <f>SUM(空知2!F153+石狩2!F153+後志2!F153+胆振2!F153+日高2!F153+渡島・檜山2!F153+上川2!F153+留萌2!F153+宗谷2!F153+オホーツク2!F153+十勝2!F153+釧路2!F153+根室2!F153)</f>
        <v>0</v>
      </c>
      <c r="G182" s="55">
        <f>SUM(空知2!G153+石狩2!G153+後志2!G153+胆振2!G153+日高2!G153+渡島・檜山2!G153+上川2!G153+留萌2!G153+宗谷2!G153+オホーツク2!G153+十勝2!G153+釧路2!G153+根室2!G153)</f>
        <v>0</v>
      </c>
      <c r="H182" s="53">
        <f t="shared" si="148"/>
        <v>12229.300000000001</v>
      </c>
      <c r="I182" s="13"/>
      <c r="J182" s="13"/>
      <c r="K182" s="44"/>
    </row>
    <row r="183" spans="1:11" ht="15.95" customHeight="1" x14ac:dyDescent="0.15">
      <c r="A183" s="15"/>
      <c r="B183" s="15"/>
      <c r="C183" s="16" t="s">
        <v>13</v>
      </c>
      <c r="D183" s="53">
        <f t="shared" ref="D183" si="245">IF($H182=0,0,D182/$H182%)</f>
        <v>67.086423589248767</v>
      </c>
      <c r="E183" s="53">
        <f t="shared" ref="E183" si="246">IF($H182=0,0,E182/$H182%)</f>
        <v>32.913576410751233</v>
      </c>
      <c r="F183" s="53">
        <f t="shared" ref="F183" si="247">IF($H182=0,0,F182/$H182%)</f>
        <v>0</v>
      </c>
      <c r="G183" s="53">
        <f t="shared" ref="G183" si="248">IF($H182=0,0,G182/$H182%)</f>
        <v>0</v>
      </c>
      <c r="H183" s="53">
        <f t="shared" si="148"/>
        <v>100</v>
      </c>
      <c r="I183" s="13"/>
      <c r="J183" s="13"/>
      <c r="K183" s="44"/>
    </row>
    <row r="184" spans="1:11" ht="15.95" customHeight="1" x14ac:dyDescent="0.15">
      <c r="A184" s="15"/>
      <c r="B184" s="15"/>
      <c r="C184" s="10" t="s">
        <v>15</v>
      </c>
      <c r="D184" s="55">
        <f>SUM(空知2!D155+石狩2!D155+後志2!D155+胆振2!D155+日高2!D155+渡島・檜山2!D155+上川2!D155+留萌2!D155+宗谷2!D155+オホーツク2!D155+十勝2!D155+釧路2!D155+根室2!D155)</f>
        <v>9569.9000000000015</v>
      </c>
      <c r="E184" s="55">
        <f>SUM(空知2!E155+石狩2!E155+後志2!E155+胆振2!E155+日高2!E155+渡島・檜山2!E155+上川2!E155+留萌2!E155+宗谷2!E155+オホーツク2!E155+十勝2!E155+釧路2!E155+根室2!E155)</f>
        <v>10932.400000000001</v>
      </c>
      <c r="F184" s="55">
        <f>SUM(空知2!F155+石狩2!F155+後志2!F155+胆振2!F155+日高2!F155+渡島・檜山2!F155+上川2!F155+留萌2!F155+宗谷2!F155+オホーツク2!F155+十勝2!F155+釧路2!F155+根室2!F155)</f>
        <v>0</v>
      </c>
      <c r="G184" s="55">
        <f>SUM(空知2!G155+石狩2!G155+後志2!G155+胆振2!G155+日高2!G155+渡島・檜山2!G155+上川2!G155+留萌2!G155+宗谷2!G155+オホーツク2!G155+十勝2!G155+釧路2!G155+根室2!G155)</f>
        <v>0</v>
      </c>
      <c r="H184" s="53">
        <f t="shared" si="148"/>
        <v>20502.300000000003</v>
      </c>
      <c r="I184" s="13"/>
      <c r="J184" s="13"/>
      <c r="K184" s="44"/>
    </row>
    <row r="185" spans="1:11" ht="15.95" customHeight="1" x14ac:dyDescent="0.15">
      <c r="A185" s="15"/>
      <c r="B185" s="21"/>
      <c r="C185" s="16" t="s">
        <v>13</v>
      </c>
      <c r="D185" s="53">
        <f t="shared" ref="D185" si="249">IF($H184=0,0,D184/$H184%)</f>
        <v>46.67720207001166</v>
      </c>
      <c r="E185" s="53">
        <f t="shared" ref="E185" si="250">IF($H184=0,0,E184/$H184%)</f>
        <v>53.32279792998834</v>
      </c>
      <c r="F185" s="53">
        <f t="shared" ref="F185" si="251">IF($H184=0,0,F184/$H184%)</f>
        <v>0</v>
      </c>
      <c r="G185" s="53">
        <f t="shared" ref="G185" si="252">IF($H184=0,0,G184/$H184%)</f>
        <v>0</v>
      </c>
      <c r="H185" s="53">
        <f t="shared" si="148"/>
        <v>100</v>
      </c>
      <c r="I185" s="13"/>
      <c r="J185" s="13"/>
      <c r="K185" s="44"/>
    </row>
    <row r="186" spans="1:11" ht="15.95" customHeight="1" x14ac:dyDescent="0.15">
      <c r="A186" s="15"/>
      <c r="B186" s="15" t="s">
        <v>40</v>
      </c>
      <c r="C186" s="10" t="s">
        <v>12</v>
      </c>
      <c r="D186" s="55">
        <f>SUM(空知2!D157+石狩2!D157+後志2!D157+胆振2!D157+日高2!D157+渡島・檜山2!D157+上川2!D157+留萌2!D157+宗谷2!D157+オホーツク2!D157+十勝2!D157+釧路2!D157+根室2!D157)</f>
        <v>0</v>
      </c>
      <c r="E186" s="55">
        <f>SUM(空知2!E157+石狩2!E157+後志2!E157+胆振2!E157+日高2!E157+渡島・檜山2!E157+上川2!E157+留萌2!E157+宗谷2!E157+オホーツク2!E157+十勝2!E157+釧路2!E157+根室2!E157)</f>
        <v>1505.2</v>
      </c>
      <c r="F186" s="55">
        <f>SUM(空知2!F157+石狩2!F157+後志2!F157+胆振2!F157+日高2!F157+渡島・檜山2!F157+上川2!F157+留萌2!F157+宗谷2!F157+オホーツク2!F157+十勝2!F157+釧路2!F157+根室2!F157)</f>
        <v>0</v>
      </c>
      <c r="G186" s="55">
        <f>SUM(空知2!G157+石狩2!G157+後志2!G157+胆振2!G157+日高2!G157+渡島・檜山2!G157+上川2!G157+留萌2!G157+宗谷2!G157+オホーツク2!G157+十勝2!G157+釧路2!G157+根室2!G157)</f>
        <v>0</v>
      </c>
      <c r="H186" s="53">
        <f t="shared" si="148"/>
        <v>1505.2</v>
      </c>
      <c r="I186" s="13"/>
      <c r="J186" s="13"/>
      <c r="K186" s="44"/>
    </row>
    <row r="187" spans="1:11" ht="15.95" customHeight="1" x14ac:dyDescent="0.15">
      <c r="A187" s="15"/>
      <c r="B187" s="15"/>
      <c r="C187" s="16" t="s">
        <v>13</v>
      </c>
      <c r="D187" s="53">
        <f t="shared" ref="D187" si="253">IF($H186=0,0,D186/$H186%)</f>
        <v>0</v>
      </c>
      <c r="E187" s="53">
        <f t="shared" ref="E187" si="254">IF($H186=0,0,E186/$H186%)</f>
        <v>100</v>
      </c>
      <c r="F187" s="53">
        <f t="shared" ref="F187" si="255">IF($H186=0,0,F186/$H186%)</f>
        <v>0</v>
      </c>
      <c r="G187" s="53">
        <f t="shared" ref="G187" si="256">IF($H186=0,0,G186/$H186%)</f>
        <v>0</v>
      </c>
      <c r="H187" s="53">
        <f t="shared" si="148"/>
        <v>100</v>
      </c>
      <c r="I187" s="13"/>
      <c r="J187" s="13"/>
      <c r="K187" s="44"/>
    </row>
    <row r="188" spans="1:11" ht="15.95" customHeight="1" x14ac:dyDescent="0.15">
      <c r="A188" s="15"/>
      <c r="B188" s="15"/>
      <c r="C188" s="10" t="s">
        <v>14</v>
      </c>
      <c r="D188" s="55">
        <f>SUM(空知2!D159+石狩2!D159+後志2!D159+胆振2!D159+日高2!D159+渡島・檜山2!D159+上川2!D159+留萌2!D159+宗谷2!D159+オホーツク2!D159+十勝2!D159+釧路2!D159+根室2!D159)</f>
        <v>2.5</v>
      </c>
      <c r="E188" s="55">
        <f>SUM(空知2!E159+石狩2!E159+後志2!E159+胆振2!E159+日高2!E159+渡島・檜山2!E159+上川2!E159+留萌2!E159+宗谷2!E159+オホーツク2!E159+十勝2!E159+釧路2!E159+根室2!E159)</f>
        <v>1775.8000000000002</v>
      </c>
      <c r="F188" s="55">
        <f>SUM(空知2!F159+石狩2!F159+後志2!F159+胆振2!F159+日高2!F159+渡島・檜山2!F159+上川2!F159+留萌2!F159+宗谷2!F159+オホーツク2!F159+十勝2!F159+釧路2!F159+根室2!F159)</f>
        <v>0</v>
      </c>
      <c r="G188" s="55">
        <f>SUM(空知2!G159+石狩2!G159+後志2!G159+胆振2!G159+日高2!G159+渡島・檜山2!G159+上川2!G159+留萌2!G159+宗谷2!G159+オホーツク2!G159+十勝2!G159+釧路2!G159+根室2!G159)</f>
        <v>0</v>
      </c>
      <c r="H188" s="53">
        <f t="shared" si="148"/>
        <v>1778.3000000000002</v>
      </c>
      <c r="I188" s="13"/>
      <c r="J188" s="13"/>
      <c r="K188" s="44"/>
    </row>
    <row r="189" spans="1:11" ht="15.95" customHeight="1" x14ac:dyDescent="0.15">
      <c r="A189" s="15"/>
      <c r="B189" s="15"/>
      <c r="C189" s="16" t="s">
        <v>13</v>
      </c>
      <c r="D189" s="53">
        <f t="shared" ref="D189" si="257">IF($H188=0,0,D188/$H188%)</f>
        <v>0.14058370353708596</v>
      </c>
      <c r="E189" s="53">
        <f t="shared" ref="E189" si="258">IF($H188=0,0,E188/$H188%)</f>
        <v>99.859416296462911</v>
      </c>
      <c r="F189" s="53">
        <f t="shared" ref="F189" si="259">IF($H188=0,0,F188/$H188%)</f>
        <v>0</v>
      </c>
      <c r="G189" s="53">
        <f t="shared" ref="G189" si="260">IF($H188=0,0,G188/$H188%)</f>
        <v>0</v>
      </c>
      <c r="H189" s="53">
        <f t="shared" si="148"/>
        <v>100</v>
      </c>
      <c r="I189" s="13"/>
      <c r="J189" s="13"/>
      <c r="K189" s="44"/>
    </row>
    <row r="190" spans="1:11" ht="15.95" customHeight="1" x14ac:dyDescent="0.15">
      <c r="A190" s="15"/>
      <c r="B190" s="15"/>
      <c r="C190" s="10" t="s">
        <v>15</v>
      </c>
      <c r="D190" s="55">
        <f>SUM(空知2!D161+石狩2!D161+後志2!D161+胆振2!D161+日高2!D161+渡島・檜山2!D161+上川2!D161+留萌2!D161+宗谷2!D161+オホーツク2!D161+十勝2!D161+釧路2!D161+根室2!D161)</f>
        <v>2.5</v>
      </c>
      <c r="E190" s="55">
        <f>SUM(空知2!E161+石狩2!E161+後志2!E161+胆振2!E161+日高2!E161+渡島・檜山2!E161+上川2!E161+留萌2!E161+宗谷2!E161+オホーツク2!E161+十勝2!E161+釧路2!E161+根室2!E161)</f>
        <v>3281</v>
      </c>
      <c r="F190" s="55">
        <f>SUM(空知2!F161+石狩2!F161+後志2!F161+胆振2!F161+日高2!F161+渡島・檜山2!F161+上川2!F161+留萌2!F161+宗谷2!F161+オホーツク2!F161+十勝2!F161+釧路2!F161+根室2!F161)</f>
        <v>0</v>
      </c>
      <c r="G190" s="55">
        <f>SUM(空知2!G161+石狩2!G161+後志2!G161+胆振2!G161+日高2!G161+渡島・檜山2!G161+上川2!G161+留萌2!G161+宗谷2!G161+オホーツク2!G161+十勝2!G161+釧路2!G161+根室2!G161)</f>
        <v>0</v>
      </c>
      <c r="H190" s="53">
        <f t="shared" si="148"/>
        <v>3283.5</v>
      </c>
      <c r="I190" s="13"/>
      <c r="J190" s="13"/>
      <c r="K190" s="44"/>
    </row>
    <row r="191" spans="1:11" ht="15.95" customHeight="1" x14ac:dyDescent="0.15">
      <c r="A191" s="15"/>
      <c r="B191" s="21"/>
      <c r="C191" s="16" t="s">
        <v>13</v>
      </c>
      <c r="D191" s="53">
        <f t="shared" ref="D191" si="261">IF($H190=0,0,D190/$H190%)</f>
        <v>7.6138267093040959E-2</v>
      </c>
      <c r="E191" s="53">
        <f t="shared" ref="E191" si="262">IF($H190=0,0,E190/$H190%)</f>
        <v>99.923861732906957</v>
      </c>
      <c r="F191" s="53">
        <f t="shared" ref="F191" si="263">IF($H190=0,0,F190/$H190%)</f>
        <v>0</v>
      </c>
      <c r="G191" s="53">
        <f t="shared" ref="G191" si="264">IF($H190=0,0,G190/$H190%)</f>
        <v>0</v>
      </c>
      <c r="H191" s="53">
        <f t="shared" si="148"/>
        <v>100</v>
      </c>
      <c r="I191" s="13"/>
      <c r="J191" s="13"/>
      <c r="K191" s="44"/>
    </row>
    <row r="192" spans="1:11" ht="15.95" customHeight="1" x14ac:dyDescent="0.15">
      <c r="A192" s="15"/>
      <c r="B192" s="15" t="s">
        <v>41</v>
      </c>
      <c r="C192" s="10" t="s">
        <v>12</v>
      </c>
      <c r="D192" s="55">
        <f>SUM(空知2!D163+石狩2!D163+後志2!D163+胆振2!D163+日高2!D163+渡島・檜山2!D163+上川2!D163+留萌2!D163+宗谷2!D163+オホーツク2!D163+十勝2!D163+釧路2!D163+根室2!D163)</f>
        <v>0</v>
      </c>
      <c r="E192" s="55">
        <f>SUM(空知2!E163+石狩2!E163+後志2!E163+胆振2!E163+日高2!E163+渡島・檜山2!E163+上川2!E163+留萌2!E163+宗谷2!E163+オホーツク2!E163+十勝2!E163+釧路2!E163+根室2!E163)</f>
        <v>5246.5999999999995</v>
      </c>
      <c r="F192" s="55">
        <f>SUM(空知2!F163+石狩2!F163+後志2!F163+胆振2!F163+日高2!F163+渡島・檜山2!F163+上川2!F163+留萌2!F163+宗谷2!F163+オホーツク2!F163+十勝2!F163+釧路2!F163+根室2!F163)</f>
        <v>0</v>
      </c>
      <c r="G192" s="55">
        <f>SUM(空知2!G163+石狩2!G163+後志2!G163+胆振2!G163+日高2!G163+渡島・檜山2!G163+上川2!G163+留萌2!G163+宗谷2!G163+オホーツク2!G163+十勝2!G163+釧路2!G163+根室2!G163)</f>
        <v>0</v>
      </c>
      <c r="H192" s="53">
        <f t="shared" si="148"/>
        <v>5246.5999999999995</v>
      </c>
      <c r="I192" s="13"/>
      <c r="J192" s="13"/>
      <c r="K192" s="44"/>
    </row>
    <row r="193" spans="1:11" ht="15.95" customHeight="1" x14ac:dyDescent="0.15">
      <c r="A193" s="15"/>
      <c r="B193" s="15"/>
      <c r="C193" s="16" t="s">
        <v>13</v>
      </c>
      <c r="D193" s="53">
        <f t="shared" ref="D193" si="265">IF($H192=0,0,D192/$H192%)</f>
        <v>0</v>
      </c>
      <c r="E193" s="53">
        <f t="shared" ref="E193" si="266">IF($H192=0,0,E192/$H192%)</f>
        <v>100</v>
      </c>
      <c r="F193" s="53">
        <f t="shared" ref="F193" si="267">IF($H192=0,0,F192/$H192%)</f>
        <v>0</v>
      </c>
      <c r="G193" s="53">
        <f t="shared" ref="G193" si="268">IF($H192=0,0,G192/$H192%)</f>
        <v>0</v>
      </c>
      <c r="H193" s="53">
        <f t="shared" si="148"/>
        <v>100</v>
      </c>
      <c r="I193" s="13"/>
      <c r="J193" s="13"/>
      <c r="K193" s="44"/>
    </row>
    <row r="194" spans="1:11" ht="15.95" customHeight="1" x14ac:dyDescent="0.15">
      <c r="A194" s="15"/>
      <c r="B194" s="15"/>
      <c r="C194" s="10" t="s">
        <v>14</v>
      </c>
      <c r="D194" s="55">
        <f>SUM(空知2!D165+石狩2!D165+後志2!D165+胆振2!D165+日高2!D165+渡島・檜山2!D165+上川2!D165+留萌2!D165+宗谷2!D165+オホーツク2!D165+十勝2!D165+釧路2!D165+根室2!D165)</f>
        <v>34.6</v>
      </c>
      <c r="E194" s="55">
        <f>SUM(空知2!E165+石狩2!E165+後志2!E165+胆振2!E165+日高2!E165+渡島・檜山2!E165+上川2!E165+留萌2!E165+宗谷2!E165+オホーツク2!E165+十勝2!E165+釧路2!E165+根室2!E165)</f>
        <v>4143.2</v>
      </c>
      <c r="F194" s="55">
        <f>SUM(空知2!F165+石狩2!F165+後志2!F165+胆振2!F165+日高2!F165+渡島・檜山2!F165+上川2!F165+留萌2!F165+宗谷2!F165+オホーツク2!F165+十勝2!F165+釧路2!F165+根室2!F165)</f>
        <v>0</v>
      </c>
      <c r="G194" s="55">
        <f>SUM(空知2!G165+石狩2!G165+後志2!G165+胆振2!G165+日高2!G165+渡島・檜山2!G165+上川2!G165+留萌2!G165+宗谷2!G165+オホーツク2!G165+十勝2!G165+釧路2!G165+根室2!G165)</f>
        <v>79.8</v>
      </c>
      <c r="H194" s="53">
        <f t="shared" si="148"/>
        <v>4257.6000000000004</v>
      </c>
      <c r="I194" s="13"/>
      <c r="J194" s="13"/>
      <c r="K194" s="44"/>
    </row>
    <row r="195" spans="1:11" ht="15.95" customHeight="1" x14ac:dyDescent="0.15">
      <c r="A195" s="15"/>
      <c r="B195" s="15"/>
      <c r="C195" s="16" t="s">
        <v>13</v>
      </c>
      <c r="D195" s="53">
        <f t="shared" ref="D195" si="269">IF($H194=0,0,D194/$H194%)</f>
        <v>0.81266441187523486</v>
      </c>
      <c r="E195" s="53">
        <f t="shared" ref="E195" si="270">IF($H194=0,0,E194/$H194%)</f>
        <v>97.313040210447198</v>
      </c>
      <c r="F195" s="53">
        <f t="shared" ref="F195" si="271">IF($H194=0,0,F194/$H194%)</f>
        <v>0</v>
      </c>
      <c r="G195" s="53">
        <f t="shared" ref="G195" si="272">IF($H194=0,0,G194/$H194%)</f>
        <v>1.8742953776775648</v>
      </c>
      <c r="H195" s="53">
        <f t="shared" si="148"/>
        <v>100</v>
      </c>
      <c r="I195" s="13"/>
      <c r="J195" s="13"/>
      <c r="K195" s="44"/>
    </row>
    <row r="196" spans="1:11" ht="15.95" customHeight="1" x14ac:dyDescent="0.15">
      <c r="A196" s="15"/>
      <c r="B196" s="15"/>
      <c r="C196" s="10" t="s">
        <v>15</v>
      </c>
      <c r="D196" s="55">
        <f>SUM(空知2!D167+石狩2!D167+後志2!D167+胆振2!D167+日高2!D167+渡島・檜山2!D167+上川2!D167+留萌2!D167+宗谷2!D167+オホーツク2!D167+十勝2!D167+釧路2!D167+根室2!D167)</f>
        <v>34.6</v>
      </c>
      <c r="E196" s="55">
        <f>SUM(空知2!E167+石狩2!E167+後志2!E167+胆振2!E167+日高2!E167+渡島・檜山2!E167+上川2!E167+留萌2!E167+宗谷2!E167+オホーツク2!E167+十勝2!E167+釧路2!E167+根室2!E167)</f>
        <v>9389.8000000000011</v>
      </c>
      <c r="F196" s="55">
        <f>SUM(空知2!F167+石狩2!F167+後志2!F167+胆振2!F167+日高2!F167+渡島・檜山2!F167+上川2!F167+留萌2!F167+宗谷2!F167+オホーツク2!F167+十勝2!F167+釧路2!F167+根室2!F167)</f>
        <v>0</v>
      </c>
      <c r="G196" s="55">
        <f>SUM(空知2!G167+石狩2!G167+後志2!G167+胆振2!G167+日高2!G167+渡島・檜山2!G167+上川2!G167+留萌2!G167+宗谷2!G167+オホーツク2!G167+十勝2!G167+釧路2!G167+根室2!G167)</f>
        <v>79.8</v>
      </c>
      <c r="H196" s="53">
        <f t="shared" si="148"/>
        <v>9504.2000000000007</v>
      </c>
      <c r="I196" s="13"/>
      <c r="J196" s="13"/>
      <c r="K196" s="44"/>
    </row>
    <row r="197" spans="1:11" ht="15.95" customHeight="1" x14ac:dyDescent="0.15">
      <c r="A197" s="15"/>
      <c r="B197" s="21"/>
      <c r="C197" s="16" t="s">
        <v>13</v>
      </c>
      <c r="D197" s="53">
        <f t="shared" ref="D197" si="273">IF($H196=0,0,D196/$H196%)</f>
        <v>0.36404957808126936</v>
      </c>
      <c r="E197" s="53">
        <f t="shared" ref="E197" si="274">IF($H196=0,0,E196/$H196%)</f>
        <v>98.796321626228419</v>
      </c>
      <c r="F197" s="53">
        <f t="shared" ref="F197" si="275">IF($H196=0,0,F196/$H196%)</f>
        <v>0</v>
      </c>
      <c r="G197" s="53">
        <f t="shared" ref="G197" si="276">IF($H196=0,0,G196/$H196%)</f>
        <v>0.83962879569032633</v>
      </c>
      <c r="H197" s="53">
        <f t="shared" si="148"/>
        <v>100.00000000000001</v>
      </c>
      <c r="I197" s="13"/>
      <c r="J197" s="13"/>
      <c r="K197" s="44"/>
    </row>
    <row r="198" spans="1:11" ht="15.95" customHeight="1" x14ac:dyDescent="0.15">
      <c r="A198" s="15"/>
      <c r="B198" s="15" t="s">
        <v>42</v>
      </c>
      <c r="C198" s="10" t="s">
        <v>12</v>
      </c>
      <c r="D198" s="55">
        <f>SUM(空知2!D169+石狩2!D169+後志2!D169+胆振2!D169+日高2!D169+渡島・檜山2!D169+上川2!D169+留萌2!D169+宗谷2!D169+オホーツク2!D169+十勝2!D169+釧路2!D169+根室2!D169)</f>
        <v>30.7</v>
      </c>
      <c r="E198" s="55">
        <f>SUM(空知2!E169+石狩2!E169+後志2!E169+胆振2!E169+日高2!E169+渡島・檜山2!E169+上川2!E169+留萌2!E169+宗谷2!E169+オホーツク2!E169+十勝2!E169+釧路2!E169+根室2!E169)</f>
        <v>5322.6</v>
      </c>
      <c r="F198" s="55">
        <f>SUM(空知2!F169+石狩2!F169+後志2!F169+胆振2!F169+日高2!F169+渡島・檜山2!F169+上川2!F169+留萌2!F169+宗谷2!F169+オホーツク2!F169+十勝2!F169+釧路2!F169+根室2!F169)</f>
        <v>0</v>
      </c>
      <c r="G198" s="55">
        <f>SUM(空知2!G169+石狩2!G169+後志2!G169+胆振2!G169+日高2!G169+渡島・檜山2!G169+上川2!G169+留萌2!G169+宗谷2!G169+オホーツク2!G169+十勝2!G169+釧路2!G169+根室2!G169)</f>
        <v>0</v>
      </c>
      <c r="H198" s="53">
        <f t="shared" ref="H198:H261" si="277">SUM(D198:G198)</f>
        <v>5353.3</v>
      </c>
      <c r="I198" s="13"/>
      <c r="J198" s="13"/>
      <c r="K198" s="44"/>
    </row>
    <row r="199" spans="1:11" ht="15.95" customHeight="1" x14ac:dyDescent="0.15">
      <c r="A199" s="15"/>
      <c r="B199" s="15"/>
      <c r="C199" s="16" t="s">
        <v>13</v>
      </c>
      <c r="D199" s="53">
        <f t="shared" ref="D199" si="278">IF($H198=0,0,D198/$H198%)</f>
        <v>0.57347804158182802</v>
      </c>
      <c r="E199" s="53">
        <f t="shared" ref="E199" si="279">IF($H198=0,0,E198/$H198%)</f>
        <v>99.426521958418178</v>
      </c>
      <c r="F199" s="53">
        <f t="shared" ref="F199" si="280">IF($H198=0,0,F198/$H198%)</f>
        <v>0</v>
      </c>
      <c r="G199" s="53">
        <f t="shared" ref="G199" si="281">IF($H198=0,0,G198/$H198%)</f>
        <v>0</v>
      </c>
      <c r="H199" s="53">
        <f t="shared" si="277"/>
        <v>100</v>
      </c>
      <c r="I199" s="13"/>
      <c r="J199" s="13"/>
      <c r="K199" s="44"/>
    </row>
    <row r="200" spans="1:11" ht="15.95" customHeight="1" x14ac:dyDescent="0.15">
      <c r="A200" s="15"/>
      <c r="B200" s="15"/>
      <c r="C200" s="10" t="s">
        <v>14</v>
      </c>
      <c r="D200" s="55">
        <f>SUM(空知2!D171+石狩2!D171+後志2!D171+胆振2!D171+日高2!D171+渡島・檜山2!D171+上川2!D171+留萌2!D171+宗谷2!D171+オホーツク2!D171+十勝2!D171+釧路2!D171+根室2!D171)</f>
        <v>46.4</v>
      </c>
      <c r="E200" s="55">
        <f>SUM(空知2!E171+石狩2!E171+後志2!E171+胆振2!E171+日高2!E171+渡島・檜山2!E171+上川2!E171+留萌2!E171+宗谷2!E171+オホーツク2!E171+十勝2!E171+釧路2!E171+根室2!E171)</f>
        <v>890.7</v>
      </c>
      <c r="F200" s="55">
        <f>SUM(空知2!F171+石狩2!F171+後志2!F171+胆振2!F171+日高2!F171+渡島・檜山2!F171+上川2!F171+留萌2!F171+宗谷2!F171+オホーツク2!F171+十勝2!F171+釧路2!F171+根室2!F171)</f>
        <v>0</v>
      </c>
      <c r="G200" s="55">
        <f>SUM(空知2!G171+石狩2!G171+後志2!G171+胆振2!G171+日高2!G171+渡島・檜山2!G171+上川2!G171+留萌2!G171+宗谷2!G171+オホーツク2!G171+十勝2!G171+釧路2!G171+根室2!G171)</f>
        <v>0</v>
      </c>
      <c r="H200" s="53">
        <f t="shared" si="277"/>
        <v>937.1</v>
      </c>
      <c r="I200" s="13"/>
      <c r="J200" s="13"/>
      <c r="K200" s="44"/>
    </row>
    <row r="201" spans="1:11" ht="15.95" customHeight="1" x14ac:dyDescent="0.15">
      <c r="A201" s="15"/>
      <c r="B201" s="15"/>
      <c r="C201" s="16" t="s">
        <v>13</v>
      </c>
      <c r="D201" s="53">
        <f t="shared" ref="D201" si="282">IF($H200=0,0,D200/$H200%)</f>
        <v>4.9514459502721158</v>
      </c>
      <c r="E201" s="53">
        <f t="shared" ref="E201" si="283">IF($H200=0,0,E200/$H200%)</f>
        <v>95.048554049727883</v>
      </c>
      <c r="F201" s="53">
        <f t="shared" ref="F201" si="284">IF($H200=0,0,F200/$H200%)</f>
        <v>0</v>
      </c>
      <c r="G201" s="53">
        <f t="shared" ref="G201" si="285">IF($H200=0,0,G200/$H200%)</f>
        <v>0</v>
      </c>
      <c r="H201" s="53">
        <f t="shared" si="277"/>
        <v>100</v>
      </c>
      <c r="I201" s="13"/>
      <c r="J201" s="13"/>
      <c r="K201" s="44"/>
    </row>
    <row r="202" spans="1:11" ht="15.95" customHeight="1" x14ac:dyDescent="0.15">
      <c r="A202" s="15"/>
      <c r="B202" s="15"/>
      <c r="C202" s="10" t="s">
        <v>15</v>
      </c>
      <c r="D202" s="55">
        <f>SUM(空知2!D173+石狩2!D173+後志2!D173+胆振2!D173+日高2!D173+渡島・檜山2!D173+上川2!D173+留萌2!D173+宗谷2!D173+オホーツク2!D173+十勝2!D173+釧路2!D173+根室2!D173)</f>
        <v>77.099999999999994</v>
      </c>
      <c r="E202" s="55">
        <f>SUM(空知2!E173+石狩2!E173+後志2!E173+胆振2!E173+日高2!E173+渡島・檜山2!E173+上川2!E173+留萌2!E173+宗谷2!E173+オホーツク2!E173+十勝2!E173+釧路2!E173+根室2!E173)</f>
        <v>6213.2999999999993</v>
      </c>
      <c r="F202" s="55">
        <f>SUM(空知2!F173+石狩2!F173+後志2!F173+胆振2!F173+日高2!F173+渡島・檜山2!F173+上川2!F173+留萌2!F173+宗谷2!F173+オホーツク2!F173+十勝2!F173+釧路2!F173+根室2!F173)</f>
        <v>0</v>
      </c>
      <c r="G202" s="55">
        <f>SUM(空知2!G173+石狩2!G173+後志2!G173+胆振2!G173+日高2!G173+渡島・檜山2!G173+上川2!G173+留萌2!G173+宗谷2!G173+オホーツク2!G173+十勝2!G173+釧路2!G173+根室2!G173)</f>
        <v>0</v>
      </c>
      <c r="H202" s="53">
        <f t="shared" si="277"/>
        <v>6290.4</v>
      </c>
      <c r="I202" s="13"/>
      <c r="J202" s="13"/>
      <c r="K202" s="44"/>
    </row>
    <row r="203" spans="1:11" ht="15.95" customHeight="1" x14ac:dyDescent="0.15">
      <c r="A203" s="15"/>
      <c r="B203" s="21"/>
      <c r="C203" s="16" t="s">
        <v>13</v>
      </c>
      <c r="D203" s="53">
        <f t="shared" ref="D203" si="286">IF($H202=0,0,D202/$H202%)</f>
        <v>1.2256772224341854</v>
      </c>
      <c r="E203" s="53">
        <f t="shared" ref="E203" si="287">IF($H202=0,0,E202/$H202%)</f>
        <v>98.774322777565814</v>
      </c>
      <c r="F203" s="53">
        <f t="shared" ref="F203" si="288">IF($H202=0,0,F202/$H202%)</f>
        <v>0</v>
      </c>
      <c r="G203" s="53">
        <f t="shared" ref="G203" si="289">IF($H202=0,0,G202/$H202%)</f>
        <v>0</v>
      </c>
      <c r="H203" s="53">
        <f t="shared" si="277"/>
        <v>100</v>
      </c>
      <c r="I203" s="13"/>
      <c r="J203" s="13"/>
      <c r="K203" s="44"/>
    </row>
    <row r="204" spans="1:11" s="1" customFormat="1" ht="15.95" customHeight="1" x14ac:dyDescent="0.15">
      <c r="A204" s="15"/>
      <c r="B204" s="58" t="s">
        <v>43</v>
      </c>
      <c r="C204" s="18" t="s">
        <v>12</v>
      </c>
      <c r="D204" s="55">
        <f>SUM(空知2!D175+石狩2!D175+後志2!D175+胆振2!D175+日高2!D175+渡島・檜山2!D175+上川2!D175+留萌2!D175+宗谷2!D175+オホーツク2!D175+十勝2!D175+釧路2!D175+根室2!D175)</f>
        <v>21.2</v>
      </c>
      <c r="E204" s="55">
        <f>SUM(空知2!E175+石狩2!E175+後志2!E175+胆振2!E175+日高2!E175+渡島・檜山2!E175+上川2!E175+留萌2!E175+宗谷2!E175+オホーツク2!E175+十勝2!E175+釧路2!E175+根室2!E175)</f>
        <v>208.59999999999997</v>
      </c>
      <c r="F204" s="55">
        <f>SUM(空知2!F175+石狩2!F175+後志2!F175+胆振2!F175+日高2!F175+渡島・檜山2!F175+上川2!F175+留萌2!F175+宗谷2!F175+オホーツク2!F175+十勝2!F175+釧路2!F175+根室2!F175)</f>
        <v>0</v>
      </c>
      <c r="G204" s="55">
        <f>SUM(空知2!G175+石狩2!G175+後志2!G175+胆振2!G175+日高2!G175+渡島・檜山2!G175+上川2!G175+留萌2!G175+宗谷2!G175+オホーツク2!G175+十勝2!G175+釧路2!G175+根室2!G175)</f>
        <v>0</v>
      </c>
      <c r="H204" s="53">
        <f t="shared" si="277"/>
        <v>229.79999999999995</v>
      </c>
      <c r="J204" s="13"/>
      <c r="K204" s="44"/>
    </row>
    <row r="205" spans="1:11" s="1" customFormat="1" ht="15.95" customHeight="1" x14ac:dyDescent="0.15">
      <c r="A205" s="15"/>
      <c r="B205" s="59"/>
      <c r="C205" s="20" t="s">
        <v>13</v>
      </c>
      <c r="D205" s="53">
        <f t="shared" ref="D205" si="290">IF($H204=0,0,D204/$H204%)</f>
        <v>9.2254134029590968</v>
      </c>
      <c r="E205" s="53">
        <f t="shared" ref="E205" si="291">IF($H204=0,0,E204/$H204%)</f>
        <v>90.774586597040908</v>
      </c>
      <c r="F205" s="53">
        <f t="shared" ref="F205" si="292">IF($H204=0,0,F204/$H204%)</f>
        <v>0</v>
      </c>
      <c r="G205" s="53">
        <f t="shared" ref="G205" si="293">IF($H204=0,0,G204/$H204%)</f>
        <v>0</v>
      </c>
      <c r="H205" s="53">
        <f t="shared" si="277"/>
        <v>100</v>
      </c>
      <c r="J205" s="13"/>
      <c r="K205" s="44"/>
    </row>
    <row r="206" spans="1:11" s="1" customFormat="1" ht="15.95" customHeight="1" x14ac:dyDescent="0.15">
      <c r="A206" s="15"/>
      <c r="B206" s="59"/>
      <c r="C206" s="18" t="s">
        <v>14</v>
      </c>
      <c r="D206" s="55">
        <f>SUM(空知2!D177+石狩2!D177+後志2!D177+胆振2!D177+日高2!D177+渡島・檜山2!D177+上川2!D177+留萌2!D177+宗谷2!D177+オホーツク2!D177+十勝2!D177+釧路2!D177+根室2!D177)</f>
        <v>0</v>
      </c>
      <c r="E206" s="55">
        <f>SUM(空知2!E177+石狩2!E177+後志2!E177+胆振2!E177+日高2!E177+渡島・檜山2!E177+上川2!E177+留萌2!E177+宗谷2!E177+オホーツク2!E177+十勝2!E177+釧路2!E177+根室2!E177)</f>
        <v>0</v>
      </c>
      <c r="F206" s="55">
        <f>SUM(空知2!F177+石狩2!F177+後志2!F177+胆振2!F177+日高2!F177+渡島・檜山2!F177+上川2!F177+留萌2!F177+宗谷2!F177+オホーツク2!F177+十勝2!F177+釧路2!F177+根室2!F177)</f>
        <v>0</v>
      </c>
      <c r="G206" s="55">
        <f>SUM(空知2!G177+石狩2!G177+後志2!G177+胆振2!G177+日高2!G177+渡島・檜山2!G177+上川2!G177+留萌2!G177+宗谷2!G177+オホーツク2!G177+十勝2!G177+釧路2!G177+根室2!G177)</f>
        <v>241.5</v>
      </c>
      <c r="H206" s="53">
        <f t="shared" si="277"/>
        <v>241.5</v>
      </c>
      <c r="J206" s="13"/>
      <c r="K206" s="44"/>
    </row>
    <row r="207" spans="1:11" s="1" customFormat="1" ht="15.95" customHeight="1" x14ac:dyDescent="0.15">
      <c r="A207" s="23"/>
      <c r="B207" s="59"/>
      <c r="C207" s="20" t="s">
        <v>13</v>
      </c>
      <c r="D207" s="53">
        <f t="shared" ref="D207" si="294">IF($H206=0,0,D206/$H206%)</f>
        <v>0</v>
      </c>
      <c r="E207" s="53">
        <f t="shared" ref="E207" si="295">IF($H206=0,0,E206/$H206%)</f>
        <v>0</v>
      </c>
      <c r="F207" s="53">
        <f t="shared" ref="F207" si="296">IF($H206=0,0,F206/$H206%)</f>
        <v>0</v>
      </c>
      <c r="G207" s="53">
        <f t="shared" ref="G207" si="297">IF($H206=0,0,G206/$H206%)</f>
        <v>100</v>
      </c>
      <c r="H207" s="53">
        <f t="shared" si="277"/>
        <v>100</v>
      </c>
      <c r="J207" s="13"/>
      <c r="K207" s="44"/>
    </row>
    <row r="208" spans="1:11" s="1" customFormat="1" ht="15.95" customHeight="1" x14ac:dyDescent="0.15">
      <c r="A208" s="23"/>
      <c r="B208" s="59"/>
      <c r="C208" s="18" t="s">
        <v>15</v>
      </c>
      <c r="D208" s="55">
        <f>SUM(空知2!D179+石狩2!D179+後志2!D179+胆振2!D179+日高2!D179+渡島・檜山2!D179+上川2!D179+留萌2!D179+宗谷2!D179+オホーツク2!D179+十勝2!D179+釧路2!D179+根室2!D179)</f>
        <v>21.2</v>
      </c>
      <c r="E208" s="55">
        <f>SUM(空知2!E179+石狩2!E179+後志2!E179+胆振2!E179+日高2!E179+渡島・檜山2!E179+上川2!E179+留萌2!E179+宗谷2!E179+オホーツク2!E179+十勝2!E179+釧路2!E179+根室2!E179)</f>
        <v>208.59999999999997</v>
      </c>
      <c r="F208" s="55">
        <f>SUM(空知2!F179+石狩2!F179+後志2!F179+胆振2!F179+日高2!F179+渡島・檜山2!F179+上川2!F179+留萌2!F179+宗谷2!F179+オホーツク2!F179+十勝2!F179+釧路2!F179+根室2!F179)</f>
        <v>0</v>
      </c>
      <c r="G208" s="55">
        <f>SUM(空知2!G179+石狩2!G179+後志2!G179+胆振2!G179+日高2!G179+渡島・檜山2!G179+上川2!G179+留萌2!G179+宗谷2!G179+オホーツク2!G179+十勝2!G179+釧路2!G179+根室2!G179)</f>
        <v>241.5</v>
      </c>
      <c r="H208" s="53">
        <f t="shared" si="277"/>
        <v>471.29999999999995</v>
      </c>
      <c r="J208" s="13"/>
      <c r="K208" s="44"/>
    </row>
    <row r="209" spans="1:11" s="1" customFormat="1" ht="15.95" customHeight="1" x14ac:dyDescent="0.15">
      <c r="A209" s="23"/>
      <c r="B209" s="60"/>
      <c r="C209" s="20" t="s">
        <v>13</v>
      </c>
      <c r="D209" s="53">
        <f t="shared" ref="D209" si="298">IF($H208=0,0,D208/$H208%)</f>
        <v>4.4981964778272872</v>
      </c>
      <c r="E209" s="53">
        <f t="shared" ref="E209" si="299">IF($H208=0,0,E208/$H208%)</f>
        <v>44.260555909187353</v>
      </c>
      <c r="F209" s="53">
        <f t="shared" ref="F209" si="300">IF($H208=0,0,F208/$H208%)</f>
        <v>0</v>
      </c>
      <c r="G209" s="53">
        <f t="shared" ref="G209" si="301">IF($H208=0,0,G208/$H208%)</f>
        <v>51.241247612985369</v>
      </c>
      <c r="H209" s="53">
        <f t="shared" si="277"/>
        <v>100</v>
      </c>
      <c r="J209" s="13"/>
      <c r="K209" s="44"/>
    </row>
    <row r="210" spans="1:11" s="1" customFormat="1" ht="15.95" customHeight="1" x14ac:dyDescent="0.15">
      <c r="A210" s="23"/>
      <c r="B210" s="58" t="s">
        <v>44</v>
      </c>
      <c r="C210" s="18" t="s">
        <v>12</v>
      </c>
      <c r="D210" s="55">
        <f>SUM(空知2!D181+石狩2!D181+後志2!D181+胆振2!D181+日高2!D181+渡島・檜山2!D181+上川2!D181+留萌2!D181+宗谷2!D181+オホーツク2!D181+十勝2!D181+釧路2!D181+根室2!D181)</f>
        <v>0</v>
      </c>
      <c r="E210" s="55">
        <f>SUM(空知2!E181+石狩2!E181+後志2!E181+胆振2!E181+日高2!E181+渡島・檜山2!E181+上川2!E181+留萌2!E181+宗谷2!E181+オホーツク2!E181+十勝2!E181+釧路2!E181+根室2!E181)</f>
        <v>842.79999999999984</v>
      </c>
      <c r="F210" s="55">
        <f>SUM(空知2!F181+石狩2!F181+後志2!F181+胆振2!F181+日高2!F181+渡島・檜山2!F181+上川2!F181+留萌2!F181+宗谷2!F181+オホーツク2!F181+十勝2!F181+釧路2!F181+根室2!F181)</f>
        <v>0</v>
      </c>
      <c r="G210" s="55">
        <f>SUM(空知2!G181+石狩2!G181+後志2!G181+胆振2!G181+日高2!G181+渡島・檜山2!G181+上川2!G181+留萌2!G181+宗谷2!G181+オホーツク2!G181+十勝2!G181+釧路2!G181+根室2!G181)</f>
        <v>0</v>
      </c>
      <c r="H210" s="53">
        <f t="shared" si="277"/>
        <v>842.79999999999984</v>
      </c>
      <c r="J210" s="13"/>
      <c r="K210" s="44"/>
    </row>
    <row r="211" spans="1:11" s="1" customFormat="1" ht="15.95" customHeight="1" x14ac:dyDescent="0.15">
      <c r="A211" s="23"/>
      <c r="B211" s="59"/>
      <c r="C211" s="20" t="s">
        <v>13</v>
      </c>
      <c r="D211" s="53">
        <f t="shared" ref="D211" si="302">IF($H210=0,0,D210/$H210%)</f>
        <v>0</v>
      </c>
      <c r="E211" s="53">
        <f t="shared" ref="E211" si="303">IF($H210=0,0,E210/$H210%)</f>
        <v>99.999999999999986</v>
      </c>
      <c r="F211" s="53">
        <f t="shared" ref="F211" si="304">IF($H210=0,0,F210/$H210%)</f>
        <v>0</v>
      </c>
      <c r="G211" s="53">
        <f t="shared" ref="G211" si="305">IF($H210=0,0,G210/$H210%)</f>
        <v>0</v>
      </c>
      <c r="H211" s="53">
        <f t="shared" si="277"/>
        <v>99.999999999999986</v>
      </c>
      <c r="J211" s="13"/>
      <c r="K211" s="44"/>
    </row>
    <row r="212" spans="1:11" s="1" customFormat="1" ht="15.95" customHeight="1" x14ac:dyDescent="0.15">
      <c r="A212" s="23"/>
      <c r="B212" s="59"/>
      <c r="C212" s="18" t="s">
        <v>14</v>
      </c>
      <c r="D212" s="55">
        <f>SUM(空知2!D183+石狩2!D183+後志2!D183+胆振2!D183+日高2!D183+渡島・檜山2!D183+上川2!D183+留萌2!D183+宗谷2!D183+オホーツク2!D183+十勝2!D183+釧路2!D183+根室2!D183)</f>
        <v>205.1</v>
      </c>
      <c r="E212" s="55">
        <f>SUM(空知2!E183+石狩2!E183+後志2!E183+胆振2!E183+日高2!E183+渡島・檜山2!E183+上川2!E183+留萌2!E183+宗谷2!E183+オホーツク2!E183+十勝2!E183+釧路2!E183+根室2!E183)</f>
        <v>1.6</v>
      </c>
      <c r="F212" s="55">
        <f>SUM(空知2!F183+石狩2!F183+後志2!F183+胆振2!F183+日高2!F183+渡島・檜山2!F183+上川2!F183+留萌2!F183+宗谷2!F183+オホーツク2!F183+十勝2!F183+釧路2!F183+根室2!F183)</f>
        <v>0</v>
      </c>
      <c r="G212" s="55">
        <f>SUM(空知2!G183+石狩2!G183+後志2!G183+胆振2!G183+日高2!G183+渡島・檜山2!G183+上川2!G183+留萌2!G183+宗谷2!G183+オホーツク2!G183+十勝2!G183+釧路2!G183+根室2!G183)</f>
        <v>0</v>
      </c>
      <c r="H212" s="53">
        <f t="shared" si="277"/>
        <v>206.7</v>
      </c>
      <c r="J212" s="13"/>
      <c r="K212" s="44"/>
    </row>
    <row r="213" spans="1:11" s="1" customFormat="1" ht="15.95" customHeight="1" x14ac:dyDescent="0.15">
      <c r="A213" s="23"/>
      <c r="B213" s="59"/>
      <c r="C213" s="20" t="s">
        <v>13</v>
      </c>
      <c r="D213" s="53">
        <f t="shared" ref="D213" si="306">IF($H212=0,0,D212/$H212%)</f>
        <v>99.225931301403008</v>
      </c>
      <c r="E213" s="53">
        <f t="shared" ref="E213" si="307">IF($H212=0,0,E212/$H212%)</f>
        <v>0.77406869859700067</v>
      </c>
      <c r="F213" s="53">
        <f t="shared" ref="F213" si="308">IF($H212=0,0,F212/$H212%)</f>
        <v>0</v>
      </c>
      <c r="G213" s="53">
        <f t="shared" ref="G213" si="309">IF($H212=0,0,G212/$H212%)</f>
        <v>0</v>
      </c>
      <c r="H213" s="53">
        <f t="shared" si="277"/>
        <v>100.00000000000001</v>
      </c>
      <c r="J213" s="13"/>
      <c r="K213" s="44"/>
    </row>
    <row r="214" spans="1:11" s="1" customFormat="1" ht="15.95" customHeight="1" x14ac:dyDescent="0.15">
      <c r="A214" s="23"/>
      <c r="B214" s="59"/>
      <c r="C214" s="18" t="s">
        <v>15</v>
      </c>
      <c r="D214" s="55">
        <f>SUM(空知2!D185+石狩2!D185+後志2!D185+胆振2!D185+日高2!D185+渡島・檜山2!D185+上川2!D185+留萌2!D185+宗谷2!D185+オホーツク2!D185+十勝2!D185+釧路2!D185+根室2!D185)</f>
        <v>205.1</v>
      </c>
      <c r="E214" s="55">
        <f>SUM(空知2!E185+石狩2!E185+後志2!E185+胆振2!E185+日高2!E185+渡島・檜山2!E185+上川2!E185+留萌2!E185+宗谷2!E185+オホーツク2!E185+十勝2!E185+釧路2!E185+根室2!E185)</f>
        <v>844.39999999999986</v>
      </c>
      <c r="F214" s="55">
        <f>SUM(空知2!F185+石狩2!F185+後志2!F185+胆振2!F185+日高2!F185+渡島・檜山2!F185+上川2!F185+留萌2!F185+宗谷2!F185+オホーツク2!F185+十勝2!F185+釧路2!F185+根室2!F185)</f>
        <v>0</v>
      </c>
      <c r="G214" s="55">
        <f>SUM(空知2!G185+石狩2!G185+後志2!G185+胆振2!G185+日高2!G185+渡島・檜山2!G185+上川2!G185+留萌2!G185+宗谷2!G185+オホーツク2!G185+十勝2!G185+釧路2!G185+根室2!G185)</f>
        <v>0</v>
      </c>
      <c r="H214" s="53">
        <f t="shared" si="277"/>
        <v>1049.4999999999998</v>
      </c>
      <c r="J214" s="13"/>
      <c r="K214" s="44"/>
    </row>
    <row r="215" spans="1:11" s="1" customFormat="1" ht="15.95" customHeight="1" x14ac:dyDescent="0.15">
      <c r="A215" s="23"/>
      <c r="B215" s="60"/>
      <c r="C215" s="20" t="s">
        <v>13</v>
      </c>
      <c r="D215" s="53">
        <f t="shared" ref="D215" si="310">IF($H214=0,0,D214/$H214%)</f>
        <v>19.54263935207242</v>
      </c>
      <c r="E215" s="53">
        <f t="shared" ref="E215" si="311">IF($H214=0,0,E214/$H214%)</f>
        <v>80.457360647927587</v>
      </c>
      <c r="F215" s="53">
        <f t="shared" ref="F215" si="312">IF($H214=0,0,F214/$H214%)</f>
        <v>0</v>
      </c>
      <c r="G215" s="53">
        <f t="shared" ref="G215" si="313">IF($H214=0,0,G214/$H214%)</f>
        <v>0</v>
      </c>
      <c r="H215" s="53">
        <f t="shared" si="277"/>
        <v>100</v>
      </c>
      <c r="J215" s="13"/>
      <c r="K215" s="44"/>
    </row>
    <row r="216" spans="1:11" s="1" customFormat="1" ht="15.95" customHeight="1" x14ac:dyDescent="0.15">
      <c r="A216" s="23"/>
      <c r="B216" s="58" t="s">
        <v>45</v>
      </c>
      <c r="C216" s="18" t="s">
        <v>12</v>
      </c>
      <c r="D216" s="55">
        <f>SUM(空知2!D187+石狩2!D187+後志2!D187+胆振2!D187+日高2!D187+渡島・檜山2!D187+上川2!D187+留萌2!D187+宗谷2!D187+オホーツク2!D187+十勝2!D187+釧路2!D187+根室2!D187)</f>
        <v>0.1</v>
      </c>
      <c r="E216" s="55">
        <f>SUM(空知2!E187+石狩2!E187+後志2!E187+胆振2!E187+日高2!E187+渡島・檜山2!E187+上川2!E187+留萌2!E187+宗谷2!E187+オホーツク2!E187+十勝2!E187+釧路2!E187+根室2!E187)</f>
        <v>1582.1</v>
      </c>
      <c r="F216" s="55">
        <f>SUM(空知2!F187+石狩2!F187+後志2!F187+胆振2!F187+日高2!F187+渡島・檜山2!F187+上川2!F187+留萌2!F187+宗谷2!F187+オホーツク2!F187+十勝2!F187+釧路2!F187+根室2!F187)</f>
        <v>0</v>
      </c>
      <c r="G216" s="55">
        <f>SUM(空知2!G187+石狩2!G187+後志2!G187+胆振2!G187+日高2!G187+渡島・檜山2!G187+上川2!G187+留萌2!G187+宗谷2!G187+オホーツク2!G187+十勝2!G187+釧路2!G187+根室2!G187)</f>
        <v>0</v>
      </c>
      <c r="H216" s="53">
        <f t="shared" si="277"/>
        <v>1582.1999999999998</v>
      </c>
      <c r="J216" s="13"/>
      <c r="K216" s="44"/>
    </row>
    <row r="217" spans="1:11" s="1" customFormat="1" ht="15.95" customHeight="1" x14ac:dyDescent="0.15">
      <c r="A217" s="23"/>
      <c r="B217" s="59"/>
      <c r="C217" s="20" t="s">
        <v>13</v>
      </c>
      <c r="D217" s="53">
        <f t="shared" ref="D217" si="314">IF($H216=0,0,D216/$H216%)</f>
        <v>6.320313487548984E-3</v>
      </c>
      <c r="E217" s="53">
        <f t="shared" ref="E217" si="315">IF($H216=0,0,E216/$H216%)</f>
        <v>99.993679686512465</v>
      </c>
      <c r="F217" s="53">
        <f t="shared" ref="F217" si="316">IF($H216=0,0,F216/$H216%)</f>
        <v>0</v>
      </c>
      <c r="G217" s="53">
        <f t="shared" ref="G217" si="317">IF($H216=0,0,G216/$H216%)</f>
        <v>0</v>
      </c>
      <c r="H217" s="53">
        <f t="shared" si="277"/>
        <v>100.00000000000001</v>
      </c>
      <c r="J217" s="13"/>
      <c r="K217" s="44"/>
    </row>
    <row r="218" spans="1:11" s="1" customFormat="1" ht="15.95" customHeight="1" x14ac:dyDescent="0.15">
      <c r="A218" s="23"/>
      <c r="B218" s="59"/>
      <c r="C218" s="18" t="s">
        <v>14</v>
      </c>
      <c r="D218" s="55">
        <f>SUM(空知2!D189+石狩2!D189+後志2!D189+胆振2!D189+日高2!D189+渡島・檜山2!D189+上川2!D189+留萌2!D189+宗谷2!D189+オホーツク2!D189+十勝2!D189+釧路2!D189+根室2!D189)</f>
        <v>4.3</v>
      </c>
      <c r="E218" s="55">
        <f>SUM(空知2!E189+石狩2!E189+後志2!E189+胆振2!E189+日高2!E189+渡島・檜山2!E189+上川2!E189+留萌2!E189+宗谷2!E189+オホーツク2!E189+十勝2!E189+釧路2!E189+根室2!E189)</f>
        <v>560.5</v>
      </c>
      <c r="F218" s="55">
        <f>SUM(空知2!F189+石狩2!F189+後志2!F189+胆振2!F189+日高2!F189+渡島・檜山2!F189+上川2!F189+留萌2!F189+宗谷2!F189+オホーツク2!F189+十勝2!F189+釧路2!F189+根室2!F189)</f>
        <v>0</v>
      </c>
      <c r="G218" s="55">
        <f>SUM(空知2!G189+石狩2!G189+後志2!G189+胆振2!G189+日高2!G189+渡島・檜山2!G189+上川2!G189+留萌2!G189+宗谷2!G189+オホーツク2!G189+十勝2!G189+釧路2!G189+根室2!G189)</f>
        <v>0.3</v>
      </c>
      <c r="H218" s="53">
        <f t="shared" si="277"/>
        <v>565.09999999999991</v>
      </c>
      <c r="J218" s="13"/>
      <c r="K218" s="44"/>
    </row>
    <row r="219" spans="1:11" s="1" customFormat="1" ht="15.95" customHeight="1" x14ac:dyDescent="0.15">
      <c r="A219" s="23"/>
      <c r="B219" s="59"/>
      <c r="C219" s="20" t="s">
        <v>13</v>
      </c>
      <c r="D219" s="53">
        <f t="shared" ref="D219" si="318">IF($H218=0,0,D218/$H218%)</f>
        <v>0.76092726950982137</v>
      </c>
      <c r="E219" s="53">
        <f t="shared" ref="E219" si="319">IF($H218=0,0,E218/$H218%)</f>
        <v>99.185984781454636</v>
      </c>
      <c r="F219" s="53">
        <f t="shared" ref="F219" si="320">IF($H218=0,0,F218/$H218%)</f>
        <v>0</v>
      </c>
      <c r="G219" s="53">
        <f t="shared" ref="G219" si="321">IF($H218=0,0,G218/$H218%)</f>
        <v>5.3087949035568932E-2</v>
      </c>
      <c r="H219" s="53">
        <f t="shared" si="277"/>
        <v>100.00000000000003</v>
      </c>
      <c r="J219" s="13"/>
      <c r="K219" s="44"/>
    </row>
    <row r="220" spans="1:11" s="1" customFormat="1" ht="15.95" customHeight="1" x14ac:dyDescent="0.15">
      <c r="A220" s="23"/>
      <c r="B220" s="59"/>
      <c r="C220" s="18" t="s">
        <v>15</v>
      </c>
      <c r="D220" s="55">
        <f>SUM(空知2!D191+石狩2!D191+後志2!D191+胆振2!D191+日高2!D191+渡島・檜山2!D191+上川2!D191+留萌2!D191+宗谷2!D191+オホーツク2!D191+十勝2!D191+釧路2!D191+根室2!D191)</f>
        <v>4.3999999999999995</v>
      </c>
      <c r="E220" s="55">
        <f>SUM(空知2!E191+石狩2!E191+後志2!E191+胆振2!E191+日高2!E191+渡島・檜山2!E191+上川2!E191+留萌2!E191+宗谷2!E191+オホーツク2!E191+十勝2!E191+釧路2!E191+根室2!E191)</f>
        <v>2142.6</v>
      </c>
      <c r="F220" s="55">
        <f>SUM(空知2!F191+石狩2!F191+後志2!F191+胆振2!F191+日高2!F191+渡島・檜山2!F191+上川2!F191+留萌2!F191+宗谷2!F191+オホーツク2!F191+十勝2!F191+釧路2!F191+根室2!F191)</f>
        <v>0</v>
      </c>
      <c r="G220" s="55">
        <f>SUM(空知2!G191+石狩2!G191+後志2!G191+胆振2!G191+日高2!G191+渡島・檜山2!G191+上川2!G191+留萌2!G191+宗谷2!G191+オホーツク2!G191+十勝2!G191+釧路2!G191+根室2!G191)</f>
        <v>0.3</v>
      </c>
      <c r="H220" s="53">
        <f t="shared" si="277"/>
        <v>2147.3000000000002</v>
      </c>
      <c r="J220" s="13"/>
      <c r="K220" s="44"/>
    </row>
    <row r="221" spans="1:11" s="1" customFormat="1" ht="15.95" customHeight="1" x14ac:dyDescent="0.15">
      <c r="A221" s="23"/>
      <c r="B221" s="60"/>
      <c r="C221" s="20" t="s">
        <v>13</v>
      </c>
      <c r="D221" s="53">
        <f t="shared" ref="D221" si="322">IF($H220=0,0,D220/$H220%)</f>
        <v>0.20490848973129042</v>
      </c>
      <c r="E221" s="53">
        <f t="shared" ref="E221" si="323">IF($H220=0,0,E220/$H220%)</f>
        <v>99.781120476877931</v>
      </c>
      <c r="F221" s="53">
        <f t="shared" ref="F221" si="324">IF($H220=0,0,F220/$H220%)</f>
        <v>0</v>
      </c>
      <c r="G221" s="53">
        <f t="shared" ref="G221" si="325">IF($H220=0,0,G220/$H220%)</f>
        <v>1.3971033390769801E-2</v>
      </c>
      <c r="H221" s="53">
        <f t="shared" si="277"/>
        <v>100</v>
      </c>
      <c r="J221" s="13"/>
      <c r="K221" s="44"/>
    </row>
    <row r="222" spans="1:11" s="1" customFormat="1" ht="15.95" customHeight="1" x14ac:dyDescent="0.15">
      <c r="A222" s="23"/>
      <c r="B222" s="58" t="s">
        <v>46</v>
      </c>
      <c r="C222" s="18" t="s">
        <v>12</v>
      </c>
      <c r="D222" s="55">
        <f>SUM(空知2!D193+石狩2!D193+後志2!D193+胆振2!D193+日高2!D193+渡島・檜山2!D193+上川2!D193+留萌2!D193+宗谷2!D193+オホーツク2!D193+十勝2!D193+釧路2!D193+根室2!D193)</f>
        <v>0</v>
      </c>
      <c r="E222" s="55">
        <f>SUM(空知2!E193+石狩2!E193+後志2!E193+胆振2!E193+日高2!E193+渡島・檜山2!E193+上川2!E193+留萌2!E193+宗谷2!E193+オホーツク2!E193+十勝2!E193+釧路2!E193+根室2!E193)</f>
        <v>663.6</v>
      </c>
      <c r="F222" s="55">
        <f>SUM(空知2!F193+石狩2!F193+後志2!F193+胆振2!F193+日高2!F193+渡島・檜山2!F193+上川2!F193+留萌2!F193+宗谷2!F193+オホーツク2!F193+十勝2!F193+釧路2!F193+根室2!F193)</f>
        <v>0</v>
      </c>
      <c r="G222" s="55">
        <f>SUM(空知2!G193+石狩2!G193+後志2!G193+胆振2!G193+日高2!G193+渡島・檜山2!G193+上川2!G193+留萌2!G193+宗谷2!G193+オホーツク2!G193+十勝2!G193+釧路2!G193+根室2!G193)</f>
        <v>0</v>
      </c>
      <c r="H222" s="53">
        <f t="shared" si="277"/>
        <v>663.6</v>
      </c>
      <c r="J222" s="13"/>
      <c r="K222" s="44"/>
    </row>
    <row r="223" spans="1:11" s="1" customFormat="1" ht="15.95" customHeight="1" x14ac:dyDescent="0.15">
      <c r="A223" s="23"/>
      <c r="B223" s="59"/>
      <c r="C223" s="20" t="s">
        <v>13</v>
      </c>
      <c r="D223" s="53">
        <f t="shared" ref="D223" si="326">IF($H222=0,0,D222/$H222%)</f>
        <v>0</v>
      </c>
      <c r="E223" s="53">
        <f t="shared" ref="E223" si="327">IF($H222=0,0,E222/$H222%)</f>
        <v>100</v>
      </c>
      <c r="F223" s="53">
        <f t="shared" ref="F223" si="328">IF($H222=0,0,F222/$H222%)</f>
        <v>0</v>
      </c>
      <c r="G223" s="53">
        <f t="shared" ref="G223" si="329">IF($H222=0,0,G222/$H222%)</f>
        <v>0</v>
      </c>
      <c r="H223" s="53">
        <f t="shared" si="277"/>
        <v>100</v>
      </c>
      <c r="J223" s="13"/>
      <c r="K223" s="44"/>
    </row>
    <row r="224" spans="1:11" s="1" customFormat="1" ht="15.95" customHeight="1" x14ac:dyDescent="0.15">
      <c r="A224" s="23"/>
      <c r="B224" s="59"/>
      <c r="C224" s="18" t="s">
        <v>14</v>
      </c>
      <c r="D224" s="55">
        <f>SUM(空知2!D195+石狩2!D195+後志2!D195+胆振2!D195+日高2!D195+渡島・檜山2!D195+上川2!D195+留萌2!D195+宗谷2!D195+オホーツク2!D195+十勝2!D195+釧路2!D195+根室2!D195)</f>
        <v>0</v>
      </c>
      <c r="E224" s="55">
        <f>SUM(空知2!E195+石狩2!E195+後志2!E195+胆振2!E195+日高2!E195+渡島・檜山2!E195+上川2!E195+留萌2!E195+宗谷2!E195+オホーツク2!E195+十勝2!E195+釧路2!E195+根室2!E195)</f>
        <v>2484.1999999999998</v>
      </c>
      <c r="F224" s="55">
        <f>SUM(空知2!F195+石狩2!F195+後志2!F195+胆振2!F195+日高2!F195+渡島・檜山2!F195+上川2!F195+留萌2!F195+宗谷2!F195+オホーツク2!F195+十勝2!F195+釧路2!F195+根室2!F195)</f>
        <v>0</v>
      </c>
      <c r="G224" s="55">
        <f>SUM(空知2!G195+石狩2!G195+後志2!G195+胆振2!G195+日高2!G195+渡島・檜山2!G195+上川2!G195+留萌2!G195+宗谷2!G195+オホーツク2!G195+十勝2!G195+釧路2!G195+根室2!G195)</f>
        <v>0</v>
      </c>
      <c r="H224" s="53">
        <f t="shared" si="277"/>
        <v>2484.1999999999998</v>
      </c>
      <c r="J224" s="13"/>
      <c r="K224" s="44"/>
    </row>
    <row r="225" spans="1:11" s="1" customFormat="1" ht="15.95" customHeight="1" x14ac:dyDescent="0.15">
      <c r="A225" s="23"/>
      <c r="B225" s="59"/>
      <c r="C225" s="20" t="s">
        <v>13</v>
      </c>
      <c r="D225" s="53">
        <f t="shared" ref="D225" si="330">IF($H224=0,0,D224/$H224%)</f>
        <v>0</v>
      </c>
      <c r="E225" s="53">
        <f t="shared" ref="E225" si="331">IF($H224=0,0,E224/$H224%)</f>
        <v>100</v>
      </c>
      <c r="F225" s="53">
        <f t="shared" ref="F225" si="332">IF($H224=0,0,F224/$H224%)</f>
        <v>0</v>
      </c>
      <c r="G225" s="53">
        <f t="shared" ref="G225" si="333">IF($H224=0,0,G224/$H224%)</f>
        <v>0</v>
      </c>
      <c r="H225" s="53">
        <f t="shared" si="277"/>
        <v>100</v>
      </c>
      <c r="J225" s="13"/>
      <c r="K225" s="44"/>
    </row>
    <row r="226" spans="1:11" s="1" customFormat="1" ht="15.95" customHeight="1" x14ac:dyDescent="0.15">
      <c r="A226" s="23"/>
      <c r="B226" s="59"/>
      <c r="C226" s="18" t="s">
        <v>15</v>
      </c>
      <c r="D226" s="55">
        <f>SUM(空知2!D197+石狩2!D197+後志2!D197+胆振2!D197+日高2!D197+渡島・檜山2!D197+上川2!D197+留萌2!D197+宗谷2!D197+オホーツク2!D197+十勝2!D197+釧路2!D197+根室2!D197)</f>
        <v>0</v>
      </c>
      <c r="E226" s="55">
        <f>SUM(空知2!E197+石狩2!E197+後志2!E197+胆振2!E197+日高2!E197+渡島・檜山2!E197+上川2!E197+留萌2!E197+宗谷2!E197+オホーツク2!E197+十勝2!E197+釧路2!E197+根室2!E197)</f>
        <v>3147.7999999999997</v>
      </c>
      <c r="F226" s="55">
        <f>SUM(空知2!F197+石狩2!F197+後志2!F197+胆振2!F197+日高2!F197+渡島・檜山2!F197+上川2!F197+留萌2!F197+宗谷2!F197+オホーツク2!F197+十勝2!F197+釧路2!F197+根室2!F197)</f>
        <v>0</v>
      </c>
      <c r="G226" s="55">
        <f>SUM(空知2!G197+石狩2!G197+後志2!G197+胆振2!G197+日高2!G197+渡島・檜山2!G197+上川2!G197+留萌2!G197+宗谷2!G197+オホーツク2!G197+十勝2!G197+釧路2!G197+根室2!G197)</f>
        <v>0</v>
      </c>
      <c r="H226" s="53">
        <f t="shared" si="277"/>
        <v>3147.7999999999997</v>
      </c>
      <c r="J226" s="13"/>
      <c r="K226" s="44"/>
    </row>
    <row r="227" spans="1:11" s="1" customFormat="1" ht="15.95" customHeight="1" x14ac:dyDescent="0.15">
      <c r="A227" s="23"/>
      <c r="B227" s="60"/>
      <c r="C227" s="20" t="s">
        <v>13</v>
      </c>
      <c r="D227" s="53">
        <f t="shared" ref="D227" si="334">IF($H226=0,0,D226/$H226%)</f>
        <v>0</v>
      </c>
      <c r="E227" s="53">
        <f t="shared" ref="E227" si="335">IF($H226=0,0,E226/$H226%)</f>
        <v>100</v>
      </c>
      <c r="F227" s="53">
        <f t="shared" ref="F227" si="336">IF($H226=0,0,F226/$H226%)</f>
        <v>0</v>
      </c>
      <c r="G227" s="53">
        <f t="shared" ref="G227" si="337">IF($H226=0,0,G226/$H226%)</f>
        <v>0</v>
      </c>
      <c r="H227" s="53">
        <f t="shared" si="277"/>
        <v>100</v>
      </c>
      <c r="J227" s="13"/>
      <c r="K227" s="44"/>
    </row>
    <row r="228" spans="1:11" s="1" customFormat="1" ht="15.95" customHeight="1" x14ac:dyDescent="0.15">
      <c r="A228" s="23"/>
      <c r="B228" s="58" t="s">
        <v>47</v>
      </c>
      <c r="C228" s="18" t="s">
        <v>12</v>
      </c>
      <c r="D228" s="55">
        <f>SUM(空知2!D199+石狩2!D199+後志2!D199+胆振2!D199+日高2!D199+渡島・檜山2!D199+上川2!D199+留萌2!D199+宗谷2!D199+オホーツク2!D199+十勝2!D199+釧路2!D199+根室2!D199)</f>
        <v>0</v>
      </c>
      <c r="E228" s="55">
        <f>SUM(空知2!E199+石狩2!E199+後志2!E199+胆振2!E199+日高2!E199+渡島・檜山2!E199+上川2!E199+留萌2!E199+宗谷2!E199+オホーツク2!E199+十勝2!E199+釧路2!E199+根室2!E199)</f>
        <v>224.7</v>
      </c>
      <c r="F228" s="55">
        <f>SUM(空知2!F199+石狩2!F199+後志2!F199+胆振2!F199+日高2!F199+渡島・檜山2!F199+上川2!F199+留萌2!F199+宗谷2!F199+オホーツク2!F199+十勝2!F199+釧路2!F199+根室2!F199)</f>
        <v>0</v>
      </c>
      <c r="G228" s="55">
        <f>SUM(空知2!G199+石狩2!G199+後志2!G199+胆振2!G199+日高2!G199+渡島・檜山2!G199+上川2!G199+留萌2!G199+宗谷2!G199+オホーツク2!G199+十勝2!G199+釧路2!G199+根室2!G199)</f>
        <v>0</v>
      </c>
      <c r="H228" s="53">
        <f t="shared" si="277"/>
        <v>224.7</v>
      </c>
      <c r="J228" s="13"/>
      <c r="K228" s="44"/>
    </row>
    <row r="229" spans="1:11" s="1" customFormat="1" ht="15.95" customHeight="1" x14ac:dyDescent="0.15">
      <c r="A229" s="23"/>
      <c r="B229" s="59"/>
      <c r="C229" s="20" t="s">
        <v>13</v>
      </c>
      <c r="D229" s="53">
        <f t="shared" ref="D229" si="338">IF($H228=0,0,D228/$H228%)</f>
        <v>0</v>
      </c>
      <c r="E229" s="53">
        <f t="shared" ref="E229" si="339">IF($H228=0,0,E228/$H228%)</f>
        <v>100</v>
      </c>
      <c r="F229" s="53">
        <f t="shared" ref="F229" si="340">IF($H228=0,0,F228/$H228%)</f>
        <v>0</v>
      </c>
      <c r="G229" s="53">
        <f t="shared" ref="G229" si="341">IF($H228=0,0,G228/$H228%)</f>
        <v>0</v>
      </c>
      <c r="H229" s="53">
        <f t="shared" si="277"/>
        <v>100</v>
      </c>
      <c r="J229" s="13"/>
      <c r="K229" s="44"/>
    </row>
    <row r="230" spans="1:11" s="1" customFormat="1" ht="15.95" customHeight="1" x14ac:dyDescent="0.15">
      <c r="A230" s="23"/>
      <c r="B230" s="59"/>
      <c r="C230" s="18" t="s">
        <v>14</v>
      </c>
      <c r="D230" s="55">
        <f>SUM(空知2!D201+石狩2!D201+後志2!D201+胆振2!D201+日高2!D201+渡島・檜山2!D201+上川2!D201+留萌2!D201+宗谷2!D201+オホーツク2!D201+十勝2!D201+釧路2!D201+根室2!D201)</f>
        <v>0</v>
      </c>
      <c r="E230" s="55">
        <f>SUM(空知2!E201+石狩2!E201+後志2!E201+胆振2!E201+日高2!E201+渡島・檜山2!E201+上川2!E201+留萌2!E201+宗谷2!E201+オホーツク2!E201+十勝2!E201+釧路2!E201+根室2!E201)</f>
        <v>727.40000000000009</v>
      </c>
      <c r="F230" s="55">
        <f>SUM(空知2!F201+石狩2!F201+後志2!F201+胆振2!F201+日高2!F201+渡島・檜山2!F201+上川2!F201+留萌2!F201+宗谷2!F201+オホーツク2!F201+十勝2!F201+釧路2!F201+根室2!F201)</f>
        <v>5.8</v>
      </c>
      <c r="G230" s="55">
        <f>SUM(空知2!G201+石狩2!G201+後志2!G201+胆振2!G201+日高2!G201+渡島・檜山2!G201+上川2!G201+留萌2!G201+宗谷2!G201+オホーツク2!G201+十勝2!G201+釧路2!G201+根室2!G201)</f>
        <v>36.199999999999996</v>
      </c>
      <c r="H230" s="53">
        <f t="shared" si="277"/>
        <v>769.40000000000009</v>
      </c>
      <c r="J230" s="13"/>
      <c r="K230" s="44"/>
    </row>
    <row r="231" spans="1:11" s="1" customFormat="1" ht="15.95" customHeight="1" x14ac:dyDescent="0.15">
      <c r="A231" s="23"/>
      <c r="B231" s="59"/>
      <c r="C231" s="20" t="s">
        <v>13</v>
      </c>
      <c r="D231" s="53">
        <f t="shared" ref="D231" si="342">IF($H230=0,0,D230/$H230%)</f>
        <v>0</v>
      </c>
      <c r="E231" s="53">
        <f t="shared" ref="E231" si="343">IF($H230=0,0,E230/$H230%)</f>
        <v>94.541200935794123</v>
      </c>
      <c r="F231" s="53">
        <f t="shared" ref="F231" si="344">IF($H230=0,0,F230/$H230%)</f>
        <v>0.75383415648557306</v>
      </c>
      <c r="G231" s="53">
        <f t="shared" ref="G231" si="345">IF($H230=0,0,G230/$H230%)</f>
        <v>4.7049649077203002</v>
      </c>
      <c r="H231" s="53">
        <f t="shared" si="277"/>
        <v>99.999999999999986</v>
      </c>
      <c r="J231" s="13"/>
      <c r="K231" s="44"/>
    </row>
    <row r="232" spans="1:11" s="1" customFormat="1" ht="15.95" customHeight="1" x14ac:dyDescent="0.15">
      <c r="A232" s="23"/>
      <c r="B232" s="59"/>
      <c r="C232" s="18" t="s">
        <v>15</v>
      </c>
      <c r="D232" s="55">
        <f>SUM(空知2!D203+石狩2!D203+後志2!D203+胆振2!D203+日高2!D203+渡島・檜山2!D203+上川2!D203+留萌2!D203+宗谷2!D203+オホーツク2!D203+十勝2!D203+釧路2!D203+根室2!D203)</f>
        <v>0</v>
      </c>
      <c r="E232" s="55">
        <f>SUM(空知2!E203+石狩2!E203+後志2!E203+胆振2!E203+日高2!E203+渡島・檜山2!E203+上川2!E203+留萌2!E203+宗谷2!E203+オホーツク2!E203+十勝2!E203+釧路2!E203+根室2!E203)</f>
        <v>952.1</v>
      </c>
      <c r="F232" s="55">
        <f>SUM(空知2!F203+石狩2!F203+後志2!F203+胆振2!F203+日高2!F203+渡島・檜山2!F203+上川2!F203+留萌2!F203+宗谷2!F203+オホーツク2!F203+十勝2!F203+釧路2!F203+根室2!F203)</f>
        <v>5.8</v>
      </c>
      <c r="G232" s="55">
        <f>SUM(空知2!G203+石狩2!G203+後志2!G203+胆振2!G203+日高2!G203+渡島・檜山2!G203+上川2!G203+留萌2!G203+宗谷2!G203+オホーツク2!G203+十勝2!G203+釧路2!G203+根室2!G203)</f>
        <v>36.199999999999996</v>
      </c>
      <c r="H232" s="53">
        <f t="shared" si="277"/>
        <v>994.1</v>
      </c>
      <c r="J232" s="13"/>
      <c r="K232" s="44"/>
    </row>
    <row r="233" spans="1:11" s="1" customFormat="1" ht="15.95" customHeight="1" x14ac:dyDescent="0.15">
      <c r="A233" s="23"/>
      <c r="B233" s="60"/>
      <c r="C233" s="20" t="s">
        <v>13</v>
      </c>
      <c r="D233" s="53">
        <f t="shared" ref="D233" si="346">IF($H232=0,0,D232/$H232%)</f>
        <v>0</v>
      </c>
      <c r="E233" s="53">
        <f t="shared" ref="E233" si="347">IF($H232=0,0,E232/$H232%)</f>
        <v>95.775072930288701</v>
      </c>
      <c r="F233" s="53">
        <f t="shared" ref="F233" si="348">IF($H232=0,0,F232/$H232%)</f>
        <v>0.58344230962679799</v>
      </c>
      <c r="G233" s="53">
        <f t="shared" ref="G233" si="349">IF($H232=0,0,G232/$H232%)</f>
        <v>3.6414847600844977</v>
      </c>
      <c r="H233" s="53">
        <f t="shared" si="277"/>
        <v>100</v>
      </c>
      <c r="J233" s="13"/>
      <c r="K233" s="44"/>
    </row>
    <row r="234" spans="1:11" s="1" customFormat="1" ht="15.95" customHeight="1" x14ac:dyDescent="0.15">
      <c r="A234" s="23"/>
      <c r="B234" s="58" t="s">
        <v>48</v>
      </c>
      <c r="C234" s="18" t="s">
        <v>12</v>
      </c>
      <c r="D234" s="55">
        <f>SUM(空知2!D205+石狩2!D205+後志2!D205+胆振2!D205+日高2!D205+渡島・檜山2!D205+上川2!D205+留萌2!D205+宗谷2!D205+オホーツク2!D205+十勝2!D205+釧路2!D205+根室2!D205)</f>
        <v>0</v>
      </c>
      <c r="E234" s="55">
        <f>SUM(空知2!E205+石狩2!E205+後志2!E205+胆振2!E205+日高2!E205+渡島・檜山2!E205+上川2!E205+留萌2!E205+宗谷2!E205+オホーツク2!E205+十勝2!E205+釧路2!E205+根室2!E205)</f>
        <v>896.7</v>
      </c>
      <c r="F234" s="55">
        <f>SUM(空知2!F205+石狩2!F205+後志2!F205+胆振2!F205+日高2!F205+渡島・檜山2!F205+上川2!F205+留萌2!F205+宗谷2!F205+オホーツク2!F205+十勝2!F205+釧路2!F205+根室2!F205)</f>
        <v>0</v>
      </c>
      <c r="G234" s="55">
        <f>SUM(空知2!G205+石狩2!G205+後志2!G205+胆振2!G205+日高2!G205+渡島・檜山2!G205+上川2!G205+留萌2!G205+宗谷2!G205+オホーツク2!G205+十勝2!G205+釧路2!G205+根室2!G205)</f>
        <v>0</v>
      </c>
      <c r="H234" s="53">
        <f t="shared" si="277"/>
        <v>896.7</v>
      </c>
      <c r="J234" s="13"/>
      <c r="K234" s="44"/>
    </row>
    <row r="235" spans="1:11" s="1" customFormat="1" ht="15.95" customHeight="1" x14ac:dyDescent="0.15">
      <c r="A235" s="23"/>
      <c r="B235" s="59"/>
      <c r="C235" s="20" t="s">
        <v>13</v>
      </c>
      <c r="D235" s="53">
        <f t="shared" ref="D235" si="350">IF($H234=0,0,D234/$H234%)</f>
        <v>0</v>
      </c>
      <c r="E235" s="53">
        <f t="shared" ref="E235" si="351">IF($H234=0,0,E234/$H234%)</f>
        <v>100</v>
      </c>
      <c r="F235" s="53">
        <f t="shared" ref="F235" si="352">IF($H234=0,0,F234/$H234%)</f>
        <v>0</v>
      </c>
      <c r="G235" s="53">
        <f t="shared" ref="G235" si="353">IF($H234=0,0,G234/$H234%)</f>
        <v>0</v>
      </c>
      <c r="H235" s="53">
        <f t="shared" si="277"/>
        <v>100</v>
      </c>
      <c r="J235" s="13"/>
      <c r="K235" s="44"/>
    </row>
    <row r="236" spans="1:11" s="1" customFormat="1" ht="15.95" customHeight="1" x14ac:dyDescent="0.15">
      <c r="A236" s="23"/>
      <c r="B236" s="59"/>
      <c r="C236" s="18" t="s">
        <v>14</v>
      </c>
      <c r="D236" s="55">
        <f>SUM(空知2!D207+石狩2!D207+後志2!D207+胆振2!D207+日高2!D207+渡島・檜山2!D207+上川2!D207+留萌2!D207+宗谷2!D207+オホーツク2!D207+十勝2!D207+釧路2!D207+根室2!D207)</f>
        <v>0</v>
      </c>
      <c r="E236" s="55">
        <f>SUM(空知2!E207+石狩2!E207+後志2!E207+胆振2!E207+日高2!E207+渡島・檜山2!E207+上川2!E207+留萌2!E207+宗谷2!E207+オホーツク2!E207+十勝2!E207+釧路2!E207+根室2!E207)</f>
        <v>0.6</v>
      </c>
      <c r="F236" s="55">
        <f>SUM(空知2!F207+石狩2!F207+後志2!F207+胆振2!F207+日高2!F207+渡島・檜山2!F207+上川2!F207+留萌2!F207+宗谷2!F207+オホーツク2!F207+十勝2!F207+釧路2!F207+根室2!F207)</f>
        <v>0</v>
      </c>
      <c r="G236" s="55">
        <f>SUM(空知2!G207+石狩2!G207+後志2!G207+胆振2!G207+日高2!G207+渡島・檜山2!G207+上川2!G207+留萌2!G207+宗谷2!G207+オホーツク2!G207+十勝2!G207+釧路2!G207+根室2!G207)</f>
        <v>0</v>
      </c>
      <c r="H236" s="53">
        <f t="shared" si="277"/>
        <v>0.6</v>
      </c>
      <c r="J236" s="13"/>
      <c r="K236" s="44"/>
    </row>
    <row r="237" spans="1:11" s="1" customFormat="1" ht="15.95" customHeight="1" x14ac:dyDescent="0.15">
      <c r="A237" s="23"/>
      <c r="B237" s="59"/>
      <c r="C237" s="20" t="s">
        <v>13</v>
      </c>
      <c r="D237" s="53">
        <f t="shared" ref="D237" si="354">IF($H236=0,0,D236/$H236%)</f>
        <v>0</v>
      </c>
      <c r="E237" s="53">
        <f t="shared" ref="E237" si="355">IF($H236=0,0,E236/$H236%)</f>
        <v>100</v>
      </c>
      <c r="F237" s="53">
        <f t="shared" ref="F237" si="356">IF($H236=0,0,F236/$H236%)</f>
        <v>0</v>
      </c>
      <c r="G237" s="53">
        <f t="shared" ref="G237" si="357">IF($H236=0,0,G236/$H236%)</f>
        <v>0</v>
      </c>
      <c r="H237" s="53">
        <f t="shared" si="277"/>
        <v>100</v>
      </c>
      <c r="J237" s="13"/>
      <c r="K237" s="44"/>
    </row>
    <row r="238" spans="1:11" s="1" customFormat="1" ht="15.95" customHeight="1" x14ac:dyDescent="0.15">
      <c r="A238" s="23"/>
      <c r="B238" s="59"/>
      <c r="C238" s="18" t="s">
        <v>15</v>
      </c>
      <c r="D238" s="55">
        <f>SUM(空知2!D209+石狩2!D209+後志2!D209+胆振2!D209+日高2!D209+渡島・檜山2!D209+上川2!D209+留萌2!D209+宗谷2!D209+オホーツク2!D209+十勝2!D209+釧路2!D209+根室2!D209)</f>
        <v>0</v>
      </c>
      <c r="E238" s="55">
        <f>SUM(空知2!E209+石狩2!E209+後志2!E209+胆振2!E209+日高2!E209+渡島・檜山2!E209+上川2!E209+留萌2!E209+宗谷2!E209+オホーツク2!E209+十勝2!E209+釧路2!E209+根室2!E209)</f>
        <v>897.3</v>
      </c>
      <c r="F238" s="55">
        <f>SUM(空知2!F209+石狩2!F209+後志2!F209+胆振2!F209+日高2!F209+渡島・檜山2!F209+上川2!F209+留萌2!F209+宗谷2!F209+オホーツク2!F209+十勝2!F209+釧路2!F209+根室2!F209)</f>
        <v>0</v>
      </c>
      <c r="G238" s="55">
        <f>SUM(空知2!G209+石狩2!G209+後志2!G209+胆振2!G209+日高2!G209+渡島・檜山2!G209+上川2!G209+留萌2!G209+宗谷2!G209+オホーツク2!G209+十勝2!G209+釧路2!G209+根室2!G209)</f>
        <v>0</v>
      </c>
      <c r="H238" s="53">
        <f t="shared" si="277"/>
        <v>897.3</v>
      </c>
      <c r="J238" s="13"/>
      <c r="K238" s="44"/>
    </row>
    <row r="239" spans="1:11" s="1" customFormat="1" ht="15.95" customHeight="1" x14ac:dyDescent="0.15">
      <c r="A239" s="23"/>
      <c r="B239" s="60"/>
      <c r="C239" s="20" t="s">
        <v>13</v>
      </c>
      <c r="D239" s="53">
        <f t="shared" ref="D239" si="358">IF($H238=0,0,D238/$H238%)</f>
        <v>0</v>
      </c>
      <c r="E239" s="53">
        <f t="shared" ref="E239" si="359">IF($H238=0,0,E238/$H238%)</f>
        <v>100</v>
      </c>
      <c r="F239" s="53">
        <f t="shared" ref="F239" si="360">IF($H238=0,0,F238/$H238%)</f>
        <v>0</v>
      </c>
      <c r="G239" s="53">
        <f t="shared" ref="G239" si="361">IF($H238=0,0,G238/$H238%)</f>
        <v>0</v>
      </c>
      <c r="H239" s="53">
        <f t="shared" si="277"/>
        <v>100</v>
      </c>
      <c r="J239" s="13"/>
      <c r="K239" s="44"/>
    </row>
    <row r="240" spans="1:11" s="1" customFormat="1" ht="15.95" customHeight="1" x14ac:dyDescent="0.15">
      <c r="A240" s="23"/>
      <c r="B240" s="58" t="s">
        <v>49</v>
      </c>
      <c r="C240" s="18" t="s">
        <v>12</v>
      </c>
      <c r="D240" s="55">
        <f>SUM(空知2!D211+石狩2!D211+後志2!D211+胆振2!D211+日高2!D211+渡島・檜山2!D211+上川2!D211+留萌2!D211+宗谷2!D211+オホーツク2!D211+十勝2!D211+釧路2!D211+根室2!D211)</f>
        <v>0</v>
      </c>
      <c r="E240" s="55">
        <f>SUM(空知2!E211+石狩2!E211+後志2!E211+胆振2!E211+日高2!E211+渡島・檜山2!E211+上川2!E211+留萌2!E211+宗谷2!E211+オホーツク2!E211+十勝2!E211+釧路2!E211+根室2!E211)</f>
        <v>135.70000000000002</v>
      </c>
      <c r="F240" s="55">
        <f>SUM(空知2!F211+石狩2!F211+後志2!F211+胆振2!F211+日高2!F211+渡島・檜山2!F211+上川2!F211+留萌2!F211+宗谷2!F211+オホーツク2!F211+十勝2!F211+釧路2!F211+根室2!F211)</f>
        <v>0</v>
      </c>
      <c r="G240" s="55">
        <f>SUM(空知2!G211+石狩2!G211+後志2!G211+胆振2!G211+日高2!G211+渡島・檜山2!G211+上川2!G211+留萌2!G211+宗谷2!G211+オホーツク2!G211+十勝2!G211+釧路2!G211+根室2!G211)</f>
        <v>0</v>
      </c>
      <c r="H240" s="53">
        <f t="shared" si="277"/>
        <v>135.70000000000002</v>
      </c>
      <c r="J240" s="13"/>
      <c r="K240" s="44"/>
    </row>
    <row r="241" spans="1:11" s="1" customFormat="1" ht="15.95" customHeight="1" x14ac:dyDescent="0.15">
      <c r="A241" s="23"/>
      <c r="B241" s="59"/>
      <c r="C241" s="20" t="s">
        <v>13</v>
      </c>
      <c r="D241" s="53">
        <f t="shared" ref="D241" si="362">IF($H240=0,0,D240/$H240%)</f>
        <v>0</v>
      </c>
      <c r="E241" s="53">
        <f t="shared" ref="E241" si="363">IF($H240=0,0,E240/$H240%)</f>
        <v>100</v>
      </c>
      <c r="F241" s="53">
        <f t="shared" ref="F241" si="364">IF($H240=0,0,F240/$H240%)</f>
        <v>0</v>
      </c>
      <c r="G241" s="53">
        <f t="shared" ref="G241" si="365">IF($H240=0,0,G240/$H240%)</f>
        <v>0</v>
      </c>
      <c r="H241" s="53">
        <f t="shared" si="277"/>
        <v>100</v>
      </c>
      <c r="J241" s="13"/>
      <c r="K241" s="44"/>
    </row>
    <row r="242" spans="1:11" s="1" customFormat="1" ht="15.95" customHeight="1" x14ac:dyDescent="0.15">
      <c r="A242" s="23"/>
      <c r="B242" s="59"/>
      <c r="C242" s="18" t="s">
        <v>14</v>
      </c>
      <c r="D242" s="55">
        <f>SUM(空知2!D213+石狩2!D213+後志2!D213+胆振2!D213+日高2!D213+渡島・檜山2!D213+上川2!D213+留萌2!D213+宗谷2!D213+オホーツク2!D213+十勝2!D213+釧路2!D213+根室2!D213)</f>
        <v>0</v>
      </c>
      <c r="E242" s="55">
        <f>SUM(空知2!E213+石狩2!E213+後志2!E213+胆振2!E213+日高2!E213+渡島・檜山2!E213+上川2!E213+留萌2!E213+宗谷2!E213+オホーツク2!E213+十勝2!E213+釧路2!E213+根室2!E213)</f>
        <v>0</v>
      </c>
      <c r="F242" s="55">
        <f>SUM(空知2!F213+石狩2!F213+後志2!F213+胆振2!F213+日高2!F213+渡島・檜山2!F213+上川2!F213+留萌2!F213+宗谷2!F213+オホーツク2!F213+十勝2!F213+釧路2!F213+根室2!F213)</f>
        <v>0</v>
      </c>
      <c r="G242" s="55">
        <f>SUM(空知2!G213+石狩2!G213+後志2!G213+胆振2!G213+日高2!G213+渡島・檜山2!G213+上川2!G213+留萌2!G213+宗谷2!G213+オホーツク2!G213+十勝2!G213+釧路2!G213+根室2!G213)</f>
        <v>0</v>
      </c>
      <c r="H242" s="53">
        <f t="shared" si="277"/>
        <v>0</v>
      </c>
      <c r="J242" s="13"/>
      <c r="K242" s="44"/>
    </row>
    <row r="243" spans="1:11" s="1" customFormat="1" ht="15.95" customHeight="1" x14ac:dyDescent="0.15">
      <c r="A243" s="23"/>
      <c r="B243" s="59"/>
      <c r="C243" s="20" t="s">
        <v>13</v>
      </c>
      <c r="D243" s="53">
        <f t="shared" ref="D243" si="366">IF($H242=0,0,D242/$H242%)</f>
        <v>0</v>
      </c>
      <c r="E243" s="53">
        <f t="shared" ref="E243" si="367">IF($H242=0,0,E242/$H242%)</f>
        <v>0</v>
      </c>
      <c r="F243" s="53">
        <f t="shared" ref="F243" si="368">IF($H242=0,0,F242/$H242%)</f>
        <v>0</v>
      </c>
      <c r="G243" s="53">
        <f t="shared" ref="G243" si="369">IF($H242=0,0,G242/$H242%)</f>
        <v>0</v>
      </c>
      <c r="H243" s="53">
        <f t="shared" si="277"/>
        <v>0</v>
      </c>
      <c r="J243" s="13"/>
      <c r="K243" s="44"/>
    </row>
    <row r="244" spans="1:11" s="1" customFormat="1" ht="15.95" customHeight="1" x14ac:dyDescent="0.15">
      <c r="A244" s="23"/>
      <c r="B244" s="59"/>
      <c r="C244" s="18" t="s">
        <v>15</v>
      </c>
      <c r="D244" s="55">
        <f>SUM(空知2!D215+石狩2!D215+後志2!D215+胆振2!D215+日高2!D215+渡島・檜山2!D215+上川2!D215+留萌2!D215+宗谷2!D215+オホーツク2!D215+十勝2!D215+釧路2!D215+根室2!D215)</f>
        <v>0</v>
      </c>
      <c r="E244" s="55">
        <f>SUM(空知2!E215+石狩2!E215+後志2!E215+胆振2!E215+日高2!E215+渡島・檜山2!E215+上川2!E215+留萌2!E215+宗谷2!E215+オホーツク2!E215+十勝2!E215+釧路2!E215+根室2!E215)</f>
        <v>135.70000000000002</v>
      </c>
      <c r="F244" s="55">
        <f>SUM(空知2!F215+石狩2!F215+後志2!F215+胆振2!F215+日高2!F215+渡島・檜山2!F215+上川2!F215+留萌2!F215+宗谷2!F215+オホーツク2!F215+十勝2!F215+釧路2!F215+根室2!F215)</f>
        <v>0</v>
      </c>
      <c r="G244" s="55">
        <f>SUM(空知2!G215+石狩2!G215+後志2!G215+胆振2!G215+日高2!G215+渡島・檜山2!G215+上川2!G215+留萌2!G215+宗谷2!G215+オホーツク2!G215+十勝2!G215+釧路2!G215+根室2!G215)</f>
        <v>0</v>
      </c>
      <c r="H244" s="53">
        <f t="shared" si="277"/>
        <v>135.70000000000002</v>
      </c>
      <c r="J244" s="13"/>
      <c r="K244" s="44"/>
    </row>
    <row r="245" spans="1:11" s="1" customFormat="1" ht="15.95" customHeight="1" x14ac:dyDescent="0.15">
      <c r="A245" s="23"/>
      <c r="B245" s="60"/>
      <c r="C245" s="20" t="s">
        <v>13</v>
      </c>
      <c r="D245" s="53">
        <f t="shared" ref="D245" si="370">IF($H244=0,0,D244/$H244%)</f>
        <v>0</v>
      </c>
      <c r="E245" s="53">
        <f t="shared" ref="E245" si="371">IF($H244=0,0,E244/$H244%)</f>
        <v>100</v>
      </c>
      <c r="F245" s="53">
        <f t="shared" ref="F245" si="372">IF($H244=0,0,F244/$H244%)</f>
        <v>0</v>
      </c>
      <c r="G245" s="53">
        <f t="shared" ref="G245" si="373">IF($H244=0,0,G244/$H244%)</f>
        <v>0</v>
      </c>
      <c r="H245" s="53">
        <f t="shared" si="277"/>
        <v>100</v>
      </c>
      <c r="J245" s="13"/>
      <c r="K245" s="44"/>
    </row>
    <row r="246" spans="1:11" s="1" customFormat="1" ht="15.95" customHeight="1" x14ac:dyDescent="0.15">
      <c r="A246" s="23"/>
      <c r="B246" s="58" t="s">
        <v>50</v>
      </c>
      <c r="C246" s="18" t="s">
        <v>12</v>
      </c>
      <c r="D246" s="55">
        <f>SUM(空知2!D217+石狩2!D217+後志2!D217+胆振2!D217+日高2!D217+渡島・檜山2!D217+上川2!D217+留萌2!D217+宗谷2!D217+オホーツク2!D217+十勝2!D217+釧路2!D217+根室2!D217)</f>
        <v>0</v>
      </c>
      <c r="E246" s="55">
        <f>SUM(空知2!E217+石狩2!E217+後志2!E217+胆振2!E217+日高2!E217+渡島・檜山2!E217+上川2!E217+留萌2!E217+宗谷2!E217+オホーツク2!E217+十勝2!E217+釧路2!E217+根室2!E217)</f>
        <v>170.89999999999998</v>
      </c>
      <c r="F246" s="55">
        <f>SUM(空知2!F217+石狩2!F217+後志2!F217+胆振2!F217+日高2!F217+渡島・檜山2!F217+上川2!F217+留萌2!F217+宗谷2!F217+オホーツク2!F217+十勝2!F217+釧路2!F217+根室2!F217)</f>
        <v>0</v>
      </c>
      <c r="G246" s="55">
        <f>SUM(空知2!G217+石狩2!G217+後志2!G217+胆振2!G217+日高2!G217+渡島・檜山2!G217+上川2!G217+留萌2!G217+宗谷2!G217+オホーツク2!G217+十勝2!G217+釧路2!G217+根室2!G217)</f>
        <v>0</v>
      </c>
      <c r="H246" s="53">
        <f t="shared" si="277"/>
        <v>170.89999999999998</v>
      </c>
      <c r="J246" s="13"/>
      <c r="K246" s="44"/>
    </row>
    <row r="247" spans="1:11" s="1" customFormat="1" ht="15.95" customHeight="1" x14ac:dyDescent="0.15">
      <c r="A247" s="23"/>
      <c r="B247" s="59"/>
      <c r="C247" s="20" t="s">
        <v>13</v>
      </c>
      <c r="D247" s="53">
        <f t="shared" ref="D247" si="374">IF($H246=0,0,D246/$H246%)</f>
        <v>0</v>
      </c>
      <c r="E247" s="53">
        <f t="shared" ref="E247" si="375">IF($H246=0,0,E246/$H246%)</f>
        <v>100</v>
      </c>
      <c r="F247" s="53">
        <f t="shared" ref="F247" si="376">IF($H246=0,0,F246/$H246%)</f>
        <v>0</v>
      </c>
      <c r="G247" s="53">
        <f t="shared" ref="G247" si="377">IF($H246=0,0,G246/$H246%)</f>
        <v>0</v>
      </c>
      <c r="H247" s="53">
        <f t="shared" si="277"/>
        <v>100</v>
      </c>
      <c r="J247" s="13"/>
      <c r="K247" s="44"/>
    </row>
    <row r="248" spans="1:11" s="1" customFormat="1" ht="15.95" customHeight="1" x14ac:dyDescent="0.15">
      <c r="A248" s="23"/>
      <c r="B248" s="59"/>
      <c r="C248" s="18" t="s">
        <v>14</v>
      </c>
      <c r="D248" s="55">
        <f>SUM(空知2!D219+石狩2!D219+後志2!D219+胆振2!D219+日高2!D219+渡島・檜山2!D219+上川2!D219+留萌2!D219+宗谷2!D219+オホーツク2!D219+十勝2!D219+釧路2!D219+根室2!D219)</f>
        <v>0</v>
      </c>
      <c r="E248" s="55">
        <f>SUM(空知2!E219+石狩2!E219+後志2!E219+胆振2!E219+日高2!E219+渡島・檜山2!E219+上川2!E219+留萌2!E219+宗谷2!E219+オホーツク2!E219+十勝2!E219+釧路2!E219+根室2!E219)</f>
        <v>33.799999999999997</v>
      </c>
      <c r="F248" s="55">
        <f>SUM(空知2!F219+石狩2!F219+後志2!F219+胆振2!F219+日高2!F219+渡島・檜山2!F219+上川2!F219+留萌2!F219+宗谷2!F219+オホーツク2!F219+十勝2!F219+釧路2!F219+根室2!F219)</f>
        <v>0</v>
      </c>
      <c r="G248" s="55">
        <f>SUM(空知2!G219+石狩2!G219+後志2!G219+胆振2!G219+日高2!G219+渡島・檜山2!G219+上川2!G219+留萌2!G219+宗谷2!G219+オホーツク2!G219+十勝2!G219+釧路2!G219+根室2!G219)</f>
        <v>0</v>
      </c>
      <c r="H248" s="53">
        <f t="shared" si="277"/>
        <v>33.799999999999997</v>
      </c>
      <c r="J248" s="13"/>
      <c r="K248" s="44"/>
    </row>
    <row r="249" spans="1:11" s="1" customFormat="1" ht="15.95" customHeight="1" x14ac:dyDescent="0.15">
      <c r="A249" s="23"/>
      <c r="B249" s="59"/>
      <c r="C249" s="20" t="s">
        <v>13</v>
      </c>
      <c r="D249" s="53">
        <f t="shared" ref="D249" si="378">IF($H248=0,0,D248/$H248%)</f>
        <v>0</v>
      </c>
      <c r="E249" s="53">
        <f t="shared" ref="E249" si="379">IF($H248=0,0,E248/$H248%)</f>
        <v>100</v>
      </c>
      <c r="F249" s="53">
        <f t="shared" ref="F249" si="380">IF($H248=0,0,F248/$H248%)</f>
        <v>0</v>
      </c>
      <c r="G249" s="53">
        <f t="shared" ref="G249" si="381">IF($H248=0,0,G248/$H248%)</f>
        <v>0</v>
      </c>
      <c r="H249" s="53">
        <f t="shared" si="277"/>
        <v>100</v>
      </c>
      <c r="J249" s="13"/>
      <c r="K249" s="44"/>
    </row>
    <row r="250" spans="1:11" s="1" customFormat="1" ht="15.95" customHeight="1" x14ac:dyDescent="0.15">
      <c r="A250" s="23"/>
      <c r="B250" s="59"/>
      <c r="C250" s="18" t="s">
        <v>15</v>
      </c>
      <c r="D250" s="55">
        <f>SUM(空知2!D221+石狩2!D221+後志2!D221+胆振2!D221+日高2!D221+渡島・檜山2!D221+上川2!D221+留萌2!D221+宗谷2!D221+オホーツク2!D221+十勝2!D221+釧路2!D221+根室2!D221)</f>
        <v>0</v>
      </c>
      <c r="E250" s="55">
        <f>SUM(空知2!E221+石狩2!E221+後志2!E221+胆振2!E221+日高2!E221+渡島・檜山2!E221+上川2!E221+留萌2!E221+宗谷2!E221+オホーツク2!E221+十勝2!E221+釧路2!E221+根室2!E221)</f>
        <v>204.7</v>
      </c>
      <c r="F250" s="55">
        <f>SUM(空知2!F221+石狩2!F221+後志2!F221+胆振2!F221+日高2!F221+渡島・檜山2!F221+上川2!F221+留萌2!F221+宗谷2!F221+オホーツク2!F221+十勝2!F221+釧路2!F221+根室2!F221)</f>
        <v>0</v>
      </c>
      <c r="G250" s="55">
        <f>SUM(空知2!G221+石狩2!G221+後志2!G221+胆振2!G221+日高2!G221+渡島・檜山2!G221+上川2!G221+留萌2!G221+宗谷2!G221+オホーツク2!G221+十勝2!G221+釧路2!G221+根室2!G221)</f>
        <v>0</v>
      </c>
      <c r="H250" s="53">
        <f t="shared" si="277"/>
        <v>204.7</v>
      </c>
      <c r="J250" s="13"/>
      <c r="K250" s="44"/>
    </row>
    <row r="251" spans="1:11" s="1" customFormat="1" ht="15.95" customHeight="1" x14ac:dyDescent="0.15">
      <c r="A251" s="23"/>
      <c r="B251" s="60"/>
      <c r="C251" s="20" t="s">
        <v>13</v>
      </c>
      <c r="D251" s="53">
        <f t="shared" ref="D251" si="382">IF($H250=0,0,D250/$H250%)</f>
        <v>0</v>
      </c>
      <c r="E251" s="53">
        <f t="shared" ref="E251" si="383">IF($H250=0,0,E250/$H250%)</f>
        <v>100.00000000000001</v>
      </c>
      <c r="F251" s="53">
        <f t="shared" ref="F251" si="384">IF($H250=0,0,F250/$H250%)</f>
        <v>0</v>
      </c>
      <c r="G251" s="53">
        <f t="shared" ref="G251" si="385">IF($H250=0,0,G250/$H250%)</f>
        <v>0</v>
      </c>
      <c r="H251" s="53">
        <f t="shared" si="277"/>
        <v>100.00000000000001</v>
      </c>
      <c r="J251" s="13"/>
      <c r="K251" s="44"/>
    </row>
    <row r="252" spans="1:11" s="1" customFormat="1" ht="15.95" customHeight="1" x14ac:dyDescent="0.15">
      <c r="A252" s="15"/>
      <c r="B252" s="58" t="s">
        <v>51</v>
      </c>
      <c r="C252" s="18" t="s">
        <v>12</v>
      </c>
      <c r="D252" s="55">
        <f>SUM(空知2!D223+石狩2!D223+後志2!D223+胆振2!D223+日高2!D223+渡島・檜山2!D223+上川2!D223+留萌2!D223+宗谷2!D223+オホーツク2!D223+十勝2!D223+釧路2!D223+根室2!D223)</f>
        <v>0.4</v>
      </c>
      <c r="E252" s="55">
        <f>SUM(空知2!E223+石狩2!E223+後志2!E223+胆振2!E223+日高2!E223+渡島・檜山2!E223+上川2!E223+留萌2!E223+宗谷2!E223+オホーツク2!E223+十勝2!E223+釧路2!E223+根室2!E223)</f>
        <v>1115</v>
      </c>
      <c r="F252" s="55">
        <f>SUM(空知2!F223+石狩2!F223+後志2!F223+胆振2!F223+日高2!F223+渡島・檜山2!F223+上川2!F223+留萌2!F223+宗谷2!F223+オホーツク2!F223+十勝2!F223+釧路2!F223+根室2!F223)</f>
        <v>0</v>
      </c>
      <c r="G252" s="55">
        <f>SUM(空知2!G223+石狩2!G223+後志2!G223+胆振2!G223+日高2!G223+渡島・檜山2!G223+上川2!G223+留萌2!G223+宗谷2!G223+オホーツク2!G223+十勝2!G223+釧路2!G223+根室2!G223)</f>
        <v>0</v>
      </c>
      <c r="H252" s="53">
        <f t="shared" si="277"/>
        <v>1115.4000000000001</v>
      </c>
      <c r="J252" s="13"/>
      <c r="K252" s="44"/>
    </row>
    <row r="253" spans="1:11" s="1" customFormat="1" ht="15.95" customHeight="1" x14ac:dyDescent="0.15">
      <c r="A253" s="15"/>
      <c r="B253" s="59"/>
      <c r="C253" s="20" t="s">
        <v>13</v>
      </c>
      <c r="D253" s="53">
        <f t="shared" ref="D253" si="386">IF($H252=0,0,D252/$H252%)</f>
        <v>3.586157432311278E-2</v>
      </c>
      <c r="E253" s="53">
        <f t="shared" ref="E253" si="387">IF($H252=0,0,E252/$H252%)</f>
        <v>99.964138425676879</v>
      </c>
      <c r="F253" s="53">
        <f t="shared" ref="F253" si="388">IF($H252=0,0,F252/$H252%)</f>
        <v>0</v>
      </c>
      <c r="G253" s="53">
        <f t="shared" ref="G253" si="389">IF($H252=0,0,G252/$H252%)</f>
        <v>0</v>
      </c>
      <c r="H253" s="53">
        <f t="shared" si="277"/>
        <v>99.999999999999986</v>
      </c>
      <c r="J253" s="13"/>
      <c r="K253" s="44"/>
    </row>
    <row r="254" spans="1:11" s="1" customFormat="1" ht="15.95" customHeight="1" x14ac:dyDescent="0.15">
      <c r="A254" s="15"/>
      <c r="B254" s="59"/>
      <c r="C254" s="18" t="s">
        <v>14</v>
      </c>
      <c r="D254" s="55">
        <f>SUM(空知2!D225+石狩2!D225+後志2!D225+胆振2!D225+日高2!D225+渡島・檜山2!D225+上川2!D225+留萌2!D225+宗谷2!D225+オホーツク2!D225+十勝2!D225+釧路2!D225+根室2!D225)</f>
        <v>0.1</v>
      </c>
      <c r="E254" s="55">
        <f>SUM(空知2!E225+石狩2!E225+後志2!E225+胆振2!E225+日高2!E225+渡島・檜山2!E225+上川2!E225+留萌2!E225+宗谷2!E225+オホーツク2!E225+十勝2!E225+釧路2!E225+根室2!E225)</f>
        <v>101.3</v>
      </c>
      <c r="F254" s="55">
        <f>SUM(空知2!F225+石狩2!F225+後志2!F225+胆振2!F225+日高2!F225+渡島・檜山2!F225+上川2!F225+留萌2!F225+宗谷2!F225+オホーツク2!F225+十勝2!F225+釧路2!F225+根室2!F225)</f>
        <v>0</v>
      </c>
      <c r="G254" s="55">
        <f>SUM(空知2!G225+石狩2!G225+後志2!G225+胆振2!G225+日高2!G225+渡島・檜山2!G225+上川2!G225+留萌2!G225+宗谷2!G225+オホーツク2!G225+十勝2!G225+釧路2!G225+根室2!G225)</f>
        <v>89.799999999999983</v>
      </c>
      <c r="H254" s="53">
        <f t="shared" si="277"/>
        <v>191.2</v>
      </c>
      <c r="J254" s="13"/>
      <c r="K254" s="44"/>
    </row>
    <row r="255" spans="1:11" s="1" customFormat="1" ht="15.95" customHeight="1" x14ac:dyDescent="0.15">
      <c r="A255" s="15"/>
      <c r="B255" s="59"/>
      <c r="C255" s="20" t="s">
        <v>13</v>
      </c>
      <c r="D255" s="53">
        <f t="shared" ref="D255" si="390">IF($H254=0,0,D254/$H254%)</f>
        <v>5.2301255230125528E-2</v>
      </c>
      <c r="E255" s="53">
        <f t="shared" ref="E255" si="391">IF($H254=0,0,E254/$H254%)</f>
        <v>52.981171548117153</v>
      </c>
      <c r="F255" s="53">
        <f t="shared" ref="F255" si="392">IF($H254=0,0,F254/$H254%)</f>
        <v>0</v>
      </c>
      <c r="G255" s="53">
        <f t="shared" ref="G255" si="393">IF($H254=0,0,G254/$H254%)</f>
        <v>46.966527196652713</v>
      </c>
      <c r="H255" s="53">
        <f t="shared" si="277"/>
        <v>100</v>
      </c>
      <c r="J255" s="13"/>
      <c r="K255" s="44"/>
    </row>
    <row r="256" spans="1:11" s="1" customFormat="1" ht="15.95" customHeight="1" x14ac:dyDescent="0.15">
      <c r="A256" s="15"/>
      <c r="B256" s="59"/>
      <c r="C256" s="18" t="s">
        <v>15</v>
      </c>
      <c r="D256" s="55">
        <f>SUM(空知2!D227+石狩2!D227+後志2!D227+胆振2!D227+日高2!D227+渡島・檜山2!D227+上川2!D227+留萌2!D227+宗谷2!D227+オホーツク2!D227+十勝2!D227+釧路2!D227+根室2!D227)</f>
        <v>0.5</v>
      </c>
      <c r="E256" s="55">
        <f>SUM(空知2!E227+石狩2!E227+後志2!E227+胆振2!E227+日高2!E227+渡島・檜山2!E227+上川2!E227+留萌2!E227+宗谷2!E227+オホーツク2!E227+十勝2!E227+釧路2!E227+根室2!E227)</f>
        <v>1216.3</v>
      </c>
      <c r="F256" s="55">
        <f>SUM(空知2!F227+石狩2!F227+後志2!F227+胆振2!F227+日高2!F227+渡島・檜山2!F227+上川2!F227+留萌2!F227+宗谷2!F227+オホーツク2!F227+十勝2!F227+釧路2!F227+根室2!F227)</f>
        <v>0</v>
      </c>
      <c r="G256" s="55">
        <f>SUM(空知2!G227+石狩2!G227+後志2!G227+胆振2!G227+日高2!G227+渡島・檜山2!G227+上川2!G227+留萌2!G227+宗谷2!G227+オホーツク2!G227+十勝2!G227+釧路2!G227+根室2!G227)</f>
        <v>89.799999999999983</v>
      </c>
      <c r="H256" s="53">
        <f t="shared" si="277"/>
        <v>1306.5999999999999</v>
      </c>
      <c r="J256" s="13"/>
      <c r="K256" s="44"/>
    </row>
    <row r="257" spans="1:11" s="1" customFormat="1" ht="15.95" customHeight="1" x14ac:dyDescent="0.15">
      <c r="A257" s="21"/>
      <c r="B257" s="60"/>
      <c r="C257" s="20" t="s">
        <v>13</v>
      </c>
      <c r="D257" s="53">
        <f>IF($H256=0,0,D256/$H256%)</f>
        <v>3.8267258533598657E-2</v>
      </c>
      <c r="E257" s="53">
        <f>IF($H256=0,0,E256/$H256%)</f>
        <v>93.088933108832094</v>
      </c>
      <c r="F257" s="53">
        <f>IF($H256=0,0,F256/$H256%)</f>
        <v>0</v>
      </c>
      <c r="G257" s="53">
        <f>IF($H256=0,0,G256/$H256%)</f>
        <v>6.872799632634317</v>
      </c>
      <c r="H257" s="53">
        <f t="shared" si="277"/>
        <v>100</v>
      </c>
      <c r="J257" s="13"/>
      <c r="K257" s="44"/>
    </row>
    <row r="258" spans="1:11" ht="15.95" customHeight="1" x14ac:dyDescent="0.15">
      <c r="A258" s="15" t="s">
        <v>52</v>
      </c>
      <c r="B258" s="2"/>
      <c r="C258" s="10" t="s">
        <v>12</v>
      </c>
      <c r="D258" s="55">
        <f>SUM(D264,D270,D276,D282,D288,D294,D300,D306,D312,D318)</f>
        <v>0</v>
      </c>
      <c r="E258" s="55">
        <f>SUM(E264,E270,E276,E282,E288,E294,E300,E306,E312,E318)</f>
        <v>2355.5</v>
      </c>
      <c r="F258" s="55">
        <f>SUM(F264,F270,F276,F282,F288,F294,F300,F306,F312,F318)</f>
        <v>0</v>
      </c>
      <c r="G258" s="55">
        <f>SUM(G264,G270,G276,G282,G288,G294,G300,G306,G312,G318)</f>
        <v>0</v>
      </c>
      <c r="H258" s="53">
        <f t="shared" si="277"/>
        <v>2355.5</v>
      </c>
      <c r="I258" s="13"/>
      <c r="J258" s="13"/>
    </row>
    <row r="259" spans="1:11" ht="15.95" customHeight="1" x14ac:dyDescent="0.15">
      <c r="A259" s="15"/>
      <c r="B259" s="2"/>
      <c r="C259" s="16" t="s">
        <v>13</v>
      </c>
      <c r="D259" s="53">
        <f>IF($H258=0,0,D258/$H258%)</f>
        <v>0</v>
      </c>
      <c r="E259" s="53">
        <f>IF($H258=0,0,E258/$H258%)</f>
        <v>100</v>
      </c>
      <c r="F259" s="53">
        <f>IF($H258=0,0,F258/$H258%)</f>
        <v>0</v>
      </c>
      <c r="G259" s="53">
        <f>IF($H258=0,0,G258/$H258%)</f>
        <v>0</v>
      </c>
      <c r="H259" s="53">
        <f t="shared" si="277"/>
        <v>100</v>
      </c>
      <c r="I259" s="13"/>
      <c r="J259" s="13"/>
    </row>
    <row r="260" spans="1:11" ht="15.95" customHeight="1" x14ac:dyDescent="0.15">
      <c r="A260" s="15"/>
      <c r="B260" s="2"/>
      <c r="C260" s="10" t="s">
        <v>14</v>
      </c>
      <c r="D260" s="55">
        <f>SUM(D266,D272,D278,D284,D290,D296,D302,D308,D314,D320)</f>
        <v>186.1</v>
      </c>
      <c r="E260" s="55">
        <f>SUM(E266,E272,E278,E284,E290,E296,E302,E308,E314,E320)</f>
        <v>264.3</v>
      </c>
      <c r="F260" s="55">
        <f>SUM(F266,F272,F278,F284,F290,F296,F302,F308,F314,F320)</f>
        <v>0</v>
      </c>
      <c r="G260" s="55">
        <f>SUM(G266,G272,G278,G284,G290,G296,G302,G308,G314,G320)</f>
        <v>146.4</v>
      </c>
      <c r="H260" s="53">
        <f t="shared" si="277"/>
        <v>596.79999999999995</v>
      </c>
      <c r="I260" s="13"/>
      <c r="J260" s="13"/>
    </row>
    <row r="261" spans="1:11" ht="15.95" customHeight="1" x14ac:dyDescent="0.15">
      <c r="A261" s="15"/>
      <c r="B261" s="2"/>
      <c r="C261" s="16" t="s">
        <v>13</v>
      </c>
      <c r="D261" s="53">
        <f>IF($H260=0,0,D260/$H260%)</f>
        <v>31.182975871313673</v>
      </c>
      <c r="E261" s="53">
        <f>IF($H260=0,0,E260/$H260%)</f>
        <v>44.286193029490619</v>
      </c>
      <c r="F261" s="53">
        <f>IF($H260=0,0,F260/$H260%)</f>
        <v>0</v>
      </c>
      <c r="G261" s="53">
        <f>IF($H260=0,0,G260/$H260%)</f>
        <v>24.530831099195712</v>
      </c>
      <c r="H261" s="53">
        <f t="shared" si="277"/>
        <v>100</v>
      </c>
      <c r="I261" s="13"/>
      <c r="J261" s="13"/>
    </row>
    <row r="262" spans="1:11" ht="15.95" customHeight="1" x14ac:dyDescent="0.15">
      <c r="A262" s="15"/>
      <c r="B262" s="2"/>
      <c r="C262" s="10" t="s">
        <v>15</v>
      </c>
      <c r="D262" s="55">
        <f>D258+D260</f>
        <v>186.1</v>
      </c>
      <c r="E262" s="55">
        <f>E258+E260</f>
        <v>2619.8000000000002</v>
      </c>
      <c r="F262" s="55">
        <f>F258+F260</f>
        <v>0</v>
      </c>
      <c r="G262" s="55">
        <f>G258+G260</f>
        <v>146.4</v>
      </c>
      <c r="H262" s="53">
        <f t="shared" ref="H262:H325" si="394">SUM(D262:G262)</f>
        <v>2952.3</v>
      </c>
      <c r="I262" s="13"/>
      <c r="J262" s="13"/>
    </row>
    <row r="263" spans="1:11" ht="15.95" customHeight="1" x14ac:dyDescent="0.15">
      <c r="A263" s="15"/>
      <c r="B263" s="17"/>
      <c r="C263" s="16" t="s">
        <v>13</v>
      </c>
      <c r="D263" s="53">
        <f>IF($H262=0,0,D262/$H262%)</f>
        <v>6.3035599363208341</v>
      </c>
      <c r="E263" s="53">
        <f>IF($H262=0,0,E262/$H262%)</f>
        <v>88.737594417911453</v>
      </c>
      <c r="F263" s="53">
        <f>IF($H262=0,0,F262/$H262%)</f>
        <v>0</v>
      </c>
      <c r="G263" s="53">
        <f>IF($H262=0,0,G262/$H262%)</f>
        <v>4.9588456457677061</v>
      </c>
      <c r="H263" s="53">
        <f t="shared" si="394"/>
        <v>100</v>
      </c>
      <c r="I263" s="13"/>
      <c r="J263" s="13"/>
    </row>
    <row r="264" spans="1:11" s="1" customFormat="1" ht="15.95" customHeight="1" x14ac:dyDescent="0.15">
      <c r="A264" s="15"/>
      <c r="B264" s="58" t="s">
        <v>53</v>
      </c>
      <c r="C264" s="18" t="s">
        <v>12</v>
      </c>
      <c r="D264" s="55">
        <f>SUM(空知2!D235+石狩2!D235+後志2!D235+胆振2!D235+日高2!D235+渡島・檜山2!D235+上川2!D235+留萌2!D235+宗谷2!D235+オホーツク2!D235+十勝2!D235+釧路2!D235+根室2!D235)</f>
        <v>0</v>
      </c>
      <c r="E264" s="55">
        <f>SUM(空知2!E235+石狩2!E235+後志2!E235+胆振2!E235+日高2!E235+渡島・檜山2!E235+上川2!E235+留萌2!E235+宗谷2!E235+オホーツク2!E235+十勝2!E235+釧路2!E235+根室2!E235)</f>
        <v>895.2</v>
      </c>
      <c r="F264" s="55">
        <f>SUM(空知2!F235+石狩2!F235+後志2!F235+胆振2!F235+日高2!F235+渡島・檜山2!F235+上川2!F235+留萌2!F235+宗谷2!F235+オホーツク2!F235+十勝2!F235+釧路2!F235+根室2!F235)</f>
        <v>0</v>
      </c>
      <c r="G264" s="55">
        <f>SUM(空知2!G235+石狩2!G235+後志2!G235+胆振2!G235+日高2!G235+渡島・檜山2!G235+上川2!G235+留萌2!G235+宗谷2!G235+オホーツク2!G235+十勝2!G235+釧路2!G235+根室2!G235)</f>
        <v>0</v>
      </c>
      <c r="H264" s="53">
        <f t="shared" si="394"/>
        <v>895.2</v>
      </c>
      <c r="J264" s="13"/>
    </row>
    <row r="265" spans="1:11" s="1" customFormat="1" ht="15.95" customHeight="1" x14ac:dyDescent="0.15">
      <c r="A265" s="15"/>
      <c r="B265" s="59"/>
      <c r="C265" s="20" t="s">
        <v>13</v>
      </c>
      <c r="D265" s="53">
        <f>IF($H264=0,0,D264/$H264%)</f>
        <v>0</v>
      </c>
      <c r="E265" s="53">
        <f>IF($H264=0,0,E264/$H264%)</f>
        <v>100</v>
      </c>
      <c r="F265" s="53">
        <f>IF($H264=0,0,F264/$H264%)</f>
        <v>0</v>
      </c>
      <c r="G265" s="53">
        <f>IF($H264=0,0,G264/$H264%)</f>
        <v>0</v>
      </c>
      <c r="H265" s="53">
        <f t="shared" si="394"/>
        <v>100</v>
      </c>
      <c r="J265" s="13"/>
    </row>
    <row r="266" spans="1:11" s="1" customFormat="1" ht="15.95" customHeight="1" x14ac:dyDescent="0.15">
      <c r="A266" s="15"/>
      <c r="B266" s="59"/>
      <c r="C266" s="18" t="s">
        <v>14</v>
      </c>
      <c r="D266" s="55">
        <f>SUM(空知2!D237+石狩2!D237+後志2!D237+胆振2!D237+日高2!D237+渡島・檜山2!D237+上川2!D237+留萌2!D237+宗谷2!D237+オホーツク2!D237+十勝2!D237+釧路2!D237+根室2!D237)</f>
        <v>0</v>
      </c>
      <c r="E266" s="55">
        <f>SUM(空知2!E237+石狩2!E237+後志2!E237+胆振2!E237+日高2!E237+渡島・檜山2!E237+上川2!E237+留萌2!E237+宗谷2!E237+オホーツク2!E237+十勝2!E237+釧路2!E237+根室2!E237)</f>
        <v>32.699999999999996</v>
      </c>
      <c r="F266" s="55">
        <f>SUM(空知2!F237+石狩2!F237+後志2!F237+胆振2!F237+日高2!F237+渡島・檜山2!F237+上川2!F237+留萌2!F237+宗谷2!F237+オホーツク2!F237+十勝2!F237+釧路2!F237+根室2!F237)</f>
        <v>0</v>
      </c>
      <c r="G266" s="55">
        <f>SUM(空知2!G237+石狩2!G237+後志2!G237+胆振2!G237+日高2!G237+渡島・檜山2!G237+上川2!G237+留萌2!G237+宗谷2!G237+オホーツク2!G237+十勝2!G237+釧路2!G237+根室2!G237)</f>
        <v>0</v>
      </c>
      <c r="H266" s="53">
        <f t="shared" si="394"/>
        <v>32.699999999999996</v>
      </c>
      <c r="J266" s="13"/>
    </row>
    <row r="267" spans="1:11" s="1" customFormat="1" ht="15.95" customHeight="1" x14ac:dyDescent="0.15">
      <c r="A267" s="23"/>
      <c r="B267" s="59"/>
      <c r="C267" s="20" t="s">
        <v>13</v>
      </c>
      <c r="D267" s="53">
        <f>IF($H266=0,0,D266/$H266%)</f>
        <v>0</v>
      </c>
      <c r="E267" s="53">
        <f>IF($H266=0,0,E266/$H266%)</f>
        <v>100</v>
      </c>
      <c r="F267" s="53">
        <f>IF($H266=0,0,F266/$H266%)</f>
        <v>0</v>
      </c>
      <c r="G267" s="53">
        <f>IF($H266=0,0,G266/$H266%)</f>
        <v>0</v>
      </c>
      <c r="H267" s="53">
        <f t="shared" si="394"/>
        <v>100</v>
      </c>
      <c r="J267" s="13"/>
    </row>
    <row r="268" spans="1:11" s="1" customFormat="1" ht="15.95" customHeight="1" x14ac:dyDescent="0.15">
      <c r="A268" s="23"/>
      <c r="B268" s="59"/>
      <c r="C268" s="18" t="s">
        <v>15</v>
      </c>
      <c r="D268" s="55">
        <f>SUM(空知2!D239+石狩2!D239+後志2!D239+胆振2!D239+日高2!D239+渡島・檜山2!D239+上川2!D239+留萌2!D239+宗谷2!D239+オホーツク2!D239+十勝2!D239+釧路2!D239+根室2!D239)</f>
        <v>0</v>
      </c>
      <c r="E268" s="55">
        <f>SUM(空知2!E239+石狩2!E239+後志2!E239+胆振2!E239+日高2!E239+渡島・檜山2!E239+上川2!E239+留萌2!E239+宗谷2!E239+オホーツク2!E239+十勝2!E239+釧路2!E239+根室2!E239)</f>
        <v>927.9</v>
      </c>
      <c r="F268" s="55">
        <f>SUM(空知2!F239+石狩2!F239+後志2!F239+胆振2!F239+日高2!F239+渡島・檜山2!F239+上川2!F239+留萌2!F239+宗谷2!F239+オホーツク2!F239+十勝2!F239+釧路2!F239+根室2!F239)</f>
        <v>0</v>
      </c>
      <c r="G268" s="55">
        <f>SUM(空知2!G239+石狩2!G239+後志2!G239+胆振2!G239+日高2!G239+渡島・檜山2!G239+上川2!G239+留萌2!G239+宗谷2!G239+オホーツク2!G239+十勝2!G239+釧路2!G239+根室2!G239)</f>
        <v>0</v>
      </c>
      <c r="H268" s="53">
        <f t="shared" si="394"/>
        <v>927.9</v>
      </c>
      <c r="J268" s="13"/>
    </row>
    <row r="269" spans="1:11" s="1" customFormat="1" ht="15.95" customHeight="1" x14ac:dyDescent="0.15">
      <c r="A269" s="23"/>
      <c r="B269" s="60"/>
      <c r="C269" s="20" t="s">
        <v>13</v>
      </c>
      <c r="D269" s="53">
        <f>IF($H268=0,0,D268/$H268%)</f>
        <v>0</v>
      </c>
      <c r="E269" s="53">
        <f>IF($H268=0,0,E268/$H268%)</f>
        <v>100</v>
      </c>
      <c r="F269" s="53">
        <f>IF($H268=0,0,F268/$H268%)</f>
        <v>0</v>
      </c>
      <c r="G269" s="53">
        <f>IF($H268=0,0,G268/$H268%)</f>
        <v>0</v>
      </c>
      <c r="H269" s="53">
        <f t="shared" si="394"/>
        <v>100</v>
      </c>
      <c r="J269" s="13"/>
    </row>
    <row r="270" spans="1:11" s="1" customFormat="1" ht="15.95" customHeight="1" x14ac:dyDescent="0.15">
      <c r="A270" s="23"/>
      <c r="B270" s="58" t="s">
        <v>54</v>
      </c>
      <c r="C270" s="18" t="s">
        <v>12</v>
      </c>
      <c r="D270" s="55">
        <f>SUM(空知2!D241+石狩2!D241+後志2!D241+胆振2!D241+日高2!D241+渡島・檜山2!D241+上川2!D241+留萌2!D241+宗谷2!D241+オホーツク2!D241+十勝2!D241+釧路2!D241+根室2!D241)</f>
        <v>0</v>
      </c>
      <c r="E270" s="55">
        <f>SUM(空知2!E241+石狩2!E241+後志2!E241+胆振2!E241+日高2!E241+渡島・檜山2!E241+上川2!E241+留萌2!E241+宗谷2!E241+オホーツク2!E241+十勝2!E241+釧路2!E241+根室2!E241)</f>
        <v>774.80000000000007</v>
      </c>
      <c r="F270" s="55">
        <f>SUM(空知2!F241+石狩2!F241+後志2!F241+胆振2!F241+日高2!F241+渡島・檜山2!F241+上川2!F241+留萌2!F241+宗谷2!F241+オホーツク2!F241+十勝2!F241+釧路2!F241+根室2!F241)</f>
        <v>0</v>
      </c>
      <c r="G270" s="55">
        <f>SUM(空知2!G241+石狩2!G241+後志2!G241+胆振2!G241+日高2!G241+渡島・檜山2!G241+上川2!G241+留萌2!G241+宗谷2!G241+オホーツク2!G241+十勝2!G241+釧路2!G241+根室2!G241)</f>
        <v>0</v>
      </c>
      <c r="H270" s="53">
        <f t="shared" si="394"/>
        <v>774.80000000000007</v>
      </c>
      <c r="J270" s="13"/>
    </row>
    <row r="271" spans="1:11" s="1" customFormat="1" ht="15.95" customHeight="1" x14ac:dyDescent="0.15">
      <c r="A271" s="23"/>
      <c r="B271" s="59"/>
      <c r="C271" s="20" t="s">
        <v>13</v>
      </c>
      <c r="D271" s="53">
        <f t="shared" ref="D271" si="395">IF($H270=0,0,D270/$H270%)</f>
        <v>0</v>
      </c>
      <c r="E271" s="53">
        <f t="shared" ref="E271" si="396">IF($H270=0,0,E270/$H270%)</f>
        <v>100</v>
      </c>
      <c r="F271" s="53">
        <f t="shared" ref="F271" si="397">IF($H270=0,0,F270/$H270%)</f>
        <v>0</v>
      </c>
      <c r="G271" s="53">
        <f t="shared" ref="G271" si="398">IF($H270=0,0,G270/$H270%)</f>
        <v>0</v>
      </c>
      <c r="H271" s="53">
        <f t="shared" si="394"/>
        <v>100</v>
      </c>
      <c r="J271" s="13"/>
    </row>
    <row r="272" spans="1:11" s="1" customFormat="1" ht="15.95" customHeight="1" x14ac:dyDescent="0.15">
      <c r="A272" s="23"/>
      <c r="B272" s="59"/>
      <c r="C272" s="18" t="s">
        <v>14</v>
      </c>
      <c r="D272" s="55">
        <f>SUM(空知2!D243+石狩2!D243+後志2!D243+胆振2!D243+日高2!D243+渡島・檜山2!D243+上川2!D243+留萌2!D243+宗谷2!D243+オホーツク2!D243+十勝2!D243+釧路2!D243+根室2!D243)</f>
        <v>0</v>
      </c>
      <c r="E272" s="55">
        <f>SUM(空知2!E243+石狩2!E243+後志2!E243+胆振2!E243+日高2!E243+渡島・檜山2!E243+上川2!E243+留萌2!E243+宗谷2!E243+オホーツク2!E243+十勝2!E243+釧路2!E243+根室2!E243)</f>
        <v>0</v>
      </c>
      <c r="F272" s="55">
        <f>SUM(空知2!F243+石狩2!F243+後志2!F243+胆振2!F243+日高2!F243+渡島・檜山2!F243+上川2!F243+留萌2!F243+宗谷2!F243+オホーツク2!F243+十勝2!F243+釧路2!F243+根室2!F243)</f>
        <v>0</v>
      </c>
      <c r="G272" s="55">
        <f>SUM(空知2!G243+石狩2!G243+後志2!G243+胆振2!G243+日高2!G243+渡島・檜山2!G243+上川2!G243+留萌2!G243+宗谷2!G243+オホーツク2!G243+十勝2!G243+釧路2!G243+根室2!G243)</f>
        <v>0</v>
      </c>
      <c r="H272" s="53">
        <f t="shared" si="394"/>
        <v>0</v>
      </c>
      <c r="J272" s="13"/>
    </row>
    <row r="273" spans="1:10" s="1" customFormat="1" ht="15.95" customHeight="1" x14ac:dyDescent="0.15">
      <c r="A273" s="23"/>
      <c r="B273" s="59"/>
      <c r="C273" s="20" t="s">
        <v>13</v>
      </c>
      <c r="D273" s="53">
        <f t="shared" ref="D273" si="399">IF($H272=0,0,D272/$H272%)</f>
        <v>0</v>
      </c>
      <c r="E273" s="53">
        <f t="shared" ref="E273" si="400">IF($H272=0,0,E272/$H272%)</f>
        <v>0</v>
      </c>
      <c r="F273" s="53">
        <f t="shared" ref="F273" si="401">IF($H272=0,0,F272/$H272%)</f>
        <v>0</v>
      </c>
      <c r="G273" s="53">
        <f t="shared" ref="G273" si="402">IF($H272=0,0,G272/$H272%)</f>
        <v>0</v>
      </c>
      <c r="H273" s="53">
        <f t="shared" si="394"/>
        <v>0</v>
      </c>
      <c r="J273" s="13"/>
    </row>
    <row r="274" spans="1:10" s="1" customFormat="1" ht="15.95" customHeight="1" x14ac:dyDescent="0.15">
      <c r="A274" s="23"/>
      <c r="B274" s="59"/>
      <c r="C274" s="18" t="s">
        <v>15</v>
      </c>
      <c r="D274" s="55">
        <f>SUM(空知2!D245+石狩2!D245+後志2!D245+胆振2!D245+日高2!D245+渡島・檜山2!D245+上川2!D245+留萌2!D245+宗谷2!D245+オホーツク2!D245+十勝2!D245+釧路2!D245+根室2!D245)</f>
        <v>0</v>
      </c>
      <c r="E274" s="55">
        <f>SUM(空知2!E245+石狩2!E245+後志2!E245+胆振2!E245+日高2!E245+渡島・檜山2!E245+上川2!E245+留萌2!E245+宗谷2!E245+オホーツク2!E245+十勝2!E245+釧路2!E245+根室2!E245)</f>
        <v>774.80000000000007</v>
      </c>
      <c r="F274" s="55">
        <f>SUM(空知2!F245+石狩2!F245+後志2!F245+胆振2!F245+日高2!F245+渡島・檜山2!F245+上川2!F245+留萌2!F245+宗谷2!F245+オホーツク2!F245+十勝2!F245+釧路2!F245+根室2!F245)</f>
        <v>0</v>
      </c>
      <c r="G274" s="55">
        <f>SUM(空知2!G245+石狩2!G245+後志2!G245+胆振2!G245+日高2!G245+渡島・檜山2!G245+上川2!G245+留萌2!G245+宗谷2!G245+オホーツク2!G245+十勝2!G245+釧路2!G245+根室2!G245)</f>
        <v>0</v>
      </c>
      <c r="H274" s="53">
        <f t="shared" si="394"/>
        <v>774.80000000000007</v>
      </c>
      <c r="J274" s="13"/>
    </row>
    <row r="275" spans="1:10" s="1" customFormat="1" ht="15.95" customHeight="1" x14ac:dyDescent="0.15">
      <c r="A275" s="23"/>
      <c r="B275" s="60"/>
      <c r="C275" s="20" t="s">
        <v>13</v>
      </c>
      <c r="D275" s="53">
        <f t="shared" ref="D275" si="403">IF($H274=0,0,D274/$H274%)</f>
        <v>0</v>
      </c>
      <c r="E275" s="53">
        <f t="shared" ref="E275" si="404">IF($H274=0,0,E274/$H274%)</f>
        <v>100</v>
      </c>
      <c r="F275" s="53">
        <f t="shared" ref="F275" si="405">IF($H274=0,0,F274/$H274%)</f>
        <v>0</v>
      </c>
      <c r="G275" s="53">
        <f t="shared" ref="G275" si="406">IF($H274=0,0,G274/$H274%)</f>
        <v>0</v>
      </c>
      <c r="H275" s="53">
        <f t="shared" si="394"/>
        <v>100</v>
      </c>
      <c r="J275" s="13"/>
    </row>
    <row r="276" spans="1:10" s="1" customFormat="1" ht="15.95" customHeight="1" x14ac:dyDescent="0.15">
      <c r="A276" s="23"/>
      <c r="B276" s="58" t="s">
        <v>55</v>
      </c>
      <c r="C276" s="18" t="s">
        <v>12</v>
      </c>
      <c r="D276" s="55">
        <f>SUM(空知2!D247+石狩2!D247+後志2!D247+胆振2!D247+日高2!D247+渡島・檜山2!D247+上川2!D247+留萌2!D247+宗谷2!D247+オホーツク2!D247+十勝2!D247+釧路2!D247+根室2!D247)</f>
        <v>0</v>
      </c>
      <c r="E276" s="55">
        <f>SUM(空知2!E247+石狩2!E247+後志2!E247+胆振2!E247+日高2!E247+渡島・檜山2!E247+上川2!E247+留萌2!E247+宗谷2!E247+オホーツク2!E247+十勝2!E247+釧路2!E247+根室2!E247)</f>
        <v>109.4</v>
      </c>
      <c r="F276" s="55">
        <f>SUM(空知2!F247+石狩2!F247+後志2!F247+胆振2!F247+日高2!F247+渡島・檜山2!F247+上川2!F247+留萌2!F247+宗谷2!F247+オホーツク2!F247+十勝2!F247+釧路2!F247+根室2!F247)</f>
        <v>0</v>
      </c>
      <c r="G276" s="55">
        <f>SUM(空知2!G247+石狩2!G247+後志2!G247+胆振2!G247+日高2!G247+渡島・檜山2!G247+上川2!G247+留萌2!G247+宗谷2!G247+オホーツク2!G247+十勝2!G247+釧路2!G247+根室2!G247)</f>
        <v>0</v>
      </c>
      <c r="H276" s="53">
        <f t="shared" si="394"/>
        <v>109.4</v>
      </c>
      <c r="J276" s="13"/>
    </row>
    <row r="277" spans="1:10" s="1" customFormat="1" ht="15.95" customHeight="1" x14ac:dyDescent="0.15">
      <c r="A277" s="23"/>
      <c r="B277" s="59"/>
      <c r="C277" s="20" t="s">
        <v>13</v>
      </c>
      <c r="D277" s="53">
        <f t="shared" ref="D277" si="407">IF($H276=0,0,D276/$H276%)</f>
        <v>0</v>
      </c>
      <c r="E277" s="53">
        <f t="shared" ref="E277" si="408">IF($H276=0,0,E276/$H276%)</f>
        <v>100</v>
      </c>
      <c r="F277" s="53">
        <f t="shared" ref="F277" si="409">IF($H276=0,0,F276/$H276%)</f>
        <v>0</v>
      </c>
      <c r="G277" s="53">
        <f t="shared" ref="G277" si="410">IF($H276=0,0,G276/$H276%)</f>
        <v>0</v>
      </c>
      <c r="H277" s="53">
        <f t="shared" si="394"/>
        <v>100</v>
      </c>
      <c r="J277" s="13"/>
    </row>
    <row r="278" spans="1:10" s="1" customFormat="1" ht="15.95" customHeight="1" x14ac:dyDescent="0.15">
      <c r="A278" s="23"/>
      <c r="B278" s="59"/>
      <c r="C278" s="18" t="s">
        <v>14</v>
      </c>
      <c r="D278" s="55">
        <f>SUM(空知2!D249+石狩2!D249+後志2!D249+胆振2!D249+日高2!D249+渡島・檜山2!D249+上川2!D249+留萌2!D249+宗谷2!D249+オホーツク2!D249+十勝2!D249+釧路2!D249+根室2!D249)</f>
        <v>0</v>
      </c>
      <c r="E278" s="55">
        <f>SUM(空知2!E249+石狩2!E249+後志2!E249+胆振2!E249+日高2!E249+渡島・檜山2!E249+上川2!E249+留萌2!E249+宗谷2!E249+オホーツク2!E249+十勝2!E249+釧路2!E249+根室2!E249)</f>
        <v>38</v>
      </c>
      <c r="F278" s="55">
        <f>SUM(空知2!F249+石狩2!F249+後志2!F249+胆振2!F249+日高2!F249+渡島・檜山2!F249+上川2!F249+留萌2!F249+宗谷2!F249+オホーツク2!F249+十勝2!F249+釧路2!F249+根室2!F249)</f>
        <v>0</v>
      </c>
      <c r="G278" s="55">
        <f>SUM(空知2!G249+石狩2!G249+後志2!G249+胆振2!G249+日高2!G249+渡島・檜山2!G249+上川2!G249+留萌2!G249+宗谷2!G249+オホーツク2!G249+十勝2!G249+釧路2!G249+根室2!G249)</f>
        <v>0.3</v>
      </c>
      <c r="H278" s="53">
        <f t="shared" si="394"/>
        <v>38.299999999999997</v>
      </c>
      <c r="J278" s="13"/>
    </row>
    <row r="279" spans="1:10" s="1" customFormat="1" ht="15.95" customHeight="1" x14ac:dyDescent="0.15">
      <c r="A279" s="23"/>
      <c r="B279" s="59"/>
      <c r="C279" s="20" t="s">
        <v>13</v>
      </c>
      <c r="D279" s="53">
        <f t="shared" ref="D279" si="411">IF($H278=0,0,D278/$H278%)</f>
        <v>0</v>
      </c>
      <c r="E279" s="53">
        <f t="shared" ref="E279" si="412">IF($H278=0,0,E278/$H278%)</f>
        <v>99.216710182767642</v>
      </c>
      <c r="F279" s="53">
        <f t="shared" ref="F279" si="413">IF($H278=0,0,F278/$H278%)</f>
        <v>0</v>
      </c>
      <c r="G279" s="53">
        <f t="shared" ref="G279" si="414">IF($H278=0,0,G278/$H278%)</f>
        <v>0.78328981723237601</v>
      </c>
      <c r="H279" s="53">
        <f t="shared" si="394"/>
        <v>100.00000000000001</v>
      </c>
      <c r="J279" s="13"/>
    </row>
    <row r="280" spans="1:10" s="1" customFormat="1" ht="15.95" customHeight="1" x14ac:dyDescent="0.15">
      <c r="A280" s="23"/>
      <c r="B280" s="59"/>
      <c r="C280" s="18" t="s">
        <v>15</v>
      </c>
      <c r="D280" s="55">
        <f>SUM(空知2!D251+石狩2!D251+後志2!D251+胆振2!D251+日高2!D251+渡島・檜山2!D251+上川2!D251+留萌2!D251+宗谷2!D251+オホーツク2!D251+十勝2!D251+釧路2!D251+根室2!D251)</f>
        <v>0</v>
      </c>
      <c r="E280" s="55">
        <f>SUM(空知2!E251+石狩2!E251+後志2!E251+胆振2!E251+日高2!E251+渡島・檜山2!E251+上川2!E251+留萌2!E251+宗谷2!E251+オホーツク2!E251+十勝2!E251+釧路2!E251+根室2!E251)</f>
        <v>147.39999999999998</v>
      </c>
      <c r="F280" s="55">
        <f>SUM(空知2!F251+石狩2!F251+後志2!F251+胆振2!F251+日高2!F251+渡島・檜山2!F251+上川2!F251+留萌2!F251+宗谷2!F251+オホーツク2!F251+十勝2!F251+釧路2!F251+根室2!F251)</f>
        <v>0</v>
      </c>
      <c r="G280" s="55">
        <f>SUM(空知2!G251+石狩2!G251+後志2!G251+胆振2!G251+日高2!G251+渡島・檜山2!G251+上川2!G251+留萌2!G251+宗谷2!G251+オホーツク2!G251+十勝2!G251+釧路2!G251+根室2!G251)</f>
        <v>0.3</v>
      </c>
      <c r="H280" s="53">
        <f t="shared" si="394"/>
        <v>147.69999999999999</v>
      </c>
      <c r="J280" s="13"/>
    </row>
    <row r="281" spans="1:10" s="1" customFormat="1" ht="15.95" customHeight="1" x14ac:dyDescent="0.15">
      <c r="A281" s="23"/>
      <c r="B281" s="60"/>
      <c r="C281" s="20" t="s">
        <v>13</v>
      </c>
      <c r="D281" s="53">
        <f t="shared" ref="D281" si="415">IF($H280=0,0,D280/$H280%)</f>
        <v>0</v>
      </c>
      <c r="E281" s="53">
        <f t="shared" ref="E281" si="416">IF($H280=0,0,E280/$H280%)</f>
        <v>99.7968855788761</v>
      </c>
      <c r="F281" s="53">
        <f t="shared" ref="F281" si="417">IF($H280=0,0,F280/$H280%)</f>
        <v>0</v>
      </c>
      <c r="G281" s="53">
        <f t="shared" ref="G281" si="418">IF($H280=0,0,G280/$H280%)</f>
        <v>0.2031144211238998</v>
      </c>
      <c r="H281" s="53">
        <f t="shared" si="394"/>
        <v>100</v>
      </c>
      <c r="J281" s="13"/>
    </row>
    <row r="282" spans="1:10" s="1" customFormat="1" ht="15.95" customHeight="1" x14ac:dyDescent="0.15">
      <c r="A282" s="23"/>
      <c r="B282" s="58" t="s">
        <v>56</v>
      </c>
      <c r="C282" s="18" t="s">
        <v>12</v>
      </c>
      <c r="D282" s="55">
        <f>SUM(空知2!D253+石狩2!D253+後志2!D253+胆振2!D253+日高2!D253+渡島・檜山2!D253+上川2!D253+留萌2!D253+宗谷2!D253+オホーツク2!D253+十勝2!D253+釧路2!D253+根室2!D253)</f>
        <v>0</v>
      </c>
      <c r="E282" s="55">
        <f>SUM(空知2!E253+石狩2!E253+後志2!E253+胆振2!E253+日高2!E253+渡島・檜山2!E253+上川2!E253+留萌2!E253+宗谷2!E253+オホーツク2!E253+十勝2!E253+釧路2!E253+根室2!E253)</f>
        <v>46.800000000000004</v>
      </c>
      <c r="F282" s="55">
        <f>SUM(空知2!F253+石狩2!F253+後志2!F253+胆振2!F253+日高2!F253+渡島・檜山2!F253+上川2!F253+留萌2!F253+宗谷2!F253+オホーツク2!F253+十勝2!F253+釧路2!F253+根室2!F253)</f>
        <v>0</v>
      </c>
      <c r="G282" s="55">
        <f>SUM(空知2!G253+石狩2!G253+後志2!G253+胆振2!G253+日高2!G253+渡島・檜山2!G253+上川2!G253+留萌2!G253+宗谷2!G253+オホーツク2!G253+十勝2!G253+釧路2!G253+根室2!G253)</f>
        <v>0</v>
      </c>
      <c r="H282" s="53">
        <f t="shared" si="394"/>
        <v>46.800000000000004</v>
      </c>
      <c r="J282" s="13"/>
    </row>
    <row r="283" spans="1:10" s="1" customFormat="1" ht="15.95" customHeight="1" x14ac:dyDescent="0.15">
      <c r="A283" s="23"/>
      <c r="B283" s="59"/>
      <c r="C283" s="20" t="s">
        <v>13</v>
      </c>
      <c r="D283" s="53">
        <f t="shared" ref="D283" si="419">IF($H282=0,0,D282/$H282%)</f>
        <v>0</v>
      </c>
      <c r="E283" s="53">
        <f t="shared" ref="E283" si="420">IF($H282=0,0,E282/$H282%)</f>
        <v>100</v>
      </c>
      <c r="F283" s="53">
        <f t="shared" ref="F283" si="421">IF($H282=0,0,F282/$H282%)</f>
        <v>0</v>
      </c>
      <c r="G283" s="53">
        <f t="shared" ref="G283" si="422">IF($H282=0,0,G282/$H282%)</f>
        <v>0</v>
      </c>
      <c r="H283" s="53">
        <f t="shared" si="394"/>
        <v>100</v>
      </c>
      <c r="J283" s="13"/>
    </row>
    <row r="284" spans="1:10" s="1" customFormat="1" ht="15.95" customHeight="1" x14ac:dyDescent="0.15">
      <c r="A284" s="23"/>
      <c r="B284" s="59"/>
      <c r="C284" s="18" t="s">
        <v>14</v>
      </c>
      <c r="D284" s="55">
        <f>SUM(空知2!D255+石狩2!D255+後志2!D255+胆振2!D255+日高2!D255+渡島・檜山2!D255+上川2!D255+留萌2!D255+宗谷2!D255+オホーツク2!D255+十勝2!D255+釧路2!D255+根室2!D255)</f>
        <v>0</v>
      </c>
      <c r="E284" s="55">
        <f>SUM(空知2!E255+石狩2!E255+後志2!E255+胆振2!E255+日高2!E255+渡島・檜山2!E255+上川2!E255+留萌2!E255+宗谷2!E255+オホーツク2!E255+十勝2!E255+釧路2!E255+根室2!E255)</f>
        <v>0</v>
      </c>
      <c r="F284" s="55">
        <f>SUM(空知2!F255+石狩2!F255+後志2!F255+胆振2!F255+日高2!F255+渡島・檜山2!F255+上川2!F255+留萌2!F255+宗谷2!F255+オホーツク2!F255+十勝2!F255+釧路2!F255+根室2!F255)</f>
        <v>0</v>
      </c>
      <c r="G284" s="55">
        <f>SUM(空知2!G255+石狩2!G255+後志2!G255+胆振2!G255+日高2!G255+渡島・檜山2!G255+上川2!G255+留萌2!G255+宗谷2!G255+オホーツク2!G255+十勝2!G255+釧路2!G255+根室2!G255)</f>
        <v>99.3</v>
      </c>
      <c r="H284" s="53">
        <f t="shared" si="394"/>
        <v>99.3</v>
      </c>
      <c r="J284" s="13"/>
    </row>
    <row r="285" spans="1:10" s="1" customFormat="1" ht="15.95" customHeight="1" x14ac:dyDescent="0.15">
      <c r="A285" s="23"/>
      <c r="B285" s="59"/>
      <c r="C285" s="20" t="s">
        <v>13</v>
      </c>
      <c r="D285" s="53">
        <f t="shared" ref="D285" si="423">IF($H284=0,0,D284/$H284%)</f>
        <v>0</v>
      </c>
      <c r="E285" s="53">
        <f t="shared" ref="E285" si="424">IF($H284=0,0,E284/$H284%)</f>
        <v>0</v>
      </c>
      <c r="F285" s="53">
        <f t="shared" ref="F285" si="425">IF($H284=0,0,F284/$H284%)</f>
        <v>0</v>
      </c>
      <c r="G285" s="53">
        <f t="shared" ref="G285" si="426">IF($H284=0,0,G284/$H284%)</f>
        <v>100</v>
      </c>
      <c r="H285" s="53">
        <f t="shared" si="394"/>
        <v>100</v>
      </c>
      <c r="J285" s="13"/>
    </row>
    <row r="286" spans="1:10" s="1" customFormat="1" ht="15.95" customHeight="1" x14ac:dyDescent="0.15">
      <c r="A286" s="23"/>
      <c r="B286" s="59"/>
      <c r="C286" s="18" t="s">
        <v>15</v>
      </c>
      <c r="D286" s="55">
        <f>SUM(空知2!D257+石狩2!D257+後志2!D257+胆振2!D257+日高2!D257+渡島・檜山2!D257+上川2!D257+留萌2!D257+宗谷2!D257+オホーツク2!D257+十勝2!D257+釧路2!D257+根室2!D257)</f>
        <v>0</v>
      </c>
      <c r="E286" s="55">
        <f>SUM(空知2!E257+石狩2!E257+後志2!E257+胆振2!E257+日高2!E257+渡島・檜山2!E257+上川2!E257+留萌2!E257+宗谷2!E257+オホーツク2!E257+十勝2!E257+釧路2!E257+根室2!E257)</f>
        <v>46.800000000000004</v>
      </c>
      <c r="F286" s="55">
        <f>SUM(空知2!F257+石狩2!F257+後志2!F257+胆振2!F257+日高2!F257+渡島・檜山2!F257+上川2!F257+留萌2!F257+宗谷2!F257+オホーツク2!F257+十勝2!F257+釧路2!F257+根室2!F257)</f>
        <v>0</v>
      </c>
      <c r="G286" s="55">
        <f>SUM(空知2!G257+石狩2!G257+後志2!G257+胆振2!G257+日高2!G257+渡島・檜山2!G257+上川2!G257+留萌2!G257+宗谷2!G257+オホーツク2!G257+十勝2!G257+釧路2!G257+根室2!G257)</f>
        <v>99.3</v>
      </c>
      <c r="H286" s="53">
        <f t="shared" si="394"/>
        <v>146.1</v>
      </c>
      <c r="J286" s="13"/>
    </row>
    <row r="287" spans="1:10" s="1" customFormat="1" ht="15.95" customHeight="1" x14ac:dyDescent="0.15">
      <c r="A287" s="23"/>
      <c r="B287" s="60"/>
      <c r="C287" s="20" t="s">
        <v>13</v>
      </c>
      <c r="D287" s="53">
        <f t="shared" ref="D287" si="427">IF($H286=0,0,D286/$H286%)</f>
        <v>0</v>
      </c>
      <c r="E287" s="53">
        <f t="shared" ref="E287" si="428">IF($H286=0,0,E286/$H286%)</f>
        <v>32.032854209445588</v>
      </c>
      <c r="F287" s="53">
        <f t="shared" ref="F287" si="429">IF($H286=0,0,F286/$H286%)</f>
        <v>0</v>
      </c>
      <c r="G287" s="53">
        <f t="shared" ref="G287" si="430">IF($H286=0,0,G286/$H286%)</f>
        <v>67.967145790554426</v>
      </c>
      <c r="H287" s="53">
        <f t="shared" si="394"/>
        <v>100.00000000000001</v>
      </c>
      <c r="J287" s="13"/>
    </row>
    <row r="288" spans="1:10" s="1" customFormat="1" ht="15.95" customHeight="1" x14ac:dyDescent="0.15">
      <c r="A288" s="23"/>
      <c r="B288" s="58" t="s">
        <v>57</v>
      </c>
      <c r="C288" s="18" t="s">
        <v>12</v>
      </c>
      <c r="D288" s="55">
        <f>SUM(空知2!D259+石狩2!D259+後志2!D259+胆振2!D259+日高2!D259+渡島・檜山2!D259+上川2!D259+留萌2!D259+宗谷2!D259+オホーツク2!D259+十勝2!D259+釧路2!D259+根室2!D259)</f>
        <v>0</v>
      </c>
      <c r="E288" s="55">
        <f>SUM(空知2!E259+石狩2!E259+後志2!E259+胆振2!E259+日高2!E259+渡島・檜山2!E259+上川2!E259+留萌2!E259+宗谷2!E259+オホーツク2!E259+十勝2!E259+釧路2!E259+根室2!E259)</f>
        <v>112.6</v>
      </c>
      <c r="F288" s="55">
        <f>SUM(空知2!F259+石狩2!F259+後志2!F259+胆振2!F259+日高2!F259+渡島・檜山2!F259+上川2!F259+留萌2!F259+宗谷2!F259+オホーツク2!F259+十勝2!F259+釧路2!F259+根室2!F259)</f>
        <v>0</v>
      </c>
      <c r="G288" s="55">
        <f>SUM(空知2!G259+石狩2!G259+後志2!G259+胆振2!G259+日高2!G259+渡島・檜山2!G259+上川2!G259+留萌2!G259+宗谷2!G259+オホーツク2!G259+十勝2!G259+釧路2!G259+根室2!G259)</f>
        <v>0</v>
      </c>
      <c r="H288" s="53">
        <f t="shared" si="394"/>
        <v>112.6</v>
      </c>
      <c r="J288" s="13"/>
    </row>
    <row r="289" spans="1:10" s="1" customFormat="1" ht="15.95" customHeight="1" x14ac:dyDescent="0.15">
      <c r="A289" s="23"/>
      <c r="B289" s="59"/>
      <c r="C289" s="20" t="s">
        <v>13</v>
      </c>
      <c r="D289" s="53">
        <f t="shared" ref="D289" si="431">IF($H288=0,0,D288/$H288%)</f>
        <v>0</v>
      </c>
      <c r="E289" s="53">
        <f t="shared" ref="E289" si="432">IF($H288=0,0,E288/$H288%)</f>
        <v>100</v>
      </c>
      <c r="F289" s="53">
        <f t="shared" ref="F289" si="433">IF($H288=0,0,F288/$H288%)</f>
        <v>0</v>
      </c>
      <c r="G289" s="53">
        <f t="shared" ref="G289" si="434">IF($H288=0,0,G288/$H288%)</f>
        <v>0</v>
      </c>
      <c r="H289" s="53">
        <f t="shared" si="394"/>
        <v>100</v>
      </c>
      <c r="J289" s="13"/>
    </row>
    <row r="290" spans="1:10" s="1" customFormat="1" ht="15.95" customHeight="1" x14ac:dyDescent="0.15">
      <c r="A290" s="23"/>
      <c r="B290" s="59"/>
      <c r="C290" s="18" t="s">
        <v>14</v>
      </c>
      <c r="D290" s="55">
        <f>SUM(空知2!D261+石狩2!D261+後志2!D261+胆振2!D261+日高2!D261+渡島・檜山2!D261+上川2!D261+留萌2!D261+宗谷2!D261+オホーツク2!D261+十勝2!D261+釧路2!D261+根室2!D261)</f>
        <v>0</v>
      </c>
      <c r="E290" s="55">
        <f>SUM(空知2!E261+石狩2!E261+後志2!E261+胆振2!E261+日高2!E261+渡島・檜山2!E261+上川2!E261+留萌2!E261+宗谷2!E261+オホーツク2!E261+十勝2!E261+釧路2!E261+根室2!E261)</f>
        <v>80.400000000000006</v>
      </c>
      <c r="F290" s="55">
        <f>SUM(空知2!F261+石狩2!F261+後志2!F261+胆振2!F261+日高2!F261+渡島・檜山2!F261+上川2!F261+留萌2!F261+宗谷2!F261+オホーツク2!F261+十勝2!F261+釧路2!F261+根室2!F261)</f>
        <v>0</v>
      </c>
      <c r="G290" s="55">
        <f>SUM(空知2!G261+石狩2!G261+後志2!G261+胆振2!G261+日高2!G261+渡島・檜山2!G261+上川2!G261+留萌2!G261+宗谷2!G261+オホーツク2!G261+十勝2!G261+釧路2!G261+根室2!G261)</f>
        <v>42.6</v>
      </c>
      <c r="H290" s="53">
        <f t="shared" si="394"/>
        <v>123</v>
      </c>
      <c r="J290" s="13"/>
    </row>
    <row r="291" spans="1:10" s="1" customFormat="1" ht="15.95" customHeight="1" x14ac:dyDescent="0.15">
      <c r="A291" s="23"/>
      <c r="B291" s="59"/>
      <c r="C291" s="20" t="s">
        <v>13</v>
      </c>
      <c r="D291" s="53">
        <f t="shared" ref="D291" si="435">IF($H290=0,0,D290/$H290%)</f>
        <v>0</v>
      </c>
      <c r="E291" s="53">
        <f t="shared" ref="E291" si="436">IF($H290=0,0,E290/$H290%)</f>
        <v>65.365853658536594</v>
      </c>
      <c r="F291" s="53">
        <f t="shared" ref="F291" si="437">IF($H290=0,0,F290/$H290%)</f>
        <v>0</v>
      </c>
      <c r="G291" s="53">
        <f t="shared" ref="G291" si="438">IF($H290=0,0,G290/$H290%)</f>
        <v>34.634146341463413</v>
      </c>
      <c r="H291" s="53">
        <f t="shared" si="394"/>
        <v>100</v>
      </c>
      <c r="J291" s="13"/>
    </row>
    <row r="292" spans="1:10" s="1" customFormat="1" ht="15.95" customHeight="1" x14ac:dyDescent="0.15">
      <c r="A292" s="23"/>
      <c r="B292" s="59"/>
      <c r="C292" s="18" t="s">
        <v>15</v>
      </c>
      <c r="D292" s="55">
        <f>SUM(空知2!D263+石狩2!D263+後志2!D263+胆振2!D263+日高2!D263+渡島・檜山2!D263+上川2!D263+留萌2!D263+宗谷2!D263+オホーツク2!D263+十勝2!D263+釧路2!D263+根室2!D263)</f>
        <v>0</v>
      </c>
      <c r="E292" s="55">
        <f>SUM(空知2!E263+石狩2!E263+後志2!E263+胆振2!E263+日高2!E263+渡島・檜山2!E263+上川2!E263+留萌2!E263+宗谷2!E263+オホーツク2!E263+十勝2!E263+釧路2!E263+根室2!E263)</f>
        <v>193</v>
      </c>
      <c r="F292" s="55">
        <f>SUM(空知2!F263+石狩2!F263+後志2!F263+胆振2!F263+日高2!F263+渡島・檜山2!F263+上川2!F263+留萌2!F263+宗谷2!F263+オホーツク2!F263+十勝2!F263+釧路2!F263+根室2!F263)</f>
        <v>0</v>
      </c>
      <c r="G292" s="55">
        <f>SUM(空知2!G263+石狩2!G263+後志2!G263+胆振2!G263+日高2!G263+渡島・檜山2!G263+上川2!G263+留萌2!G263+宗谷2!G263+オホーツク2!G263+十勝2!G263+釧路2!G263+根室2!G263)</f>
        <v>42.6</v>
      </c>
      <c r="H292" s="53">
        <f t="shared" si="394"/>
        <v>235.6</v>
      </c>
      <c r="J292" s="13"/>
    </row>
    <row r="293" spans="1:10" s="1" customFormat="1" ht="15.95" customHeight="1" x14ac:dyDescent="0.15">
      <c r="A293" s="23"/>
      <c r="B293" s="60"/>
      <c r="C293" s="20" t="s">
        <v>13</v>
      </c>
      <c r="D293" s="53">
        <f t="shared" ref="D293" si="439">IF($H292=0,0,D292/$H292%)</f>
        <v>0</v>
      </c>
      <c r="E293" s="53">
        <f t="shared" ref="E293" si="440">IF($H292=0,0,E292/$H292%)</f>
        <v>81.918505942275047</v>
      </c>
      <c r="F293" s="53">
        <f t="shared" ref="F293" si="441">IF($H292=0,0,F292/$H292%)</f>
        <v>0</v>
      </c>
      <c r="G293" s="53">
        <f t="shared" ref="G293" si="442">IF($H292=0,0,G292/$H292%)</f>
        <v>18.08149405772496</v>
      </c>
      <c r="H293" s="53">
        <f t="shared" si="394"/>
        <v>100</v>
      </c>
      <c r="J293" s="13"/>
    </row>
    <row r="294" spans="1:10" s="1" customFormat="1" ht="15.95" customHeight="1" x14ac:dyDescent="0.15">
      <c r="A294" s="23"/>
      <c r="B294" s="58" t="s">
        <v>58</v>
      </c>
      <c r="C294" s="18" t="s">
        <v>12</v>
      </c>
      <c r="D294" s="55">
        <f>SUM(空知2!D265+石狩2!D265+後志2!D265+胆振2!D265+日高2!D265+渡島・檜山2!D265+上川2!D265+留萌2!D265+宗谷2!D265+オホーツク2!D265+十勝2!D265+釧路2!D265+根室2!D265)</f>
        <v>0</v>
      </c>
      <c r="E294" s="55">
        <f>SUM(空知2!E265+石狩2!E265+後志2!E265+胆振2!E265+日高2!E265+渡島・檜山2!E265+上川2!E265+留萌2!E265+宗谷2!E265+オホーツク2!E265+十勝2!E265+釧路2!E265+根室2!E265)</f>
        <v>3.5</v>
      </c>
      <c r="F294" s="55">
        <f>SUM(空知2!F265+石狩2!F265+後志2!F265+胆振2!F265+日高2!F265+渡島・檜山2!F265+上川2!F265+留萌2!F265+宗谷2!F265+オホーツク2!F265+十勝2!F265+釧路2!F265+根室2!F265)</f>
        <v>0</v>
      </c>
      <c r="G294" s="55">
        <f>SUM(空知2!G265+石狩2!G265+後志2!G265+胆振2!G265+日高2!G265+渡島・檜山2!G265+上川2!G265+留萌2!G265+宗谷2!G265+オホーツク2!G265+十勝2!G265+釧路2!G265+根室2!G265)</f>
        <v>0</v>
      </c>
      <c r="H294" s="53">
        <f t="shared" si="394"/>
        <v>3.5</v>
      </c>
      <c r="J294" s="13"/>
    </row>
    <row r="295" spans="1:10" s="1" customFormat="1" ht="15.95" customHeight="1" x14ac:dyDescent="0.15">
      <c r="A295" s="23"/>
      <c r="B295" s="59"/>
      <c r="C295" s="20" t="s">
        <v>13</v>
      </c>
      <c r="D295" s="53">
        <f t="shared" ref="D295" si="443">IF($H294=0,0,D294/$H294%)</f>
        <v>0</v>
      </c>
      <c r="E295" s="53">
        <f t="shared" ref="E295" si="444">IF($H294=0,0,E294/$H294%)</f>
        <v>99.999999999999986</v>
      </c>
      <c r="F295" s="53">
        <f t="shared" ref="F295" si="445">IF($H294=0,0,F294/$H294%)</f>
        <v>0</v>
      </c>
      <c r="G295" s="53">
        <f t="shared" ref="G295" si="446">IF($H294=0,0,G294/$H294%)</f>
        <v>0</v>
      </c>
      <c r="H295" s="53">
        <f t="shared" si="394"/>
        <v>99.999999999999986</v>
      </c>
      <c r="J295" s="13"/>
    </row>
    <row r="296" spans="1:10" s="1" customFormat="1" ht="15.95" customHeight="1" x14ac:dyDescent="0.15">
      <c r="A296" s="23"/>
      <c r="B296" s="59"/>
      <c r="C296" s="18" t="s">
        <v>14</v>
      </c>
      <c r="D296" s="55">
        <f>SUM(空知2!D267+石狩2!D267+後志2!D267+胆振2!D267+日高2!D267+渡島・檜山2!D267+上川2!D267+留萌2!D267+宗谷2!D267+オホーツク2!D267+十勝2!D267+釧路2!D267+根室2!D267)</f>
        <v>0</v>
      </c>
      <c r="E296" s="55">
        <f>SUM(空知2!E267+石狩2!E267+後志2!E267+胆振2!E267+日高2!E267+渡島・檜山2!E267+上川2!E267+留萌2!E267+宗谷2!E267+オホーツク2!E267+十勝2!E267+釧路2!E267+根室2!E267)</f>
        <v>0</v>
      </c>
      <c r="F296" s="55">
        <f>SUM(空知2!F267+石狩2!F267+後志2!F267+胆振2!F267+日高2!F267+渡島・檜山2!F267+上川2!F267+留萌2!F267+宗谷2!F267+オホーツク2!F267+十勝2!F267+釧路2!F267+根室2!F267)</f>
        <v>0</v>
      </c>
      <c r="G296" s="55">
        <f>SUM(空知2!G267+石狩2!G267+後志2!G267+胆振2!G267+日高2!G267+渡島・檜山2!G267+上川2!G267+留萌2!G267+宗谷2!G267+オホーツク2!G267+十勝2!G267+釧路2!G267+根室2!G267)</f>
        <v>0</v>
      </c>
      <c r="H296" s="53">
        <f t="shared" si="394"/>
        <v>0</v>
      </c>
      <c r="J296" s="13"/>
    </row>
    <row r="297" spans="1:10" s="1" customFormat="1" ht="15.95" customHeight="1" x14ac:dyDescent="0.15">
      <c r="A297" s="23"/>
      <c r="B297" s="59"/>
      <c r="C297" s="20" t="s">
        <v>13</v>
      </c>
      <c r="D297" s="53">
        <f t="shared" ref="D297" si="447">IF($H296=0,0,D296/$H296%)</f>
        <v>0</v>
      </c>
      <c r="E297" s="53">
        <f t="shared" ref="E297" si="448">IF($H296=0,0,E296/$H296%)</f>
        <v>0</v>
      </c>
      <c r="F297" s="53">
        <f t="shared" ref="F297" si="449">IF($H296=0,0,F296/$H296%)</f>
        <v>0</v>
      </c>
      <c r="G297" s="53">
        <f t="shared" ref="G297" si="450">IF($H296=0,0,G296/$H296%)</f>
        <v>0</v>
      </c>
      <c r="H297" s="53">
        <f t="shared" si="394"/>
        <v>0</v>
      </c>
      <c r="J297" s="13"/>
    </row>
    <row r="298" spans="1:10" s="1" customFormat="1" ht="15.95" customHeight="1" x14ac:dyDescent="0.15">
      <c r="A298" s="23"/>
      <c r="B298" s="59"/>
      <c r="C298" s="18" t="s">
        <v>15</v>
      </c>
      <c r="D298" s="55">
        <f>SUM(空知2!D269+石狩2!D269+後志2!D269+胆振2!D269+日高2!D269+渡島・檜山2!D269+上川2!D269+留萌2!D269+宗谷2!D269+オホーツク2!D269+十勝2!D269+釧路2!D269+根室2!D269)</f>
        <v>0</v>
      </c>
      <c r="E298" s="55">
        <f>SUM(空知2!E269+石狩2!E269+後志2!E269+胆振2!E269+日高2!E269+渡島・檜山2!E269+上川2!E269+留萌2!E269+宗谷2!E269+オホーツク2!E269+十勝2!E269+釧路2!E269+根室2!E269)</f>
        <v>3.5</v>
      </c>
      <c r="F298" s="55">
        <f>SUM(空知2!F269+石狩2!F269+後志2!F269+胆振2!F269+日高2!F269+渡島・檜山2!F269+上川2!F269+留萌2!F269+宗谷2!F269+オホーツク2!F269+十勝2!F269+釧路2!F269+根室2!F269)</f>
        <v>0</v>
      </c>
      <c r="G298" s="55">
        <f>SUM(空知2!G269+石狩2!G269+後志2!G269+胆振2!G269+日高2!G269+渡島・檜山2!G269+上川2!G269+留萌2!G269+宗谷2!G269+オホーツク2!G269+十勝2!G269+釧路2!G269+根室2!G269)</f>
        <v>0</v>
      </c>
      <c r="H298" s="53">
        <f t="shared" si="394"/>
        <v>3.5</v>
      </c>
      <c r="J298" s="13"/>
    </row>
    <row r="299" spans="1:10" s="1" customFormat="1" ht="15.95" customHeight="1" x14ac:dyDescent="0.15">
      <c r="A299" s="23"/>
      <c r="B299" s="60"/>
      <c r="C299" s="20" t="s">
        <v>13</v>
      </c>
      <c r="D299" s="53">
        <f t="shared" ref="D299" si="451">IF($H298=0,0,D298/$H298%)</f>
        <v>0</v>
      </c>
      <c r="E299" s="53">
        <f t="shared" ref="E299" si="452">IF($H298=0,0,E298/$H298%)</f>
        <v>99.999999999999986</v>
      </c>
      <c r="F299" s="53">
        <f t="shared" ref="F299" si="453">IF($H298=0,0,F298/$H298%)</f>
        <v>0</v>
      </c>
      <c r="G299" s="53">
        <f t="shared" ref="G299" si="454">IF($H298=0,0,G298/$H298%)</f>
        <v>0</v>
      </c>
      <c r="H299" s="53">
        <f t="shared" si="394"/>
        <v>99.999999999999986</v>
      </c>
      <c r="J299" s="13"/>
    </row>
    <row r="300" spans="1:10" s="1" customFormat="1" ht="15.95" customHeight="1" x14ac:dyDescent="0.15">
      <c r="A300" s="23"/>
      <c r="B300" s="58" t="s">
        <v>59</v>
      </c>
      <c r="C300" s="18" t="s">
        <v>12</v>
      </c>
      <c r="D300" s="55">
        <f>SUM(空知2!D271+石狩2!D271+後志2!D271+胆振2!D271+日高2!D271+渡島・檜山2!D271+上川2!D271+留萌2!D271+宗谷2!D271+オホーツク2!D271+十勝2!D271+釧路2!D271+根室2!D271)</f>
        <v>0</v>
      </c>
      <c r="E300" s="55">
        <f>SUM(空知2!E271+石狩2!E271+後志2!E271+胆振2!E271+日高2!E271+渡島・檜山2!E271+上川2!E271+留萌2!E271+宗谷2!E271+オホーツク2!E271+十勝2!E271+釧路2!E271+根室2!E271)</f>
        <v>2.5</v>
      </c>
      <c r="F300" s="55">
        <f>SUM(空知2!F271+石狩2!F271+後志2!F271+胆振2!F271+日高2!F271+渡島・檜山2!F271+上川2!F271+留萌2!F271+宗谷2!F271+オホーツク2!F271+十勝2!F271+釧路2!F271+根室2!F271)</f>
        <v>0</v>
      </c>
      <c r="G300" s="55">
        <f>SUM(空知2!G271+石狩2!G271+後志2!G271+胆振2!G271+日高2!G271+渡島・檜山2!G271+上川2!G271+留萌2!G271+宗谷2!G271+オホーツク2!G271+十勝2!G271+釧路2!G271+根室2!G271)</f>
        <v>0</v>
      </c>
      <c r="H300" s="53">
        <f t="shared" si="394"/>
        <v>2.5</v>
      </c>
      <c r="J300" s="13"/>
    </row>
    <row r="301" spans="1:10" s="1" customFormat="1" ht="15.95" customHeight="1" x14ac:dyDescent="0.15">
      <c r="A301" s="23"/>
      <c r="B301" s="59"/>
      <c r="C301" s="20" t="s">
        <v>13</v>
      </c>
      <c r="D301" s="53">
        <f t="shared" ref="D301" si="455">IF($H300=0,0,D300/$H300%)</f>
        <v>0</v>
      </c>
      <c r="E301" s="53">
        <f t="shared" ref="E301" si="456">IF($H300=0,0,E300/$H300%)</f>
        <v>100</v>
      </c>
      <c r="F301" s="53">
        <f t="shared" ref="F301" si="457">IF($H300=0,0,F300/$H300%)</f>
        <v>0</v>
      </c>
      <c r="G301" s="53">
        <f t="shared" ref="G301" si="458">IF($H300=0,0,G300/$H300%)</f>
        <v>0</v>
      </c>
      <c r="H301" s="53">
        <f t="shared" si="394"/>
        <v>100</v>
      </c>
      <c r="J301" s="13"/>
    </row>
    <row r="302" spans="1:10" s="1" customFormat="1" ht="15.95" customHeight="1" x14ac:dyDescent="0.15">
      <c r="A302" s="23"/>
      <c r="B302" s="59"/>
      <c r="C302" s="18" t="s">
        <v>14</v>
      </c>
      <c r="D302" s="55">
        <f>SUM(空知2!D273+石狩2!D273+後志2!D273+胆振2!D273+日高2!D273+渡島・檜山2!D273+上川2!D273+留萌2!D273+宗谷2!D273+オホーツク2!D273+十勝2!D273+釧路2!D273+根室2!D273)</f>
        <v>0</v>
      </c>
      <c r="E302" s="55">
        <f>SUM(空知2!E273+石狩2!E273+後志2!E273+胆振2!E273+日高2!E273+渡島・檜山2!E273+上川2!E273+留萌2!E273+宗谷2!E273+オホーツク2!E273+十勝2!E273+釧路2!E273+根室2!E273)</f>
        <v>0</v>
      </c>
      <c r="F302" s="55">
        <f>SUM(空知2!F273+石狩2!F273+後志2!F273+胆振2!F273+日高2!F273+渡島・檜山2!F273+上川2!F273+留萌2!F273+宗谷2!F273+オホーツク2!F273+十勝2!F273+釧路2!F273+根室2!F273)</f>
        <v>0</v>
      </c>
      <c r="G302" s="55">
        <f>SUM(空知2!G273+石狩2!G273+後志2!G273+胆振2!G273+日高2!G273+渡島・檜山2!G273+上川2!G273+留萌2!G273+宗谷2!G273+オホーツク2!G273+十勝2!G273+釧路2!G273+根室2!G273)</f>
        <v>0.3</v>
      </c>
      <c r="H302" s="53">
        <f t="shared" si="394"/>
        <v>0.3</v>
      </c>
      <c r="J302" s="13"/>
    </row>
    <row r="303" spans="1:10" s="1" customFormat="1" ht="15.95" customHeight="1" x14ac:dyDescent="0.15">
      <c r="A303" s="23"/>
      <c r="B303" s="59"/>
      <c r="C303" s="20" t="s">
        <v>13</v>
      </c>
      <c r="D303" s="53">
        <f t="shared" ref="D303" si="459">IF($H302=0,0,D302/$H302%)</f>
        <v>0</v>
      </c>
      <c r="E303" s="53">
        <f t="shared" ref="E303" si="460">IF($H302=0,0,E302/$H302%)</f>
        <v>0</v>
      </c>
      <c r="F303" s="53">
        <f t="shared" ref="F303" si="461">IF($H302=0,0,F302/$H302%)</f>
        <v>0</v>
      </c>
      <c r="G303" s="53">
        <f t="shared" ref="G303" si="462">IF($H302=0,0,G302/$H302%)</f>
        <v>100</v>
      </c>
      <c r="H303" s="53">
        <f t="shared" si="394"/>
        <v>100</v>
      </c>
      <c r="J303" s="13"/>
    </row>
    <row r="304" spans="1:10" s="1" customFormat="1" ht="15.95" customHeight="1" x14ac:dyDescent="0.15">
      <c r="A304" s="23"/>
      <c r="B304" s="59"/>
      <c r="C304" s="18" t="s">
        <v>15</v>
      </c>
      <c r="D304" s="55">
        <f>SUM(空知2!D275+石狩2!D275+後志2!D275+胆振2!D275+日高2!D275+渡島・檜山2!D275+上川2!D275+留萌2!D275+宗谷2!D275+オホーツク2!D275+十勝2!D275+釧路2!D275+根室2!D275)</f>
        <v>0</v>
      </c>
      <c r="E304" s="55">
        <f>SUM(空知2!E275+石狩2!E275+後志2!E275+胆振2!E275+日高2!E275+渡島・檜山2!E275+上川2!E275+留萌2!E275+宗谷2!E275+オホーツク2!E275+十勝2!E275+釧路2!E275+根室2!E275)</f>
        <v>2.5</v>
      </c>
      <c r="F304" s="55">
        <f>SUM(空知2!F275+石狩2!F275+後志2!F275+胆振2!F275+日高2!F275+渡島・檜山2!F275+上川2!F275+留萌2!F275+宗谷2!F275+オホーツク2!F275+十勝2!F275+釧路2!F275+根室2!F275)</f>
        <v>0</v>
      </c>
      <c r="G304" s="55">
        <f>SUM(空知2!G275+石狩2!G275+後志2!G275+胆振2!G275+日高2!G275+渡島・檜山2!G275+上川2!G275+留萌2!G275+宗谷2!G275+オホーツク2!G275+十勝2!G275+釧路2!G275+根室2!G275)</f>
        <v>0.3</v>
      </c>
      <c r="H304" s="53">
        <f t="shared" si="394"/>
        <v>2.8</v>
      </c>
      <c r="J304" s="13"/>
    </row>
    <row r="305" spans="1:10" s="1" customFormat="1" ht="15.95" customHeight="1" x14ac:dyDescent="0.15">
      <c r="A305" s="23"/>
      <c r="B305" s="60"/>
      <c r="C305" s="20" t="s">
        <v>13</v>
      </c>
      <c r="D305" s="53">
        <f t="shared" ref="D305" si="463">IF($H304=0,0,D304/$H304%)</f>
        <v>0</v>
      </c>
      <c r="E305" s="53">
        <f t="shared" ref="E305" si="464">IF($H304=0,0,E304/$H304%)</f>
        <v>89.285714285714292</v>
      </c>
      <c r="F305" s="53">
        <f t="shared" ref="F305" si="465">IF($H304=0,0,F304/$H304%)</f>
        <v>0</v>
      </c>
      <c r="G305" s="53">
        <f t="shared" ref="G305" si="466">IF($H304=0,0,G304/$H304%)</f>
        <v>10.714285714285715</v>
      </c>
      <c r="H305" s="53">
        <f t="shared" si="394"/>
        <v>100</v>
      </c>
      <c r="J305" s="13"/>
    </row>
    <row r="306" spans="1:10" s="1" customFormat="1" ht="15.95" customHeight="1" x14ac:dyDescent="0.15">
      <c r="A306" s="23"/>
      <c r="B306" s="58" t="s">
        <v>60</v>
      </c>
      <c r="C306" s="18" t="s">
        <v>12</v>
      </c>
      <c r="D306" s="55">
        <f>SUM(空知2!D277+石狩2!D277+後志2!D277+胆振2!D277+日高2!D277+渡島・檜山2!D277+上川2!D277+留萌2!D277+宗谷2!D277+オホーツク2!D277+十勝2!D277+釧路2!D277+根室2!D277)</f>
        <v>0</v>
      </c>
      <c r="E306" s="55">
        <f>SUM(空知2!E277+石狩2!E277+後志2!E277+胆振2!E277+日高2!E277+渡島・檜山2!E277+上川2!E277+留萌2!E277+宗谷2!E277+オホーツク2!E277+十勝2!E277+釧路2!E277+根室2!E277)</f>
        <v>16.5</v>
      </c>
      <c r="F306" s="55">
        <f>SUM(空知2!F277+石狩2!F277+後志2!F277+胆振2!F277+日高2!F277+渡島・檜山2!F277+上川2!F277+留萌2!F277+宗谷2!F277+オホーツク2!F277+十勝2!F277+釧路2!F277+根室2!F277)</f>
        <v>0</v>
      </c>
      <c r="G306" s="55">
        <f>SUM(空知2!G277+石狩2!G277+後志2!G277+胆振2!G277+日高2!G277+渡島・檜山2!G277+上川2!G277+留萌2!G277+宗谷2!G277+オホーツク2!G277+十勝2!G277+釧路2!G277+根室2!G277)</f>
        <v>0</v>
      </c>
      <c r="H306" s="53">
        <f t="shared" si="394"/>
        <v>16.5</v>
      </c>
      <c r="J306" s="13"/>
    </row>
    <row r="307" spans="1:10" s="1" customFormat="1" ht="15.95" customHeight="1" x14ac:dyDescent="0.15">
      <c r="A307" s="23"/>
      <c r="B307" s="59"/>
      <c r="C307" s="20" t="s">
        <v>13</v>
      </c>
      <c r="D307" s="53">
        <f t="shared" ref="D307" si="467">IF($H306=0,0,D306/$H306%)</f>
        <v>0</v>
      </c>
      <c r="E307" s="53">
        <f t="shared" ref="E307" si="468">IF($H306=0,0,E306/$H306%)</f>
        <v>100</v>
      </c>
      <c r="F307" s="53">
        <f t="shared" ref="F307" si="469">IF($H306=0,0,F306/$H306%)</f>
        <v>0</v>
      </c>
      <c r="G307" s="53">
        <f t="shared" ref="G307" si="470">IF($H306=0,0,G306/$H306%)</f>
        <v>0</v>
      </c>
      <c r="H307" s="53">
        <f t="shared" si="394"/>
        <v>100</v>
      </c>
      <c r="J307" s="13"/>
    </row>
    <row r="308" spans="1:10" s="1" customFormat="1" ht="15.95" customHeight="1" x14ac:dyDescent="0.15">
      <c r="A308" s="23"/>
      <c r="B308" s="59"/>
      <c r="C308" s="18" t="s">
        <v>14</v>
      </c>
      <c r="D308" s="55">
        <f>SUM(空知2!D279+石狩2!D279+後志2!D279+胆振2!D279+日高2!D279+渡島・檜山2!D279+上川2!D279+留萌2!D279+宗谷2!D279+オホーツク2!D279+十勝2!D279+釧路2!D279+根室2!D279)</f>
        <v>0</v>
      </c>
      <c r="E308" s="55">
        <f>SUM(空知2!E279+石狩2!E279+後志2!E279+胆振2!E279+日高2!E279+渡島・檜山2!E279+上川2!E279+留萌2!E279+宗谷2!E279+オホーツク2!E279+十勝2!E279+釧路2!E279+根室2!E279)</f>
        <v>0</v>
      </c>
      <c r="F308" s="55">
        <f>SUM(空知2!F279+石狩2!F279+後志2!F279+胆振2!F279+日高2!F279+渡島・檜山2!F279+上川2!F279+留萌2!F279+宗谷2!F279+オホーツク2!F279+十勝2!F279+釧路2!F279+根室2!F279)</f>
        <v>0</v>
      </c>
      <c r="G308" s="55">
        <f>SUM(空知2!G279+石狩2!G279+後志2!G279+胆振2!G279+日高2!G279+渡島・檜山2!G279+上川2!G279+留萌2!G279+宗谷2!G279+オホーツク2!G279+十勝2!G279+釧路2!G279+根室2!G279)</f>
        <v>0</v>
      </c>
      <c r="H308" s="53">
        <f t="shared" si="394"/>
        <v>0</v>
      </c>
      <c r="J308" s="13"/>
    </row>
    <row r="309" spans="1:10" s="1" customFormat="1" ht="15.95" customHeight="1" x14ac:dyDescent="0.15">
      <c r="A309" s="23"/>
      <c r="B309" s="59"/>
      <c r="C309" s="20" t="s">
        <v>13</v>
      </c>
      <c r="D309" s="53">
        <f t="shared" ref="D309" si="471">IF($H308=0,0,D308/$H308%)</f>
        <v>0</v>
      </c>
      <c r="E309" s="53">
        <f t="shared" ref="E309" si="472">IF($H308=0,0,E308/$H308%)</f>
        <v>0</v>
      </c>
      <c r="F309" s="53">
        <f t="shared" ref="F309" si="473">IF($H308=0,0,F308/$H308%)</f>
        <v>0</v>
      </c>
      <c r="G309" s="53">
        <f t="shared" ref="G309" si="474">IF($H308=0,0,G308/$H308%)</f>
        <v>0</v>
      </c>
      <c r="H309" s="53">
        <f t="shared" si="394"/>
        <v>0</v>
      </c>
      <c r="J309" s="13"/>
    </row>
    <row r="310" spans="1:10" s="1" customFormat="1" ht="15.95" customHeight="1" x14ac:dyDescent="0.15">
      <c r="A310" s="23"/>
      <c r="B310" s="59"/>
      <c r="C310" s="18" t="s">
        <v>15</v>
      </c>
      <c r="D310" s="55">
        <f>SUM(空知2!D281+石狩2!D281+後志2!D281+胆振2!D281+日高2!D281+渡島・檜山2!D281+上川2!D281+留萌2!D281+宗谷2!D281+オホーツク2!D281+十勝2!D281+釧路2!D281+根室2!D281)</f>
        <v>0</v>
      </c>
      <c r="E310" s="55">
        <f>SUM(空知2!E281+石狩2!E281+後志2!E281+胆振2!E281+日高2!E281+渡島・檜山2!E281+上川2!E281+留萌2!E281+宗谷2!E281+オホーツク2!E281+十勝2!E281+釧路2!E281+根室2!E281)</f>
        <v>16.5</v>
      </c>
      <c r="F310" s="55">
        <f>SUM(空知2!F281+石狩2!F281+後志2!F281+胆振2!F281+日高2!F281+渡島・檜山2!F281+上川2!F281+留萌2!F281+宗谷2!F281+オホーツク2!F281+十勝2!F281+釧路2!F281+根室2!F281)</f>
        <v>0</v>
      </c>
      <c r="G310" s="55">
        <f>SUM(空知2!G281+石狩2!G281+後志2!G281+胆振2!G281+日高2!G281+渡島・檜山2!G281+上川2!G281+留萌2!G281+宗谷2!G281+オホーツク2!G281+十勝2!G281+釧路2!G281+根室2!G281)</f>
        <v>0</v>
      </c>
      <c r="H310" s="53">
        <f t="shared" si="394"/>
        <v>16.5</v>
      </c>
      <c r="J310" s="13"/>
    </row>
    <row r="311" spans="1:10" s="1" customFormat="1" ht="15.95" customHeight="1" x14ac:dyDescent="0.15">
      <c r="A311" s="23"/>
      <c r="B311" s="60"/>
      <c r="C311" s="20" t="s">
        <v>13</v>
      </c>
      <c r="D311" s="53">
        <f t="shared" ref="D311" si="475">IF($H310=0,0,D310/$H310%)</f>
        <v>0</v>
      </c>
      <c r="E311" s="53">
        <f t="shared" ref="E311" si="476">IF($H310=0,0,E310/$H310%)</f>
        <v>100</v>
      </c>
      <c r="F311" s="53">
        <f t="shared" ref="F311" si="477">IF($H310=0,0,F310/$H310%)</f>
        <v>0</v>
      </c>
      <c r="G311" s="53">
        <f t="shared" ref="G311" si="478">IF($H310=0,0,G310/$H310%)</f>
        <v>0</v>
      </c>
      <c r="H311" s="53">
        <f t="shared" si="394"/>
        <v>100</v>
      </c>
      <c r="J311" s="13"/>
    </row>
    <row r="312" spans="1:10" s="1" customFormat="1" ht="15.95" customHeight="1" x14ac:dyDescent="0.15">
      <c r="A312" s="23"/>
      <c r="B312" s="58" t="s">
        <v>61</v>
      </c>
      <c r="C312" s="18" t="s">
        <v>12</v>
      </c>
      <c r="D312" s="55">
        <f>SUM(空知2!D283+石狩2!D283+後志2!D283+胆振2!D283+日高2!D283+渡島・檜山2!D283+上川2!D283+留萌2!D283+宗谷2!D283+オホーツク2!D283+十勝2!D283+釧路2!D283+根室2!D283)</f>
        <v>0</v>
      </c>
      <c r="E312" s="55">
        <f>SUM(空知2!E283+石狩2!E283+後志2!E283+胆振2!E283+日高2!E283+渡島・檜山2!E283+上川2!E283+留萌2!E283+宗谷2!E283+オホーツク2!E283+十勝2!E283+釧路2!E283+根室2!E283)</f>
        <v>1.6</v>
      </c>
      <c r="F312" s="55">
        <f>SUM(空知2!F283+石狩2!F283+後志2!F283+胆振2!F283+日高2!F283+渡島・檜山2!F283+上川2!F283+留萌2!F283+宗谷2!F283+オホーツク2!F283+十勝2!F283+釧路2!F283+根室2!F283)</f>
        <v>0</v>
      </c>
      <c r="G312" s="55">
        <f>SUM(空知2!G283+石狩2!G283+後志2!G283+胆振2!G283+日高2!G283+渡島・檜山2!G283+上川2!G283+留萌2!G283+宗谷2!G283+オホーツク2!G283+十勝2!G283+釧路2!G283+根室2!G283)</f>
        <v>0</v>
      </c>
      <c r="H312" s="53">
        <f t="shared" si="394"/>
        <v>1.6</v>
      </c>
      <c r="J312" s="13"/>
    </row>
    <row r="313" spans="1:10" s="1" customFormat="1" ht="15.95" customHeight="1" x14ac:dyDescent="0.15">
      <c r="A313" s="23"/>
      <c r="B313" s="59"/>
      <c r="C313" s="20" t="s">
        <v>13</v>
      </c>
      <c r="D313" s="53">
        <f t="shared" ref="D313" si="479">IF($H312=0,0,D312/$H312%)</f>
        <v>0</v>
      </c>
      <c r="E313" s="53">
        <f t="shared" ref="E313" si="480">IF($H312=0,0,E312/$H312%)</f>
        <v>100</v>
      </c>
      <c r="F313" s="53">
        <f t="shared" ref="F313" si="481">IF($H312=0,0,F312/$H312%)</f>
        <v>0</v>
      </c>
      <c r="G313" s="53">
        <f t="shared" ref="G313" si="482">IF($H312=0,0,G312/$H312%)</f>
        <v>0</v>
      </c>
      <c r="H313" s="53">
        <f t="shared" si="394"/>
        <v>100</v>
      </c>
      <c r="J313" s="13"/>
    </row>
    <row r="314" spans="1:10" s="1" customFormat="1" ht="15.95" customHeight="1" x14ac:dyDescent="0.15">
      <c r="A314" s="23"/>
      <c r="B314" s="59"/>
      <c r="C314" s="18" t="s">
        <v>14</v>
      </c>
      <c r="D314" s="55">
        <f>SUM(空知2!D285+石狩2!D285+後志2!D285+胆振2!D285+日高2!D285+渡島・檜山2!D285+上川2!D285+留萌2!D285+宗谷2!D285+オホーツク2!D285+十勝2!D285+釧路2!D285+根室2!D285)</f>
        <v>0</v>
      </c>
      <c r="E314" s="55">
        <f>SUM(空知2!E285+石狩2!E285+後志2!E285+胆振2!E285+日高2!E285+渡島・檜山2!E285+上川2!E285+留萌2!E285+宗谷2!E285+オホーツク2!E285+十勝2!E285+釧路2!E285+根室2!E285)</f>
        <v>0</v>
      </c>
      <c r="F314" s="55">
        <f>SUM(空知2!F285+石狩2!F285+後志2!F285+胆振2!F285+日高2!F285+渡島・檜山2!F285+上川2!F285+留萌2!F285+宗谷2!F285+オホーツク2!F285+十勝2!F285+釧路2!F285+根室2!F285)</f>
        <v>0</v>
      </c>
      <c r="G314" s="55">
        <f>SUM(空知2!G285+石狩2!G285+後志2!G285+胆振2!G285+日高2!G285+渡島・檜山2!G285+上川2!G285+留萌2!G285+宗谷2!G285+オホーツク2!G285+十勝2!G285+釧路2!G285+根室2!G285)</f>
        <v>0</v>
      </c>
      <c r="H314" s="53">
        <f t="shared" si="394"/>
        <v>0</v>
      </c>
      <c r="J314" s="13"/>
    </row>
    <row r="315" spans="1:10" s="1" customFormat="1" ht="15.95" customHeight="1" x14ac:dyDescent="0.15">
      <c r="A315" s="23"/>
      <c r="B315" s="59"/>
      <c r="C315" s="20" t="s">
        <v>13</v>
      </c>
      <c r="D315" s="53">
        <f t="shared" ref="D315" si="483">IF($H314=0,0,D314/$H314%)</f>
        <v>0</v>
      </c>
      <c r="E315" s="53">
        <f t="shared" ref="E315" si="484">IF($H314=0,0,E314/$H314%)</f>
        <v>0</v>
      </c>
      <c r="F315" s="53">
        <f t="shared" ref="F315" si="485">IF($H314=0,0,F314/$H314%)</f>
        <v>0</v>
      </c>
      <c r="G315" s="53">
        <f t="shared" ref="G315" si="486">IF($H314=0,0,G314/$H314%)</f>
        <v>0</v>
      </c>
      <c r="H315" s="53">
        <f t="shared" si="394"/>
        <v>0</v>
      </c>
      <c r="J315" s="13"/>
    </row>
    <row r="316" spans="1:10" s="1" customFormat="1" ht="15.95" customHeight="1" x14ac:dyDescent="0.15">
      <c r="A316" s="23"/>
      <c r="B316" s="59"/>
      <c r="C316" s="18" t="s">
        <v>15</v>
      </c>
      <c r="D316" s="55">
        <f>SUM(空知2!D287+石狩2!D287+後志2!D287+胆振2!D287+日高2!D287+渡島・檜山2!D287+上川2!D287+留萌2!D287+宗谷2!D287+オホーツク2!D287+十勝2!D287+釧路2!D287+根室2!D287)</f>
        <v>0</v>
      </c>
      <c r="E316" s="55">
        <f>SUM(空知2!E287+石狩2!E287+後志2!E287+胆振2!E287+日高2!E287+渡島・檜山2!E287+上川2!E287+留萌2!E287+宗谷2!E287+オホーツク2!E287+十勝2!E287+釧路2!E287+根室2!E287)</f>
        <v>1.6</v>
      </c>
      <c r="F316" s="55">
        <f>SUM(空知2!F287+石狩2!F287+後志2!F287+胆振2!F287+日高2!F287+渡島・檜山2!F287+上川2!F287+留萌2!F287+宗谷2!F287+オホーツク2!F287+十勝2!F287+釧路2!F287+根室2!F287)</f>
        <v>0</v>
      </c>
      <c r="G316" s="55">
        <f>SUM(空知2!G287+石狩2!G287+後志2!G287+胆振2!G287+日高2!G287+渡島・檜山2!G287+上川2!G287+留萌2!G287+宗谷2!G287+オホーツク2!G287+十勝2!G287+釧路2!G287+根室2!G287)</f>
        <v>0</v>
      </c>
      <c r="H316" s="53">
        <f t="shared" si="394"/>
        <v>1.6</v>
      </c>
      <c r="J316" s="13"/>
    </row>
    <row r="317" spans="1:10" s="1" customFormat="1" ht="15.95" customHeight="1" x14ac:dyDescent="0.15">
      <c r="A317" s="23"/>
      <c r="B317" s="60"/>
      <c r="C317" s="20" t="s">
        <v>13</v>
      </c>
      <c r="D317" s="53">
        <f t="shared" ref="D317" si="487">IF($H316=0,0,D316/$H316%)</f>
        <v>0</v>
      </c>
      <c r="E317" s="53">
        <f t="shared" ref="E317" si="488">IF($H316=0,0,E316/$H316%)</f>
        <v>100</v>
      </c>
      <c r="F317" s="53">
        <f t="shared" ref="F317" si="489">IF($H316=0,0,F316/$H316%)</f>
        <v>0</v>
      </c>
      <c r="G317" s="53">
        <f t="shared" ref="G317" si="490">IF($H316=0,0,G316/$H316%)</f>
        <v>0</v>
      </c>
      <c r="H317" s="53">
        <f t="shared" si="394"/>
        <v>100</v>
      </c>
      <c r="J317" s="13"/>
    </row>
    <row r="318" spans="1:10" s="1" customFormat="1" ht="15.95" customHeight="1" x14ac:dyDescent="0.15">
      <c r="A318" s="15"/>
      <c r="B318" s="58" t="s">
        <v>62</v>
      </c>
      <c r="C318" s="18" t="s">
        <v>12</v>
      </c>
      <c r="D318" s="55">
        <f>SUM(空知2!D289+石狩2!D289+後志2!D289+胆振2!D289+日高2!D289+渡島・檜山2!D289+上川2!D289+留萌2!D289+宗谷2!D289+オホーツク2!D289+十勝2!D289+釧路2!D289+根室2!D289)</f>
        <v>0</v>
      </c>
      <c r="E318" s="55">
        <f>SUM(空知2!E289+石狩2!E289+後志2!E289+胆振2!E289+日高2!E289+渡島・檜山2!E289+上川2!E289+留萌2!E289+宗谷2!E289+オホーツク2!E289+十勝2!E289+釧路2!E289+根室2!E289)</f>
        <v>392.6</v>
      </c>
      <c r="F318" s="55">
        <f>SUM(空知2!F289+石狩2!F289+後志2!F289+胆振2!F289+日高2!F289+渡島・檜山2!F289+上川2!F289+留萌2!F289+宗谷2!F289+オホーツク2!F289+十勝2!F289+釧路2!F289+根室2!F289)</f>
        <v>0</v>
      </c>
      <c r="G318" s="55">
        <f>SUM(空知2!G289+石狩2!G289+後志2!G289+胆振2!G289+日高2!G289+渡島・檜山2!G289+上川2!G289+留萌2!G289+宗谷2!G289+オホーツク2!G289+十勝2!G289+釧路2!G289+根室2!G289)</f>
        <v>0</v>
      </c>
      <c r="H318" s="53">
        <f t="shared" si="394"/>
        <v>392.6</v>
      </c>
      <c r="J318" s="13"/>
    </row>
    <row r="319" spans="1:10" s="1" customFormat="1" ht="15.95" customHeight="1" x14ac:dyDescent="0.15">
      <c r="A319" s="15"/>
      <c r="B319" s="59"/>
      <c r="C319" s="20" t="s">
        <v>13</v>
      </c>
      <c r="D319" s="53">
        <f t="shared" ref="D319" si="491">IF($H318=0,0,D318/$H318%)</f>
        <v>0</v>
      </c>
      <c r="E319" s="53">
        <f t="shared" ref="E319" si="492">IF($H318=0,0,E318/$H318%)</f>
        <v>100</v>
      </c>
      <c r="F319" s="53">
        <f t="shared" ref="F319" si="493">IF($H318=0,0,F318/$H318%)</f>
        <v>0</v>
      </c>
      <c r="G319" s="53">
        <f t="shared" ref="G319" si="494">IF($H318=0,0,G318/$H318%)</f>
        <v>0</v>
      </c>
      <c r="H319" s="53">
        <f t="shared" si="394"/>
        <v>100</v>
      </c>
      <c r="J319" s="13"/>
    </row>
    <row r="320" spans="1:10" s="1" customFormat="1" ht="15.95" customHeight="1" x14ac:dyDescent="0.15">
      <c r="A320" s="15"/>
      <c r="B320" s="59"/>
      <c r="C320" s="18" t="s">
        <v>14</v>
      </c>
      <c r="D320" s="55">
        <f>SUM(空知2!D291+石狩2!D291+後志2!D291+胆振2!D291+日高2!D291+渡島・檜山2!D291+上川2!D291+留萌2!D291+宗谷2!D291+オホーツク2!D291+十勝2!D291+釧路2!D291+根室2!D291)</f>
        <v>186.1</v>
      </c>
      <c r="E320" s="55">
        <f>SUM(空知2!E291+石狩2!E291+後志2!E291+胆振2!E291+日高2!E291+渡島・檜山2!E291+上川2!E291+留萌2!E291+宗谷2!E291+オホーツク2!E291+十勝2!E291+釧路2!E291+根室2!E291)</f>
        <v>113.2</v>
      </c>
      <c r="F320" s="55">
        <f>SUM(空知2!F291+石狩2!F291+後志2!F291+胆振2!F291+日高2!F291+渡島・檜山2!F291+上川2!F291+留萌2!F291+宗谷2!F291+オホーツク2!F291+十勝2!F291+釧路2!F291+根室2!F291)</f>
        <v>0</v>
      </c>
      <c r="G320" s="55">
        <f>SUM(空知2!G291+石狩2!G291+後志2!G291+胆振2!G291+日高2!G291+渡島・檜山2!G291+上川2!G291+留萌2!G291+宗谷2!G291+オホーツク2!G291+十勝2!G291+釧路2!G291+根室2!G291)</f>
        <v>3.9</v>
      </c>
      <c r="H320" s="53">
        <f t="shared" si="394"/>
        <v>303.2</v>
      </c>
      <c r="J320" s="13"/>
    </row>
    <row r="321" spans="1:10" s="1" customFormat="1" ht="15.95" customHeight="1" x14ac:dyDescent="0.15">
      <c r="A321" s="15"/>
      <c r="B321" s="59"/>
      <c r="C321" s="20" t="s">
        <v>13</v>
      </c>
      <c r="D321" s="53">
        <f t="shared" ref="D321" si="495">IF($H320=0,0,D320/$H320%)</f>
        <v>61.378627968337732</v>
      </c>
      <c r="E321" s="53">
        <f t="shared" ref="E321" si="496">IF($H320=0,0,E320/$H320%)</f>
        <v>37.335092348284959</v>
      </c>
      <c r="F321" s="53">
        <f t="shared" ref="F321" si="497">IF($H320=0,0,F320/$H320%)</f>
        <v>0</v>
      </c>
      <c r="G321" s="53">
        <f t="shared" ref="G321" si="498">IF($H320=0,0,G320/$H320%)</f>
        <v>1.2862796833773087</v>
      </c>
      <c r="H321" s="53">
        <f t="shared" si="394"/>
        <v>100</v>
      </c>
      <c r="J321" s="13"/>
    </row>
    <row r="322" spans="1:10" s="1" customFormat="1" ht="15.95" customHeight="1" x14ac:dyDescent="0.15">
      <c r="A322" s="15"/>
      <c r="B322" s="59"/>
      <c r="C322" s="18" t="s">
        <v>15</v>
      </c>
      <c r="D322" s="55">
        <f>SUM(空知2!D293+石狩2!D293+後志2!D293+胆振2!D293+日高2!D293+渡島・檜山2!D293+上川2!D293+留萌2!D293+宗谷2!D293+オホーツク2!D293+十勝2!D293+釧路2!D293+根室2!D293)</f>
        <v>186.1</v>
      </c>
      <c r="E322" s="55">
        <f>SUM(空知2!E293+石狩2!E293+後志2!E293+胆振2!E293+日高2!E293+渡島・檜山2!E293+上川2!E293+留萌2!E293+宗谷2!E293+オホーツク2!E293+十勝2!E293+釧路2!E293+根室2!E293)</f>
        <v>505.8</v>
      </c>
      <c r="F322" s="55">
        <f>SUM(空知2!F293+石狩2!F293+後志2!F293+胆振2!F293+日高2!F293+渡島・檜山2!F293+上川2!F293+留萌2!F293+宗谷2!F293+オホーツク2!F293+十勝2!F293+釧路2!F293+根室2!F293)</f>
        <v>0</v>
      </c>
      <c r="G322" s="55">
        <f>SUM(空知2!G293+石狩2!G293+後志2!G293+胆振2!G293+日高2!G293+渡島・檜山2!G293+上川2!G293+留萌2!G293+宗谷2!G293+オホーツク2!G293+十勝2!G293+釧路2!G293+根室2!G293)</f>
        <v>3.9</v>
      </c>
      <c r="H322" s="53">
        <f t="shared" si="394"/>
        <v>695.8</v>
      </c>
      <c r="J322" s="13"/>
    </row>
    <row r="323" spans="1:10" s="1" customFormat="1" ht="15.95" customHeight="1" x14ac:dyDescent="0.15">
      <c r="A323" s="21"/>
      <c r="B323" s="60"/>
      <c r="C323" s="20" t="s">
        <v>13</v>
      </c>
      <c r="D323" s="53">
        <f t="shared" ref="D323:G323" si="499">IF($H322=0,0,D322/$H322%)</f>
        <v>26.74619143432021</v>
      </c>
      <c r="E323" s="53">
        <f t="shared" si="499"/>
        <v>72.693302673181961</v>
      </c>
      <c r="F323" s="53">
        <f t="shared" si="499"/>
        <v>0</v>
      </c>
      <c r="G323" s="53">
        <f t="shared" si="499"/>
        <v>0.56050589249784422</v>
      </c>
      <c r="H323" s="53">
        <f t="shared" si="394"/>
        <v>100.00000000000001</v>
      </c>
      <c r="J323" s="13"/>
    </row>
    <row r="324" spans="1:10" ht="15.95" customHeight="1" x14ac:dyDescent="0.15">
      <c r="A324" s="9" t="s">
        <v>96</v>
      </c>
      <c r="B324" s="24"/>
      <c r="C324" s="10" t="s">
        <v>12</v>
      </c>
      <c r="D324" s="55">
        <v>0</v>
      </c>
      <c r="E324" s="55">
        <v>9571.7000000000007</v>
      </c>
      <c r="F324" s="55">
        <v>0</v>
      </c>
      <c r="G324" s="55">
        <v>0</v>
      </c>
      <c r="H324" s="53">
        <f t="shared" si="394"/>
        <v>9571.7000000000007</v>
      </c>
      <c r="I324" s="13"/>
      <c r="J324" s="13"/>
    </row>
    <row r="325" spans="1:10" ht="15.95" customHeight="1" x14ac:dyDescent="0.15">
      <c r="A325" s="15"/>
      <c r="B325" s="25"/>
      <c r="C325" s="16" t="s">
        <v>13</v>
      </c>
      <c r="D325" s="53">
        <f>IF($H324=0,0,D324/$H324%)</f>
        <v>0</v>
      </c>
      <c r="E325" s="53">
        <f>IF($H324=0,0,E324/$H324%)</f>
        <v>100</v>
      </c>
      <c r="F325" s="53">
        <f>IF($H324=0,0,F324/$H324%)</f>
        <v>0</v>
      </c>
      <c r="G325" s="53">
        <f>IF($H324=0,0,G324/$H324%)</f>
        <v>0</v>
      </c>
      <c r="H325" s="53">
        <f t="shared" si="394"/>
        <v>100</v>
      </c>
      <c r="I325" s="13"/>
      <c r="J325" s="13"/>
    </row>
    <row r="326" spans="1:10" ht="15.75" customHeight="1" x14ac:dyDescent="0.15">
      <c r="A326" s="15"/>
      <c r="B326" s="25"/>
      <c r="C326" s="10" t="s">
        <v>14</v>
      </c>
      <c r="D326" s="55">
        <v>0</v>
      </c>
      <c r="E326" s="55">
        <v>29814</v>
      </c>
      <c r="F326" s="55">
        <v>0</v>
      </c>
      <c r="G326" s="55">
        <v>0</v>
      </c>
      <c r="H326" s="53">
        <f t="shared" ref="H326:H389" si="500">SUM(D326:G326)</f>
        <v>29814</v>
      </c>
      <c r="I326" s="13"/>
      <c r="J326" s="13"/>
    </row>
    <row r="327" spans="1:10" ht="15.75" customHeight="1" x14ac:dyDescent="0.15">
      <c r="A327" s="15"/>
      <c r="B327" s="25"/>
      <c r="C327" s="16" t="s">
        <v>13</v>
      </c>
      <c r="D327" s="53">
        <f>IF($H326=0,0,D326/$H326%)</f>
        <v>0</v>
      </c>
      <c r="E327" s="53">
        <f>IF($H326=0,0,E326/$H326%)</f>
        <v>100</v>
      </c>
      <c r="F327" s="53">
        <f>IF($H326=0,0,F326/$H326%)</f>
        <v>0</v>
      </c>
      <c r="G327" s="53">
        <f>IF($H326=0,0,G326/$H326%)</f>
        <v>0</v>
      </c>
      <c r="H327" s="53">
        <f t="shared" si="500"/>
        <v>100</v>
      </c>
      <c r="I327" s="13"/>
      <c r="J327" s="13"/>
    </row>
    <row r="328" spans="1:10" ht="15.75" customHeight="1" x14ac:dyDescent="0.15">
      <c r="A328" s="15"/>
      <c r="B328" s="25"/>
      <c r="C328" s="10" t="s">
        <v>15</v>
      </c>
      <c r="D328" s="55">
        <f>SUM(D324,D326)</f>
        <v>0</v>
      </c>
      <c r="E328" s="55">
        <f>SUM(E324,E326)</f>
        <v>39385.699999999997</v>
      </c>
      <c r="F328" s="55">
        <f>SUM(F324,F326)</f>
        <v>0</v>
      </c>
      <c r="G328" s="55">
        <f>SUM(G324,G326)</f>
        <v>0</v>
      </c>
      <c r="H328" s="53">
        <f t="shared" si="500"/>
        <v>39385.699999999997</v>
      </c>
      <c r="I328" s="13"/>
      <c r="J328" s="13"/>
    </row>
    <row r="329" spans="1:10" ht="15.75" customHeight="1" x14ac:dyDescent="0.15">
      <c r="A329" s="21"/>
      <c r="B329" s="17"/>
      <c r="C329" s="16" t="s">
        <v>13</v>
      </c>
      <c r="D329" s="53">
        <f>IF($H328=0,0,D328/$H328%)</f>
        <v>0</v>
      </c>
      <c r="E329" s="53">
        <f>IF($H328=0,0,E328/$H328%)</f>
        <v>100</v>
      </c>
      <c r="F329" s="53">
        <f>IF($H328=0,0,F328/$H328%)</f>
        <v>0</v>
      </c>
      <c r="G329" s="53">
        <f>IF($H328=0,0,G328/$H328%)</f>
        <v>0</v>
      </c>
      <c r="H329" s="53">
        <f t="shared" si="500"/>
        <v>100</v>
      </c>
      <c r="I329" s="13"/>
      <c r="J329" s="13"/>
    </row>
    <row r="330" spans="1:10" ht="15.75" customHeight="1" x14ac:dyDescent="0.15">
      <c r="A330" s="9" t="s">
        <v>97</v>
      </c>
      <c r="B330" s="24"/>
      <c r="C330" s="10" t="s">
        <v>12</v>
      </c>
      <c r="D330" s="55">
        <v>0</v>
      </c>
      <c r="E330" s="55">
        <v>18453.2</v>
      </c>
      <c r="F330" s="55">
        <v>0</v>
      </c>
      <c r="G330" s="55">
        <v>0</v>
      </c>
      <c r="H330" s="53">
        <f t="shared" si="500"/>
        <v>18453.2</v>
      </c>
      <c r="I330" s="13"/>
      <c r="J330" s="13"/>
    </row>
    <row r="331" spans="1:10" ht="15.75" customHeight="1" x14ac:dyDescent="0.15">
      <c r="A331" s="15"/>
      <c r="B331" s="25"/>
      <c r="C331" s="16" t="s">
        <v>13</v>
      </c>
      <c r="D331" s="53">
        <f>IF($H330=0,0,D330/$H330%)</f>
        <v>0</v>
      </c>
      <c r="E331" s="53">
        <f>IF($H330=0,0,E330/$H330%)</f>
        <v>100</v>
      </c>
      <c r="F331" s="53">
        <f>IF($H330=0,0,F330/$H330%)</f>
        <v>0</v>
      </c>
      <c r="G331" s="53">
        <f>IF($H330=0,0,G330/$H330%)</f>
        <v>0</v>
      </c>
      <c r="H331" s="53">
        <f t="shared" si="500"/>
        <v>100</v>
      </c>
      <c r="I331" s="13"/>
      <c r="J331" s="13"/>
    </row>
    <row r="332" spans="1:10" ht="15.75" customHeight="1" x14ac:dyDescent="0.15">
      <c r="A332" s="15"/>
      <c r="B332" s="25"/>
      <c r="C332" s="10" t="s">
        <v>14</v>
      </c>
      <c r="D332" s="55">
        <v>0</v>
      </c>
      <c r="E332" s="55">
        <v>6471.7</v>
      </c>
      <c r="F332" s="55">
        <v>0</v>
      </c>
      <c r="G332" s="55">
        <v>0</v>
      </c>
      <c r="H332" s="53">
        <f t="shared" si="500"/>
        <v>6471.7</v>
      </c>
      <c r="I332" s="13"/>
      <c r="J332" s="13"/>
    </row>
    <row r="333" spans="1:10" ht="15.75" customHeight="1" x14ac:dyDescent="0.15">
      <c r="A333" s="15"/>
      <c r="B333" s="25"/>
      <c r="C333" s="16" t="s">
        <v>13</v>
      </c>
      <c r="D333" s="53">
        <f>IF($H332=0,0,D332/$H332%)</f>
        <v>0</v>
      </c>
      <c r="E333" s="53">
        <f>IF($H332=0,0,E332/$H332%)</f>
        <v>100</v>
      </c>
      <c r="F333" s="53">
        <f>IF($H332=0,0,F332/$H332%)</f>
        <v>0</v>
      </c>
      <c r="G333" s="53">
        <f>IF($H332=0,0,G332/$H332%)</f>
        <v>0</v>
      </c>
      <c r="H333" s="53">
        <f t="shared" si="500"/>
        <v>100</v>
      </c>
      <c r="I333" s="13"/>
      <c r="J333" s="13"/>
    </row>
    <row r="334" spans="1:10" ht="15.75" customHeight="1" x14ac:dyDescent="0.15">
      <c r="A334" s="15"/>
      <c r="B334" s="25"/>
      <c r="C334" s="10" t="s">
        <v>15</v>
      </c>
      <c r="D334" s="55">
        <f>SUM(D330,D332)</f>
        <v>0</v>
      </c>
      <c r="E334" s="55">
        <f>SUM(E330,E332)</f>
        <v>24924.9</v>
      </c>
      <c r="F334" s="55">
        <f>SUM(F330,F332)</f>
        <v>0</v>
      </c>
      <c r="G334" s="55">
        <f>SUM(G330,G332)</f>
        <v>0</v>
      </c>
      <c r="H334" s="53">
        <f t="shared" si="500"/>
        <v>24924.9</v>
      </c>
      <c r="I334" s="13"/>
      <c r="J334" s="13"/>
    </row>
    <row r="335" spans="1:10" ht="15.75" customHeight="1" x14ac:dyDescent="0.15">
      <c r="A335" s="21"/>
      <c r="B335" s="17"/>
      <c r="C335" s="16" t="s">
        <v>13</v>
      </c>
      <c r="D335" s="53">
        <f>IF($H334=0,0,D334/$H334%)</f>
        <v>0</v>
      </c>
      <c r="E335" s="53">
        <f>IF($H334=0,0,E334/$H334%)</f>
        <v>100</v>
      </c>
      <c r="F335" s="53">
        <f>IF($H334=0,0,F334/$H334%)</f>
        <v>0</v>
      </c>
      <c r="G335" s="53">
        <f>IF($H334=0,0,G334/$H334%)</f>
        <v>0</v>
      </c>
      <c r="H335" s="53">
        <f t="shared" si="500"/>
        <v>100</v>
      </c>
      <c r="I335" s="13"/>
      <c r="J335" s="13"/>
    </row>
    <row r="336" spans="1:10" ht="15.75" hidden="1" customHeight="1" x14ac:dyDescent="0.15">
      <c r="A336" s="9" t="s">
        <v>98</v>
      </c>
      <c r="B336" s="24"/>
      <c r="C336" s="10" t="s">
        <v>12</v>
      </c>
      <c r="D336" s="55"/>
      <c r="E336" s="55"/>
      <c r="F336" s="55"/>
      <c r="G336" s="55"/>
      <c r="H336" s="53">
        <f t="shared" si="500"/>
        <v>0</v>
      </c>
      <c r="I336" s="13"/>
      <c r="J336" s="13"/>
    </row>
    <row r="337" spans="1:10" ht="15.75" hidden="1" customHeight="1" x14ac:dyDescent="0.15">
      <c r="A337" s="15"/>
      <c r="B337" s="25"/>
      <c r="C337" s="16" t="s">
        <v>13</v>
      </c>
      <c r="D337" s="53">
        <f>IF($H336=0,0,D336/$H336%)</f>
        <v>0</v>
      </c>
      <c r="E337" s="53">
        <f>IF($H336=0,0,E336/$H336%)</f>
        <v>0</v>
      </c>
      <c r="F337" s="53">
        <f>IF($H336=0,0,F336/$H336%)</f>
        <v>0</v>
      </c>
      <c r="G337" s="53">
        <f>IF($H336=0,0,G336/$H336%)</f>
        <v>0</v>
      </c>
      <c r="H337" s="53">
        <f t="shared" si="500"/>
        <v>0</v>
      </c>
      <c r="I337" s="13"/>
      <c r="J337" s="13"/>
    </row>
    <row r="338" spans="1:10" ht="15.75" hidden="1" customHeight="1" x14ac:dyDescent="0.15">
      <c r="A338" s="15"/>
      <c r="B338" s="25"/>
      <c r="C338" s="10" t="s">
        <v>14</v>
      </c>
      <c r="D338" s="55"/>
      <c r="E338" s="55"/>
      <c r="F338" s="55"/>
      <c r="G338" s="55"/>
      <c r="H338" s="53">
        <f t="shared" si="500"/>
        <v>0</v>
      </c>
      <c r="I338" s="13"/>
      <c r="J338" s="13"/>
    </row>
    <row r="339" spans="1:10" ht="15.75" hidden="1" customHeight="1" x14ac:dyDescent="0.15">
      <c r="A339" s="15"/>
      <c r="B339" s="25"/>
      <c r="C339" s="16" t="s">
        <v>13</v>
      </c>
      <c r="D339" s="53">
        <f>IF($H338=0,0,D338/$H338%)</f>
        <v>0</v>
      </c>
      <c r="E339" s="53">
        <f>IF($H338=0,0,E338/$H338%)</f>
        <v>0</v>
      </c>
      <c r="F339" s="53">
        <f>IF($H338=0,0,F338/$H338%)</f>
        <v>0</v>
      </c>
      <c r="G339" s="53">
        <f>IF($H338=0,0,G338/$H338%)</f>
        <v>0</v>
      </c>
      <c r="H339" s="53">
        <f t="shared" si="500"/>
        <v>0</v>
      </c>
      <c r="I339" s="13"/>
      <c r="J339" s="13"/>
    </row>
    <row r="340" spans="1:10" ht="15.75" hidden="1" customHeight="1" x14ac:dyDescent="0.15">
      <c r="A340" s="15"/>
      <c r="B340" s="25"/>
      <c r="C340" s="10" t="s">
        <v>15</v>
      </c>
      <c r="D340" s="55">
        <f>SUM(D336,D338)</f>
        <v>0</v>
      </c>
      <c r="E340" s="55">
        <f>SUM(E336,E338)</f>
        <v>0</v>
      </c>
      <c r="F340" s="55">
        <f>SUM(F336,F338)</f>
        <v>0</v>
      </c>
      <c r="G340" s="55">
        <f>SUM(G336,G338)</f>
        <v>0</v>
      </c>
      <c r="H340" s="53">
        <f t="shared" si="500"/>
        <v>0</v>
      </c>
      <c r="I340" s="13"/>
      <c r="J340" s="13"/>
    </row>
    <row r="341" spans="1:10" ht="15.75" hidden="1" customHeight="1" x14ac:dyDescent="0.15">
      <c r="A341" s="21"/>
      <c r="B341" s="17"/>
      <c r="C341" s="16" t="s">
        <v>13</v>
      </c>
      <c r="D341" s="53">
        <f>IF($H340=0,0,D340/$H340%)</f>
        <v>0</v>
      </c>
      <c r="E341" s="53">
        <f>IF($H340=0,0,E340/$H340%)</f>
        <v>0</v>
      </c>
      <c r="F341" s="53">
        <f>IF($H340=0,0,F340/$H340%)</f>
        <v>0</v>
      </c>
      <c r="G341" s="53">
        <f>IF($H340=0,0,G340/$H340%)</f>
        <v>0</v>
      </c>
      <c r="H341" s="53">
        <f t="shared" si="500"/>
        <v>0</v>
      </c>
      <c r="I341" s="13"/>
      <c r="J341" s="13"/>
    </row>
    <row r="342" spans="1:10" ht="15.75" hidden="1" customHeight="1" x14ac:dyDescent="0.15">
      <c r="A342" s="9" t="s">
        <v>99</v>
      </c>
      <c r="B342" s="24"/>
      <c r="C342" s="10" t="s">
        <v>12</v>
      </c>
      <c r="D342" s="55">
        <v>0</v>
      </c>
      <c r="E342" s="55"/>
      <c r="F342" s="55">
        <v>0</v>
      </c>
      <c r="G342" s="55">
        <v>0</v>
      </c>
      <c r="H342" s="53">
        <f t="shared" si="500"/>
        <v>0</v>
      </c>
      <c r="I342" s="13"/>
      <c r="J342" s="13"/>
    </row>
    <row r="343" spans="1:10" ht="15.75" hidden="1" customHeight="1" x14ac:dyDescent="0.15">
      <c r="A343" s="15"/>
      <c r="B343" s="25"/>
      <c r="C343" s="16" t="s">
        <v>13</v>
      </c>
      <c r="D343" s="53">
        <f>IF($H342=0,0,D342/$H342%)</f>
        <v>0</v>
      </c>
      <c r="E343" s="53">
        <f>IF($H342=0,0,E342/$H342%)</f>
        <v>0</v>
      </c>
      <c r="F343" s="53">
        <f>IF($H342=0,0,F342/$H342%)</f>
        <v>0</v>
      </c>
      <c r="G343" s="53">
        <f>IF($H342=0,0,G342/$H342%)</f>
        <v>0</v>
      </c>
      <c r="H343" s="53">
        <f t="shared" si="500"/>
        <v>0</v>
      </c>
      <c r="I343" s="13"/>
      <c r="J343" s="13"/>
    </row>
    <row r="344" spans="1:10" ht="15.75" hidden="1" customHeight="1" x14ac:dyDescent="0.15">
      <c r="A344" s="15"/>
      <c r="B344" s="25"/>
      <c r="C344" s="10" t="s">
        <v>14</v>
      </c>
      <c r="D344" s="55"/>
      <c r="E344" s="55"/>
      <c r="F344" s="55"/>
      <c r="G344" s="55"/>
      <c r="H344" s="53">
        <f t="shared" si="500"/>
        <v>0</v>
      </c>
      <c r="I344" s="13"/>
      <c r="J344" s="13"/>
    </row>
    <row r="345" spans="1:10" ht="15.75" hidden="1" customHeight="1" x14ac:dyDescent="0.15">
      <c r="A345" s="15"/>
      <c r="B345" s="25"/>
      <c r="C345" s="16" t="s">
        <v>13</v>
      </c>
      <c r="D345" s="53">
        <f>IF($H344=0,0,D344/$H344%)</f>
        <v>0</v>
      </c>
      <c r="E345" s="53">
        <f>IF($H344=0,0,E344/$H344%)</f>
        <v>0</v>
      </c>
      <c r="F345" s="53">
        <f>IF($H344=0,0,F344/$H344%)</f>
        <v>0</v>
      </c>
      <c r="G345" s="53">
        <f>IF($H344=0,0,G344/$H344%)</f>
        <v>0</v>
      </c>
      <c r="H345" s="53">
        <f t="shared" si="500"/>
        <v>0</v>
      </c>
      <c r="I345" s="13"/>
      <c r="J345" s="13"/>
    </row>
    <row r="346" spans="1:10" ht="15.75" hidden="1" customHeight="1" x14ac:dyDescent="0.15">
      <c r="A346" s="15"/>
      <c r="B346" s="25"/>
      <c r="C346" s="10" t="s">
        <v>15</v>
      </c>
      <c r="D346" s="55">
        <f>SUM(D342,D344)</f>
        <v>0</v>
      </c>
      <c r="E346" s="55">
        <f>SUM(E342,E344)</f>
        <v>0</v>
      </c>
      <c r="F346" s="55">
        <f>SUM(F342,F344)</f>
        <v>0</v>
      </c>
      <c r="G346" s="55">
        <f>SUM(G342,G344)</f>
        <v>0</v>
      </c>
      <c r="H346" s="53">
        <f t="shared" si="500"/>
        <v>0</v>
      </c>
      <c r="I346" s="13"/>
      <c r="J346" s="13"/>
    </row>
    <row r="347" spans="1:10" ht="15.75" hidden="1" customHeight="1" x14ac:dyDescent="0.15">
      <c r="A347" s="21"/>
      <c r="B347" s="17"/>
      <c r="C347" s="16" t="s">
        <v>13</v>
      </c>
      <c r="D347" s="53">
        <f>IF($H346=0,0,D346/$H346%)</f>
        <v>0</v>
      </c>
      <c r="E347" s="53">
        <f>IF($H346=0,0,E346/$H346%)</f>
        <v>0</v>
      </c>
      <c r="F347" s="53">
        <f>IF($H346=0,0,F346/$H346%)</f>
        <v>0</v>
      </c>
      <c r="G347" s="53">
        <f>IF($H346=0,0,G346/$H346%)</f>
        <v>0</v>
      </c>
      <c r="H347" s="53">
        <f t="shared" si="500"/>
        <v>0</v>
      </c>
      <c r="I347" s="13"/>
      <c r="J347" s="13"/>
    </row>
    <row r="348" spans="1:10" ht="15.95" customHeight="1" x14ac:dyDescent="0.15">
      <c r="A348" s="9" t="s">
        <v>63</v>
      </c>
      <c r="B348" s="24"/>
      <c r="C348" s="10" t="s">
        <v>12</v>
      </c>
      <c r="D348" s="55">
        <f>空知2!D295+石狩2!D295+後志2!D295+胆振2!D295+日高2!D295+渡島・檜山2!D295+上川2!D295+留萌2!D295+宗谷2!D295+オホーツク2!D295+十勝2!D295+釧路2!D295+根室2!D295</f>
        <v>0</v>
      </c>
      <c r="E348" s="55">
        <f>空知2!E295+石狩2!E295+後志2!E295+胆振2!E295+日高2!E295+渡島・檜山2!E295+上川2!E295+留萌2!E295+宗谷2!E295+オホーツク2!E295+十勝2!E295+釧路2!E295+根室2!E295</f>
        <v>3694840.0000000005</v>
      </c>
      <c r="F348" s="55">
        <f>空知2!F295+石狩2!F295+後志2!F295+胆振2!F295+日高2!F295+渡島・檜山2!F295+上川2!F295+留萌2!F295+宗谷2!F295+オホーツク2!F295+十勝2!F295+釧路2!F295+根室2!F295</f>
        <v>0</v>
      </c>
      <c r="G348" s="55">
        <f>空知2!G295+石狩2!G295+後志2!G295+胆振2!G295+日高2!G295+渡島・檜山2!G295+上川2!G295+留萌2!G295+宗谷2!G295+オホーツク2!G295+十勝2!G295+釧路2!G295+根室2!G295</f>
        <v>0</v>
      </c>
      <c r="H348" s="53">
        <f t="shared" si="500"/>
        <v>3694840.0000000005</v>
      </c>
      <c r="I348" s="13"/>
      <c r="J348" s="13"/>
    </row>
    <row r="349" spans="1:10" ht="15.95" customHeight="1" x14ac:dyDescent="0.15">
      <c r="A349" s="15"/>
      <c r="B349" s="25"/>
      <c r="C349" s="16" t="s">
        <v>13</v>
      </c>
      <c r="D349" s="53">
        <f>IF($H348=0,0,D348/$H348%)</f>
        <v>0</v>
      </c>
      <c r="E349" s="53">
        <f>IF($H348=0,0,E348/$H348%)</f>
        <v>100.00000000000001</v>
      </c>
      <c r="F349" s="53">
        <f>IF($H348=0,0,F348/$H348%)</f>
        <v>0</v>
      </c>
      <c r="G349" s="53">
        <f>IF($H348=0,0,G348/$H348%)</f>
        <v>0</v>
      </c>
      <c r="H349" s="53">
        <f t="shared" si="500"/>
        <v>100.00000000000001</v>
      </c>
      <c r="I349" s="13"/>
      <c r="J349" s="13"/>
    </row>
    <row r="350" spans="1:10" ht="15.95" customHeight="1" x14ac:dyDescent="0.15">
      <c r="A350" s="15"/>
      <c r="B350" s="25"/>
      <c r="C350" s="10" t="s">
        <v>14</v>
      </c>
      <c r="D350" s="55">
        <f>空知2!D297+石狩2!D297+後志2!D297+胆振2!D297+日高2!D297+渡島・檜山2!D297+上川2!D297+留萌2!D297+宗谷2!D297+オホーツク2!D297+十勝2!D297+釧路2!D297+根室2!D297</f>
        <v>21100.699999999997</v>
      </c>
      <c r="E350" s="55">
        <f>空知2!E297+石狩2!E297+後志2!E297+胆振2!E297+日高2!E297+渡島・檜山2!E297+上川2!E297+留萌2!E297+宗谷2!E297+オホーツク2!E297+十勝2!E297+釧路2!E297+根室2!E297</f>
        <v>392241.8</v>
      </c>
      <c r="F350" s="55">
        <f>空知2!F297+石狩2!F297+後志2!F297+胆振2!F297+日高2!F297+渡島・檜山2!F297+上川2!F297+留萌2!F297+宗谷2!F297+オホーツク2!F297+十勝2!F297+釧路2!F297+根室2!F297</f>
        <v>0</v>
      </c>
      <c r="G350" s="55">
        <f>空知2!G297+石狩2!G297+後志2!G297+胆振2!G297+日高2!G297+渡島・檜山2!G297+上川2!G297+留萌2!G297+宗谷2!G297+オホーツク2!G297+十勝2!G297+釧路2!G297+根室2!G297</f>
        <v>0</v>
      </c>
      <c r="H350" s="53">
        <f t="shared" si="500"/>
        <v>413342.5</v>
      </c>
      <c r="I350" s="13"/>
      <c r="J350" s="13"/>
    </row>
    <row r="351" spans="1:10" ht="15.95" customHeight="1" x14ac:dyDescent="0.15">
      <c r="A351" s="15"/>
      <c r="B351" s="25"/>
      <c r="C351" s="16" t="s">
        <v>13</v>
      </c>
      <c r="D351" s="53">
        <f>IF($H350=0,0,D350/$H350%)</f>
        <v>5.1048948511222525</v>
      </c>
      <c r="E351" s="53">
        <f>IF($H350=0,0,E350/$H350%)</f>
        <v>94.895105148877747</v>
      </c>
      <c r="F351" s="53">
        <f>IF($H350=0,0,F350/$H350%)</f>
        <v>0</v>
      </c>
      <c r="G351" s="53">
        <f>IF($H350=0,0,G350/$H350%)</f>
        <v>0</v>
      </c>
      <c r="H351" s="53">
        <f t="shared" si="500"/>
        <v>100</v>
      </c>
      <c r="I351" s="13"/>
      <c r="J351" s="13"/>
    </row>
    <row r="352" spans="1:10" ht="15.95" customHeight="1" x14ac:dyDescent="0.15">
      <c r="A352" s="15"/>
      <c r="B352" s="25"/>
      <c r="C352" s="10" t="s">
        <v>15</v>
      </c>
      <c r="D352" s="55">
        <f>SUM(D348,D350)</f>
        <v>21100.699999999997</v>
      </c>
      <c r="E352" s="55">
        <f>SUM(E348,E350)</f>
        <v>4087081.8000000003</v>
      </c>
      <c r="F352" s="55">
        <f>SUM(F348,F350)</f>
        <v>0</v>
      </c>
      <c r="G352" s="55">
        <f>SUM(G348,G350)</f>
        <v>0</v>
      </c>
      <c r="H352" s="53">
        <f t="shared" si="500"/>
        <v>4108182.5000000005</v>
      </c>
      <c r="I352" s="13"/>
      <c r="J352" s="13"/>
    </row>
    <row r="353" spans="1:10" ht="15.95" customHeight="1" x14ac:dyDescent="0.15">
      <c r="A353" s="21"/>
      <c r="B353" s="17"/>
      <c r="C353" s="16" t="s">
        <v>13</v>
      </c>
      <c r="D353" s="53">
        <f>IF($H352=0,0,D352/$H352%)</f>
        <v>0.51362615949997337</v>
      </c>
      <c r="E353" s="53">
        <f>IF($H352=0,0,E352/$H352%)</f>
        <v>99.486373840500022</v>
      </c>
      <c r="F353" s="53">
        <f>IF($H352=0,0,F352/$H352%)</f>
        <v>0</v>
      </c>
      <c r="G353" s="53">
        <f>IF($H352=0,0,G352/$H352%)</f>
        <v>0</v>
      </c>
      <c r="H353" s="53">
        <f t="shared" si="500"/>
        <v>100</v>
      </c>
      <c r="I353" s="13"/>
      <c r="J353" s="13"/>
    </row>
    <row r="354" spans="1:10" ht="15.95" customHeight="1" x14ac:dyDescent="0.15">
      <c r="A354" s="15" t="s">
        <v>64</v>
      </c>
      <c r="B354" s="24"/>
      <c r="C354" s="10" t="s">
        <v>105</v>
      </c>
      <c r="D354" s="55">
        <f>SUMIF($C$360:$C$413,"道内",D$360:D$413)</f>
        <v>33330.399999999958</v>
      </c>
      <c r="E354" s="55">
        <f>SUMIF($C$360:$C$413,"道内",E$360:E$413)</f>
        <v>209445.69999999998</v>
      </c>
      <c r="F354" s="55">
        <f>SUMIF($C$360:$C$413,"道内",F$360:F$413)</f>
        <v>29605.8</v>
      </c>
      <c r="G354" s="55">
        <f>SUMIF($C$360:$C$413,"道内",G$360:G$413)</f>
        <v>0</v>
      </c>
      <c r="H354" s="53">
        <f t="shared" si="500"/>
        <v>272381.89999999997</v>
      </c>
      <c r="I354" s="13"/>
      <c r="J354" s="13"/>
    </row>
    <row r="355" spans="1:10" ht="15.95" customHeight="1" x14ac:dyDescent="0.15">
      <c r="A355" s="15"/>
      <c r="B355" s="25"/>
      <c r="C355" s="16" t="s">
        <v>13</v>
      </c>
      <c r="D355" s="53">
        <f>IF($H354=0,0,D354/$H354%)</f>
        <v>12.236642743148485</v>
      </c>
      <c r="E355" s="53">
        <f>IF($H354=0,0,E354/$H354%)</f>
        <v>76.894132833349062</v>
      </c>
      <c r="F355" s="53">
        <f>IF($H354=0,0,F354/$H354%)</f>
        <v>10.869224423502445</v>
      </c>
      <c r="G355" s="53">
        <f>IF($H354=0,0,G354/$H354%)</f>
        <v>0</v>
      </c>
      <c r="H355" s="53">
        <f t="shared" si="500"/>
        <v>99.999999999999986</v>
      </c>
      <c r="I355" s="13"/>
      <c r="J355" s="13"/>
    </row>
    <row r="356" spans="1:10" ht="15.95" customHeight="1" x14ac:dyDescent="0.15">
      <c r="A356" s="15"/>
      <c r="B356" s="25"/>
      <c r="C356" s="10" t="s">
        <v>108</v>
      </c>
      <c r="D356" s="55">
        <f>SUMIF($C$360:$C$413,"道外",D$360:D$413)</f>
        <v>23460</v>
      </c>
      <c r="E356" s="55">
        <f>SUMIF($C$360:$C$413,"道外",E$360:E$413)</f>
        <v>586615.1</v>
      </c>
      <c r="F356" s="55">
        <f>SUMIF($C$360:$C$413,"道外",F$360:F$413)</f>
        <v>71187.800000000017</v>
      </c>
      <c r="G356" s="55">
        <f>SUMIF($C$360:$C$413,"道外",G$360:G$413)</f>
        <v>0.3</v>
      </c>
      <c r="H356" s="53">
        <f t="shared" si="500"/>
        <v>681263.20000000007</v>
      </c>
      <c r="I356" s="13"/>
      <c r="J356" s="13"/>
    </row>
    <row r="357" spans="1:10" ht="15.95" customHeight="1" x14ac:dyDescent="0.15">
      <c r="A357" s="15"/>
      <c r="B357" s="25"/>
      <c r="C357" s="16" t="s">
        <v>13</v>
      </c>
      <c r="D357" s="53">
        <f>IF($H356=0,0,D356/$H356%)</f>
        <v>3.4436030010134111</v>
      </c>
      <c r="E357" s="53">
        <f>IF($H356=0,0,E356/$H356%)</f>
        <v>86.106970110817656</v>
      </c>
      <c r="F357" s="53">
        <f>IF($H356=0,0,F356/$H356%)</f>
        <v>10.449382852324918</v>
      </c>
      <c r="G357" s="53">
        <f>IF($H356=0,0,G356/$H356%)</f>
        <v>4.4035844002729042E-5</v>
      </c>
      <c r="H357" s="53">
        <f t="shared" si="500"/>
        <v>99.999999999999986</v>
      </c>
      <c r="I357" s="13"/>
      <c r="J357" s="13"/>
    </row>
    <row r="358" spans="1:10" ht="15.95" customHeight="1" x14ac:dyDescent="0.15">
      <c r="A358" s="15"/>
      <c r="B358" s="25"/>
      <c r="C358" s="10" t="s">
        <v>107</v>
      </c>
      <c r="D358" s="55">
        <f>D354+D356</f>
        <v>56790.399999999958</v>
      </c>
      <c r="E358" s="55">
        <f>E354+E356</f>
        <v>796060.79999999993</v>
      </c>
      <c r="F358" s="55">
        <f>F354+F356</f>
        <v>100793.60000000002</v>
      </c>
      <c r="G358" s="55">
        <f>G354+G356</f>
        <v>0.3</v>
      </c>
      <c r="H358" s="53">
        <f t="shared" si="500"/>
        <v>953645.09999999986</v>
      </c>
      <c r="I358" s="13"/>
      <c r="J358" s="13"/>
    </row>
    <row r="359" spans="1:10" ht="15.95" customHeight="1" x14ac:dyDescent="0.15">
      <c r="A359" s="15"/>
      <c r="B359" s="17"/>
      <c r="C359" s="16" t="s">
        <v>13</v>
      </c>
      <c r="D359" s="53">
        <f>IF($H358=0,0,D358/$H358%)</f>
        <v>5.9550874848515409</v>
      </c>
      <c r="E359" s="53">
        <f>IF($H358=0,0,E358/$H358%)</f>
        <v>83.475582268498002</v>
      </c>
      <c r="F359" s="53">
        <f>IF($H358=0,0,F358/$H358%)</f>
        <v>10.569298788406718</v>
      </c>
      <c r="G359" s="53">
        <f>IF($H358=0,0,G358/$H358%)</f>
        <v>3.1458243742876674E-5</v>
      </c>
      <c r="H359" s="53">
        <f t="shared" si="500"/>
        <v>100</v>
      </c>
      <c r="I359" s="13"/>
      <c r="J359" s="13"/>
    </row>
    <row r="360" spans="1:10" ht="15.95" customHeight="1" x14ac:dyDescent="0.15">
      <c r="A360" s="15"/>
      <c r="B360" s="15" t="s">
        <v>65</v>
      </c>
      <c r="C360" s="10" t="s">
        <v>12</v>
      </c>
      <c r="D360" s="55">
        <f>空知2!D307+石狩2!D307+後志2!D307+胆振2!D307+日高2!D307+渡島・檜山2!D307+上川2!D307+留萌2!D307+宗谷2!D307+オホーツク2!D307+十勝2!D307+釧路2!D307+根室2!D307</f>
        <v>0</v>
      </c>
      <c r="E360" s="55">
        <f>空知2!E307+石狩2!E307+後志2!E307+胆振2!E307+日高2!E307+渡島・檜山2!E307+上川2!E307+留萌2!E307+宗谷2!E307+オホーツク2!E307+十勝2!E307+釧路2!E307+根室2!E307</f>
        <v>4832.7999999999993</v>
      </c>
      <c r="F360" s="55">
        <f>空知2!F307+石狩2!F307+後志2!F307+胆振2!F307+日高2!F307+渡島・檜山2!F307+上川2!F307+留萌2!F307+宗谷2!F307+オホーツク2!F307+十勝2!F307+釧路2!F307+根室2!F307</f>
        <v>0</v>
      </c>
      <c r="G360" s="55">
        <f>空知2!G307+石狩2!G307+後志2!G307+胆振2!G307+日高2!G307+渡島・檜山2!G307+上川2!G307+留萌2!G307+宗谷2!G307+オホーツク2!G307+十勝2!G307+釧路2!G307+根室2!G307</f>
        <v>0</v>
      </c>
      <c r="H360" s="53">
        <f t="shared" si="500"/>
        <v>4832.7999999999993</v>
      </c>
      <c r="I360" s="13"/>
      <c r="J360" s="13"/>
    </row>
    <row r="361" spans="1:10" ht="15.95" customHeight="1" x14ac:dyDescent="0.15">
      <c r="A361" s="15"/>
      <c r="B361" s="15"/>
      <c r="C361" s="16" t="s">
        <v>13</v>
      </c>
      <c r="D361" s="53">
        <f>IF($H360=0,0,D360/$H360%)</f>
        <v>0</v>
      </c>
      <c r="E361" s="53">
        <f>IF($H360=0,0,E360/$H360%)</f>
        <v>100</v>
      </c>
      <c r="F361" s="53">
        <f>IF($H360=0,0,F360/$H360%)</f>
        <v>0</v>
      </c>
      <c r="G361" s="53">
        <f>IF($H360=0,0,G360/$H360%)</f>
        <v>0</v>
      </c>
      <c r="H361" s="53">
        <f t="shared" si="500"/>
        <v>100</v>
      </c>
      <c r="I361" s="13"/>
      <c r="J361" s="13"/>
    </row>
    <row r="362" spans="1:10" ht="15.95" customHeight="1" x14ac:dyDescent="0.15">
      <c r="A362" s="15"/>
      <c r="B362" s="15"/>
      <c r="C362" s="10" t="s">
        <v>14</v>
      </c>
      <c r="D362" s="55">
        <f>空知2!D309+石狩2!D309+後志2!D309+胆振2!D309+日高2!D309+渡島・檜山2!D309+上川2!D309+留萌2!D309+宗谷2!D309+オホーツク2!D309+十勝2!D309+釧路2!D309+根室2!D309</f>
        <v>0</v>
      </c>
      <c r="E362" s="55">
        <f>空知2!E309+石狩2!E309+後志2!E309+胆振2!E309+日高2!E309+渡島・檜山2!E309+上川2!E309+留萌2!E309+宗谷2!E309+オホーツク2!E309+十勝2!E309+釧路2!E309+根室2!E309</f>
        <v>144245.1</v>
      </c>
      <c r="F362" s="55">
        <f>空知2!F309+石狩2!F309+後志2!F309+胆振2!F309+日高2!F309+渡島・檜山2!F309+上川2!F309+留萌2!F309+宗谷2!F309+オホーツク2!F309+十勝2!F309+釧路2!F309+根室2!F309</f>
        <v>2933.7999999999997</v>
      </c>
      <c r="G362" s="55">
        <f>空知2!G309+石狩2!G309+後志2!G309+胆振2!G309+日高2!G309+渡島・檜山2!G309+上川2!G309+留萌2!G309+宗谷2!G309+オホーツク2!G309+十勝2!G309+釧路2!G309+根室2!G309</f>
        <v>0</v>
      </c>
      <c r="H362" s="53">
        <f t="shared" si="500"/>
        <v>147178.9</v>
      </c>
      <c r="I362" s="13"/>
      <c r="J362" s="13"/>
    </row>
    <row r="363" spans="1:10" ht="15.95" customHeight="1" x14ac:dyDescent="0.15">
      <c r="A363" s="15"/>
      <c r="B363" s="15"/>
      <c r="C363" s="16" t="s">
        <v>13</v>
      </c>
      <c r="D363" s="53">
        <f>IF($H362=0,0,D362/$H362%)</f>
        <v>0</v>
      </c>
      <c r="E363" s="53">
        <f>IF($H362=0,0,E362/$H362%)</f>
        <v>98.006643615355202</v>
      </c>
      <c r="F363" s="53">
        <f>IF($H362=0,0,F362/$H362%)</f>
        <v>1.9933563846448097</v>
      </c>
      <c r="G363" s="53">
        <f>IF($H362=0,0,G362/$H362%)</f>
        <v>0</v>
      </c>
      <c r="H363" s="53">
        <f t="shared" si="500"/>
        <v>100.00000000000001</v>
      </c>
      <c r="I363" s="13"/>
      <c r="J363" s="13"/>
    </row>
    <row r="364" spans="1:10" ht="15.95" customHeight="1" x14ac:dyDescent="0.15">
      <c r="A364" s="15"/>
      <c r="B364" s="15"/>
      <c r="C364" s="10" t="s">
        <v>15</v>
      </c>
      <c r="D364" s="55">
        <f>SUM(D360,D362)</f>
        <v>0</v>
      </c>
      <c r="E364" s="55">
        <f>SUM(E360,E362)</f>
        <v>149077.9</v>
      </c>
      <c r="F364" s="55">
        <f>SUM(F360,F362)</f>
        <v>2933.7999999999997</v>
      </c>
      <c r="G364" s="55">
        <f>SUM(G360,G362)</f>
        <v>0</v>
      </c>
      <c r="H364" s="53">
        <f t="shared" si="500"/>
        <v>152011.69999999998</v>
      </c>
      <c r="I364" s="13"/>
      <c r="J364" s="13"/>
    </row>
    <row r="365" spans="1:10" ht="15.95" customHeight="1" x14ac:dyDescent="0.15">
      <c r="A365" s="15"/>
      <c r="B365" s="21"/>
      <c r="C365" s="16" t="s">
        <v>13</v>
      </c>
      <c r="D365" s="53">
        <f>IF($H364=0,0,D364/$H364%)</f>
        <v>0</v>
      </c>
      <c r="E365" s="53">
        <f>IF($H364=0,0,E364/$H364%)</f>
        <v>98.070016978956232</v>
      </c>
      <c r="F365" s="53">
        <f>IF($H364=0,0,F364/$H364%)</f>
        <v>1.9299830210437752</v>
      </c>
      <c r="G365" s="53">
        <f>IF($H364=0,0,G364/$H364%)</f>
        <v>0</v>
      </c>
      <c r="H365" s="53">
        <f t="shared" si="500"/>
        <v>100.00000000000001</v>
      </c>
      <c r="I365" s="13"/>
      <c r="J365" s="13"/>
    </row>
    <row r="366" spans="1:10" ht="15.95" customHeight="1" x14ac:dyDescent="0.15">
      <c r="A366" s="15"/>
      <c r="B366" s="15" t="s">
        <v>66</v>
      </c>
      <c r="C366" s="10" t="s">
        <v>12</v>
      </c>
      <c r="D366" s="55">
        <f>空知2!D313+石狩2!D313+後志2!D313+胆振2!D313+日高2!D313+渡島・檜山2!D313+上川2!D313+留萌2!D313+宗谷2!D313+オホーツク2!D313+十勝2!D313+釧路2!D313+根室2!D313</f>
        <v>0</v>
      </c>
      <c r="E366" s="55">
        <f>空知2!E313+石狩2!E313+後志2!E313+胆振2!E313+日高2!E313+渡島・檜山2!E313+上川2!E313+留萌2!E313+宗谷2!E313+オホーツク2!E313+十勝2!E313+釧路2!E313+根室2!E313</f>
        <v>143542.39999999999</v>
      </c>
      <c r="F366" s="55">
        <f>空知2!F313+石狩2!F313+後志2!F313+胆振2!F313+日高2!F313+渡島・檜山2!F313+上川2!F313+留萌2!F313+宗谷2!F313+オホーツク2!F313+十勝2!F313+釧路2!F313+根室2!F313</f>
        <v>29602.7</v>
      </c>
      <c r="G366" s="55">
        <f>空知2!G313+石狩2!G313+後志2!G313+胆振2!G313+日高2!G313+渡島・檜山2!G313+上川2!G313+留萌2!G313+宗谷2!G313+オホーツク2!G313+十勝2!G313+釧路2!G313+根室2!G313</f>
        <v>0</v>
      </c>
      <c r="H366" s="53">
        <f t="shared" si="500"/>
        <v>173145.1</v>
      </c>
      <c r="I366" s="13"/>
      <c r="J366" s="13"/>
    </row>
    <row r="367" spans="1:10" ht="15.95" customHeight="1" x14ac:dyDescent="0.15">
      <c r="A367" s="15"/>
      <c r="B367" s="15"/>
      <c r="C367" s="16" t="s">
        <v>13</v>
      </c>
      <c r="D367" s="53">
        <f t="shared" ref="D367" si="501">IF($H366=0,0,D366/$H366%)</f>
        <v>0</v>
      </c>
      <c r="E367" s="53">
        <f t="shared" ref="E367" si="502">IF($H366=0,0,E366/$H366%)</f>
        <v>82.902952494757287</v>
      </c>
      <c r="F367" s="53">
        <f t="shared" ref="F367" si="503">IF($H366=0,0,F366/$H366%)</f>
        <v>17.097047505242713</v>
      </c>
      <c r="G367" s="53">
        <f t="shared" ref="G367" si="504">IF($H366=0,0,G366/$H366%)</f>
        <v>0</v>
      </c>
      <c r="H367" s="53">
        <f t="shared" si="500"/>
        <v>100</v>
      </c>
      <c r="I367" s="13"/>
      <c r="J367" s="13"/>
    </row>
    <row r="368" spans="1:10" ht="15.95" customHeight="1" x14ac:dyDescent="0.15">
      <c r="A368" s="15"/>
      <c r="B368" s="15"/>
      <c r="C368" s="10" t="s">
        <v>14</v>
      </c>
      <c r="D368" s="55">
        <f>空知2!D315+石狩2!D315+後志2!D315+胆振2!D315+日高2!D315+渡島・檜山2!D315+上川2!D315+留萌2!D315+宗谷2!D315+オホーツク2!D315+十勝2!D315+釧路2!D315+根室2!D315</f>
        <v>3492.7</v>
      </c>
      <c r="E368" s="55">
        <f>空知2!E315+石狩2!E315+後志2!E315+胆振2!E315+日高2!E315+渡島・檜山2!E315+上川2!E315+留萌2!E315+宗谷2!E315+オホーツク2!E315+十勝2!E315+釧路2!E315+根室2!E315</f>
        <v>230222.40000000002</v>
      </c>
      <c r="F368" s="55">
        <f>空知2!F315+石狩2!F315+後志2!F315+胆振2!F315+日高2!F315+渡島・檜山2!F315+上川2!F315+留萌2!F315+宗谷2!F315+オホーツク2!F315+十勝2!F315+釧路2!F315+根室2!F315</f>
        <v>68251.400000000009</v>
      </c>
      <c r="G368" s="55">
        <f>空知2!G315+石狩2!G315+後志2!G315+胆振2!G315+日高2!G315+渡島・檜山2!G315+上川2!G315+留萌2!G315+宗谷2!G315+オホーツク2!G315+十勝2!G315+釧路2!G315+根室2!G315</f>
        <v>0.3</v>
      </c>
      <c r="H368" s="53">
        <f t="shared" si="500"/>
        <v>301966.80000000005</v>
      </c>
      <c r="I368" s="13"/>
      <c r="J368" s="13"/>
    </row>
    <row r="369" spans="1:10" ht="15.95" customHeight="1" x14ac:dyDescent="0.15">
      <c r="A369" s="15"/>
      <c r="B369" s="15"/>
      <c r="C369" s="16" t="s">
        <v>13</v>
      </c>
      <c r="D369" s="53">
        <f t="shared" ref="D369" si="505">IF($H368=0,0,D368/$H368%)</f>
        <v>1.1566503337452989</v>
      </c>
      <c r="E369" s="53">
        <f t="shared" ref="E369" si="506">IF($H368=0,0,E368/$H368%)</f>
        <v>76.24096423845269</v>
      </c>
      <c r="F369" s="53">
        <f t="shared" ref="F369" si="507">IF($H368=0,0,F368/$H368%)</f>
        <v>22.602286079131876</v>
      </c>
      <c r="G369" s="53">
        <f t="shared" ref="G369" si="508">IF($H368=0,0,G368/$H368%)</f>
        <v>9.9348670118701765E-5</v>
      </c>
      <c r="H369" s="53">
        <f t="shared" si="500"/>
        <v>99.999999999999986</v>
      </c>
      <c r="I369" s="13"/>
      <c r="J369" s="13"/>
    </row>
    <row r="370" spans="1:10" ht="15.95" customHeight="1" x14ac:dyDescent="0.15">
      <c r="A370" s="15"/>
      <c r="B370" s="15"/>
      <c r="C370" s="10" t="s">
        <v>15</v>
      </c>
      <c r="D370" s="55">
        <f t="shared" ref="D370:G370" si="509">SUM(D366,D368)</f>
        <v>3492.7</v>
      </c>
      <c r="E370" s="55">
        <f t="shared" si="509"/>
        <v>373764.80000000005</v>
      </c>
      <c r="F370" s="55">
        <f t="shared" si="509"/>
        <v>97854.1</v>
      </c>
      <c r="G370" s="55">
        <f t="shared" si="509"/>
        <v>0.3</v>
      </c>
      <c r="H370" s="53">
        <f t="shared" si="500"/>
        <v>475111.90000000008</v>
      </c>
      <c r="I370" s="13"/>
      <c r="J370" s="13"/>
    </row>
    <row r="371" spans="1:10" ht="15.95" customHeight="1" x14ac:dyDescent="0.15">
      <c r="A371" s="15"/>
      <c r="B371" s="21"/>
      <c r="C371" s="16" t="s">
        <v>13</v>
      </c>
      <c r="D371" s="53">
        <f t="shared" ref="D371" si="510">IF($H370=0,0,D370/$H370%)</f>
        <v>0.73513208151595433</v>
      </c>
      <c r="E371" s="53">
        <f t="shared" ref="E371" si="511">IF($H370=0,0,E370/$H370%)</f>
        <v>78.668793604201454</v>
      </c>
      <c r="F371" s="53">
        <f t="shared" ref="F371" si="512">IF($H370=0,0,F370/$H370%)</f>
        <v>20.596011171263022</v>
      </c>
      <c r="G371" s="53">
        <f t="shared" ref="G371" si="513">IF($H370=0,0,G370/$H370%)</f>
        <v>6.3143019570757953E-5</v>
      </c>
      <c r="H371" s="53">
        <f t="shared" si="500"/>
        <v>100.00000000000001</v>
      </c>
      <c r="I371" s="13"/>
      <c r="J371" s="13"/>
    </row>
    <row r="372" spans="1:10" ht="15.95" customHeight="1" x14ac:dyDescent="0.15">
      <c r="A372" s="15"/>
      <c r="B372" s="15" t="s">
        <v>67</v>
      </c>
      <c r="C372" s="10" t="s">
        <v>12</v>
      </c>
      <c r="D372" s="55">
        <f>空知2!D319+石狩2!D319+後志2!D319+胆振2!D319+日高2!D319+渡島・檜山2!D319+上川2!D319+留萌2!D319+宗谷2!D319+オホーツク2!D319+十勝2!D319+釧路2!D319+根室2!D319</f>
        <v>141</v>
      </c>
      <c r="E372" s="55">
        <f>空知2!E319+石狩2!E319+後志2!E319+胆振2!E319+日高2!E319+渡島・檜山2!E319+上川2!E319+留萌2!E319+宗谷2!E319+オホーツク2!E319+十勝2!E319+釧路2!E319+根室2!E319</f>
        <v>345.8</v>
      </c>
      <c r="F372" s="55">
        <f>空知2!F319+石狩2!F319+後志2!F319+胆振2!F319+日高2!F319+渡島・檜山2!F319+上川2!F319+留萌2!F319+宗谷2!F319+オホーツク2!F319+十勝2!F319+釧路2!F319+根室2!F319</f>
        <v>0</v>
      </c>
      <c r="G372" s="55">
        <f>空知2!G319+石狩2!G319+後志2!G319+胆振2!G319+日高2!G319+渡島・檜山2!G319+上川2!G319+留萌2!G319+宗谷2!G319+オホーツク2!G319+十勝2!G319+釧路2!G319+根室2!G319</f>
        <v>0</v>
      </c>
      <c r="H372" s="53">
        <f t="shared" si="500"/>
        <v>486.8</v>
      </c>
      <c r="I372" s="13"/>
      <c r="J372" s="13"/>
    </row>
    <row r="373" spans="1:10" ht="15.95" customHeight="1" x14ac:dyDescent="0.15">
      <c r="A373" s="15"/>
      <c r="B373" s="15"/>
      <c r="C373" s="16" t="s">
        <v>13</v>
      </c>
      <c r="D373" s="53">
        <f t="shared" ref="D373" si="514">IF($H372=0,0,D372/$H372%)</f>
        <v>28.964667214461791</v>
      </c>
      <c r="E373" s="53">
        <f t="shared" ref="E373" si="515">IF($H372=0,0,E372/$H372%)</f>
        <v>71.035332785538202</v>
      </c>
      <c r="F373" s="53">
        <f t="shared" ref="F373" si="516">IF($H372=0,0,F372/$H372%)</f>
        <v>0</v>
      </c>
      <c r="G373" s="53">
        <f t="shared" ref="G373" si="517">IF($H372=0,0,G372/$H372%)</f>
        <v>0</v>
      </c>
      <c r="H373" s="53">
        <f t="shared" si="500"/>
        <v>100</v>
      </c>
      <c r="I373" s="13"/>
      <c r="J373" s="13"/>
    </row>
    <row r="374" spans="1:10" ht="15.95" customHeight="1" x14ac:dyDescent="0.15">
      <c r="A374" s="15"/>
      <c r="B374" s="15"/>
      <c r="C374" s="10" t="s">
        <v>14</v>
      </c>
      <c r="D374" s="55">
        <f>空知2!D321+石狩2!D321+後志2!D321+胆振2!D321+日高2!D321+渡島・檜山2!D321+上川2!D321+留萌2!D321+宗谷2!D321+オホーツク2!D321+十勝2!D321+釧路2!D321+根室2!D321</f>
        <v>6520.5000000000009</v>
      </c>
      <c r="E374" s="55">
        <f>空知2!E321+石狩2!E321+後志2!E321+胆振2!E321+日高2!E321+渡島・檜山2!E321+上川2!E321+留萌2!E321+宗谷2!E321+オホーツク2!E321+十勝2!E321+釧路2!E321+根室2!E321</f>
        <v>6934.8</v>
      </c>
      <c r="F374" s="55">
        <f>空知2!F321+石狩2!F321+後志2!F321+胆振2!F321+日高2!F321+渡島・檜山2!F321+上川2!F321+留萌2!F321+宗谷2!F321+オホーツク2!F321+十勝2!F321+釧路2!F321+根室2!F321</f>
        <v>0</v>
      </c>
      <c r="G374" s="55">
        <f>空知2!G321+石狩2!G321+後志2!G321+胆振2!G321+日高2!G321+渡島・檜山2!G321+上川2!G321+留萌2!G321+宗谷2!G321+オホーツク2!G321+十勝2!G321+釧路2!G321+根室2!G321</f>
        <v>0</v>
      </c>
      <c r="H374" s="53">
        <f t="shared" si="500"/>
        <v>13455.300000000001</v>
      </c>
      <c r="I374" s="13"/>
      <c r="J374" s="13"/>
    </row>
    <row r="375" spans="1:10" ht="15.95" customHeight="1" x14ac:dyDescent="0.15">
      <c r="A375" s="15"/>
      <c r="B375" s="15"/>
      <c r="C375" s="16" t="s">
        <v>13</v>
      </c>
      <c r="D375" s="53">
        <f t="shared" ref="D375" si="518">IF($H374=0,0,D374/$H374%)</f>
        <v>48.460457960803559</v>
      </c>
      <c r="E375" s="53">
        <f t="shared" ref="E375" si="519">IF($H374=0,0,E374/$H374%)</f>
        <v>51.539542039196455</v>
      </c>
      <c r="F375" s="53">
        <f t="shared" ref="F375" si="520">IF($H374=0,0,F374/$H374%)</f>
        <v>0</v>
      </c>
      <c r="G375" s="53">
        <f t="shared" ref="G375" si="521">IF($H374=0,0,G374/$H374%)</f>
        <v>0</v>
      </c>
      <c r="H375" s="53">
        <f t="shared" si="500"/>
        <v>100.00000000000001</v>
      </c>
      <c r="I375" s="13"/>
      <c r="J375" s="13"/>
    </row>
    <row r="376" spans="1:10" ht="15.95" customHeight="1" x14ac:dyDescent="0.15">
      <c r="A376" s="15"/>
      <c r="B376" s="15"/>
      <c r="C376" s="10" t="s">
        <v>15</v>
      </c>
      <c r="D376" s="55">
        <f t="shared" ref="D376:G376" si="522">SUM(D372,D374)</f>
        <v>6661.5000000000009</v>
      </c>
      <c r="E376" s="55">
        <f t="shared" si="522"/>
        <v>7280.6</v>
      </c>
      <c r="F376" s="55">
        <f t="shared" si="522"/>
        <v>0</v>
      </c>
      <c r="G376" s="55">
        <f t="shared" si="522"/>
        <v>0</v>
      </c>
      <c r="H376" s="53">
        <f t="shared" si="500"/>
        <v>13942.100000000002</v>
      </c>
      <c r="I376" s="13"/>
      <c r="J376" s="13"/>
    </row>
    <row r="377" spans="1:10" ht="15.95" customHeight="1" x14ac:dyDescent="0.15">
      <c r="A377" s="15"/>
      <c r="B377" s="21"/>
      <c r="C377" s="16" t="s">
        <v>13</v>
      </c>
      <c r="D377" s="53">
        <f t="shared" ref="D377" si="523">IF($H376=0,0,D376/$H376%)</f>
        <v>47.779746236219793</v>
      </c>
      <c r="E377" s="53">
        <f t="shared" ref="E377" si="524">IF($H376=0,0,E376/$H376%)</f>
        <v>52.2202537637802</v>
      </c>
      <c r="F377" s="53">
        <f t="shared" ref="F377" si="525">IF($H376=0,0,F376/$H376%)</f>
        <v>0</v>
      </c>
      <c r="G377" s="53">
        <f t="shared" ref="G377" si="526">IF($H376=0,0,G376/$H376%)</f>
        <v>0</v>
      </c>
      <c r="H377" s="53">
        <f t="shared" si="500"/>
        <v>100</v>
      </c>
      <c r="I377" s="13"/>
      <c r="J377" s="13"/>
    </row>
    <row r="378" spans="1:10" ht="15.95" customHeight="1" x14ac:dyDescent="0.15">
      <c r="A378" s="15"/>
      <c r="B378" s="15" t="s">
        <v>68</v>
      </c>
      <c r="C378" s="10" t="s">
        <v>12</v>
      </c>
      <c r="D378" s="55">
        <f>空知2!D325+石狩2!D325+後志2!D325+胆振2!D325+日高2!D325+渡島・檜山2!D325+上川2!D325+留萌2!D325+宗谷2!D325+オホーツク2!D325+十勝2!D325+釧路2!D325+根室2!D325</f>
        <v>0</v>
      </c>
      <c r="E378" s="55">
        <f>空知2!E325+石狩2!E325+後志2!E325+胆振2!E325+日高2!E325+渡島・檜山2!E325+上川2!E325+留萌2!E325+宗谷2!E325+オホーツク2!E325+十勝2!E325+釧路2!E325+根室2!E325</f>
        <v>3618.7</v>
      </c>
      <c r="F378" s="55">
        <f>空知2!F325+石狩2!F325+後志2!F325+胆振2!F325+日高2!F325+渡島・檜山2!F325+上川2!F325+留萌2!F325+宗谷2!F325+オホーツク2!F325+十勝2!F325+釧路2!F325+根室2!F325</f>
        <v>3.1</v>
      </c>
      <c r="G378" s="55">
        <f>空知2!G325+石狩2!G325+後志2!G325+胆振2!G325+日高2!G325+渡島・檜山2!G325+上川2!G325+留萌2!G325+宗谷2!G325+オホーツク2!G325+十勝2!G325+釧路2!G325+根室2!G325</f>
        <v>0</v>
      </c>
      <c r="H378" s="53">
        <f t="shared" si="500"/>
        <v>3621.7999999999997</v>
      </c>
      <c r="I378" s="13"/>
      <c r="J378" s="13"/>
    </row>
    <row r="379" spans="1:10" ht="15.95" customHeight="1" x14ac:dyDescent="0.15">
      <c r="A379" s="15"/>
      <c r="B379" s="15"/>
      <c r="C379" s="16" t="s">
        <v>13</v>
      </c>
      <c r="D379" s="53">
        <f t="shared" ref="D379" si="527">IF($H378=0,0,D378/$H378%)</f>
        <v>0</v>
      </c>
      <c r="E379" s="53">
        <f t="shared" ref="E379" si="528">IF($H378=0,0,E378/$H378%)</f>
        <v>99.914407200839364</v>
      </c>
      <c r="F379" s="53">
        <f t="shared" ref="F379" si="529">IF($H378=0,0,F378/$H378%)</f>
        <v>8.5592799160638361E-2</v>
      </c>
      <c r="G379" s="53">
        <f t="shared" ref="G379" si="530">IF($H378=0,0,G378/$H378%)</f>
        <v>0</v>
      </c>
      <c r="H379" s="53">
        <f t="shared" si="500"/>
        <v>100</v>
      </c>
      <c r="I379" s="13"/>
      <c r="J379" s="13"/>
    </row>
    <row r="380" spans="1:10" ht="15.95" customHeight="1" x14ac:dyDescent="0.15">
      <c r="A380" s="15"/>
      <c r="B380" s="15"/>
      <c r="C380" s="10" t="s">
        <v>14</v>
      </c>
      <c r="D380" s="55">
        <f>空知2!D327+石狩2!D327+後志2!D327+胆振2!D327+日高2!D327+渡島・檜山2!D327+上川2!D327+留萌2!D327+宗谷2!D327+オホーツク2!D327+十勝2!D327+釧路2!D327+根室2!D327</f>
        <v>199.7</v>
      </c>
      <c r="E380" s="55">
        <f>空知2!E327+石狩2!E327+後志2!E327+胆振2!E327+日高2!E327+渡島・檜山2!E327+上川2!E327+留萌2!E327+宗谷2!E327+オホーツク2!E327+十勝2!E327+釧路2!E327+根室2!E327</f>
        <v>1524.1999999999998</v>
      </c>
      <c r="F380" s="55">
        <f>空知2!F327+石狩2!F327+後志2!F327+胆振2!F327+日高2!F327+渡島・檜山2!F327+上川2!F327+留萌2!F327+宗谷2!F327+オホーツク2!F327+十勝2!F327+釧路2!F327+根室2!F327</f>
        <v>2.6</v>
      </c>
      <c r="G380" s="55">
        <f>空知2!G327+石狩2!G327+後志2!G327+胆振2!G327+日高2!G327+渡島・檜山2!G327+上川2!G327+留萌2!G327+宗谷2!G327+オホーツク2!G327+十勝2!G327+釧路2!G327+根室2!G327</f>
        <v>0</v>
      </c>
      <c r="H380" s="53">
        <f t="shared" si="500"/>
        <v>1726.4999999999998</v>
      </c>
      <c r="I380" s="13"/>
      <c r="J380" s="13"/>
    </row>
    <row r="381" spans="1:10" ht="15.95" customHeight="1" x14ac:dyDescent="0.15">
      <c r="A381" s="15"/>
      <c r="B381" s="15"/>
      <c r="C381" s="16" t="s">
        <v>13</v>
      </c>
      <c r="D381" s="53">
        <f t="shared" ref="D381" si="531">IF($H380=0,0,D380/$H380%)</f>
        <v>11.566753547639735</v>
      </c>
      <c r="E381" s="53">
        <f t="shared" ref="E381" si="532">IF($H380=0,0,E380/$H380%)</f>
        <v>88.282652765710978</v>
      </c>
      <c r="F381" s="53">
        <f t="shared" ref="F381" si="533">IF($H380=0,0,F380/$H380%)</f>
        <v>0.15059368664929051</v>
      </c>
      <c r="G381" s="53">
        <f t="shared" ref="G381" si="534">IF($H380=0,0,G380/$H380%)</f>
        <v>0</v>
      </c>
      <c r="H381" s="53">
        <f t="shared" si="500"/>
        <v>100</v>
      </c>
      <c r="I381" s="13"/>
      <c r="J381" s="13"/>
    </row>
    <row r="382" spans="1:10" ht="15.95" customHeight="1" x14ac:dyDescent="0.15">
      <c r="A382" s="15"/>
      <c r="B382" s="15"/>
      <c r="C382" s="10" t="s">
        <v>15</v>
      </c>
      <c r="D382" s="55">
        <f t="shared" ref="D382:G382" si="535">SUM(D378,D380)</f>
        <v>199.7</v>
      </c>
      <c r="E382" s="55">
        <f t="shared" si="535"/>
        <v>5142.8999999999996</v>
      </c>
      <c r="F382" s="55">
        <f t="shared" si="535"/>
        <v>5.7</v>
      </c>
      <c r="G382" s="55">
        <f t="shared" si="535"/>
        <v>0</v>
      </c>
      <c r="H382" s="53">
        <f t="shared" si="500"/>
        <v>5348.2999999999993</v>
      </c>
      <c r="I382" s="13"/>
      <c r="J382" s="13"/>
    </row>
    <row r="383" spans="1:10" ht="15.95" customHeight="1" x14ac:dyDescent="0.15">
      <c r="A383" s="15"/>
      <c r="B383" s="21"/>
      <c r="C383" s="16" t="s">
        <v>13</v>
      </c>
      <c r="D383" s="53">
        <f t="shared" ref="D383" si="536">IF($H382=0,0,D382/$H382%)</f>
        <v>3.7338967522390298</v>
      </c>
      <c r="E383" s="53">
        <f t="shared" ref="E383" si="537">IF($H382=0,0,E382/$H382%)</f>
        <v>96.159527326440184</v>
      </c>
      <c r="F383" s="53">
        <f t="shared" ref="F383" si="538">IF($H382=0,0,F382/$H382%)</f>
        <v>0.10657592132079355</v>
      </c>
      <c r="G383" s="53">
        <f t="shared" ref="G383" si="539">IF($H382=0,0,G382/$H382%)</f>
        <v>0</v>
      </c>
      <c r="H383" s="53">
        <f t="shared" si="500"/>
        <v>100.00000000000001</v>
      </c>
      <c r="I383" s="13"/>
      <c r="J383" s="13"/>
    </row>
    <row r="384" spans="1:10" ht="15.95" customHeight="1" x14ac:dyDescent="0.15">
      <c r="A384" s="15"/>
      <c r="B384" s="15" t="s">
        <v>69</v>
      </c>
      <c r="C384" s="10" t="s">
        <v>12</v>
      </c>
      <c r="D384" s="55">
        <f>空知2!D331+石狩2!D331+後志2!D331+胆振2!D331+日高2!D331+渡島・檜山2!D331+上川2!D331+留萌2!D331+宗谷2!D331+オホーツク2!D331+十勝2!D331+釧路2!D331+根室2!D331</f>
        <v>26369.899999999954</v>
      </c>
      <c r="E384" s="55">
        <f>空知2!E331+石狩2!E331+後志2!E331+胆振2!E331+日高2!E331+渡島・檜山2!E331+上川2!E331+留萌2!E331+宗谷2!E331+オホーツク2!E331+十勝2!E331+釧路2!E331+根室2!E331</f>
        <v>25373</v>
      </c>
      <c r="F384" s="55">
        <f>空知2!F331+石狩2!F331+後志2!F331+胆振2!F331+日高2!F331+渡島・檜山2!F331+上川2!F331+留萌2!F331+宗谷2!F331+オホーツク2!F331+十勝2!F331+釧路2!F331+根室2!F331</f>
        <v>0</v>
      </c>
      <c r="G384" s="55">
        <f>空知2!G331+石狩2!G331+後志2!G331+胆振2!G331+日高2!G331+渡島・檜山2!G331+上川2!G331+留萌2!G331+宗谷2!G331+オホーツク2!G331+十勝2!G331+釧路2!G331+根室2!G331</f>
        <v>0</v>
      </c>
      <c r="H384" s="53">
        <f t="shared" si="500"/>
        <v>51742.899999999951</v>
      </c>
      <c r="I384" s="13"/>
      <c r="J384" s="13"/>
    </row>
    <row r="385" spans="1:10" ht="15.95" customHeight="1" x14ac:dyDescent="0.15">
      <c r="A385" s="15"/>
      <c r="B385" s="15"/>
      <c r="C385" s="16" t="s">
        <v>13</v>
      </c>
      <c r="D385" s="53">
        <f t="shared" ref="D385" si="540">IF($H384=0,0,D384/$H384%)</f>
        <v>50.963320571517983</v>
      </c>
      <c r="E385" s="53">
        <f t="shared" ref="E385" si="541">IF($H384=0,0,E384/$H384%)</f>
        <v>49.036679428482024</v>
      </c>
      <c r="F385" s="53">
        <f t="shared" ref="F385" si="542">IF($H384=0,0,F384/$H384%)</f>
        <v>0</v>
      </c>
      <c r="G385" s="53">
        <f t="shared" ref="G385" si="543">IF($H384=0,0,G384/$H384%)</f>
        <v>0</v>
      </c>
      <c r="H385" s="53">
        <f t="shared" si="500"/>
        <v>100</v>
      </c>
      <c r="I385" s="13"/>
      <c r="J385" s="13"/>
    </row>
    <row r="386" spans="1:10" ht="15.95" customHeight="1" x14ac:dyDescent="0.15">
      <c r="A386" s="15"/>
      <c r="B386" s="15"/>
      <c r="C386" s="10" t="s">
        <v>14</v>
      </c>
      <c r="D386" s="55">
        <f>空知2!D333+石狩2!D333+後志2!D333+胆振2!D333+日高2!D333+渡島・檜山2!D333+上川2!D333+留萌2!D333+宗谷2!D333+オホーツク2!D333+十勝2!D333+釧路2!D333+根室2!D333</f>
        <v>12358.599999999999</v>
      </c>
      <c r="E386" s="55">
        <f>空知2!E333+石狩2!E333+後志2!E333+胆振2!E333+日高2!E333+渡島・檜山2!E333+上川2!E333+留萌2!E333+宗谷2!E333+オホーツク2!E333+十勝2!E333+釧路2!E333+根室2!E333</f>
        <v>47446</v>
      </c>
      <c r="F386" s="55">
        <f>空知2!F333+石狩2!F333+後志2!F333+胆振2!F333+日高2!F333+渡島・檜山2!F333+上川2!F333+留萌2!F333+宗谷2!F333+オホーツク2!F333+十勝2!F333+釧路2!F333+根室2!F333</f>
        <v>0</v>
      </c>
      <c r="G386" s="55">
        <f>空知2!G333+石狩2!G333+後志2!G333+胆振2!G333+日高2!G333+渡島・檜山2!G333+上川2!G333+留萌2!G333+宗谷2!G333+オホーツク2!G333+十勝2!G333+釧路2!G333+根室2!G333</f>
        <v>0</v>
      </c>
      <c r="H386" s="53">
        <f t="shared" si="500"/>
        <v>59804.6</v>
      </c>
      <c r="I386" s="13"/>
      <c r="J386" s="13"/>
    </row>
    <row r="387" spans="1:10" ht="15.95" customHeight="1" x14ac:dyDescent="0.15">
      <c r="A387" s="15"/>
      <c r="B387" s="15"/>
      <c r="C387" s="16" t="s">
        <v>13</v>
      </c>
      <c r="D387" s="53">
        <f t="shared" ref="D387" si="544">IF($H386=0,0,D386/$H386%)</f>
        <v>20.664965571210242</v>
      </c>
      <c r="E387" s="53">
        <f t="shared" ref="E387" si="545">IF($H386=0,0,E386/$H386%)</f>
        <v>79.335034428789768</v>
      </c>
      <c r="F387" s="53">
        <f t="shared" ref="F387" si="546">IF($H386=0,0,F386/$H386%)</f>
        <v>0</v>
      </c>
      <c r="G387" s="53">
        <f t="shared" ref="G387" si="547">IF($H386=0,0,G386/$H386%)</f>
        <v>0</v>
      </c>
      <c r="H387" s="53">
        <f t="shared" si="500"/>
        <v>100.00000000000001</v>
      </c>
      <c r="I387" s="13"/>
      <c r="J387" s="13"/>
    </row>
    <row r="388" spans="1:10" ht="15.95" customHeight="1" x14ac:dyDescent="0.15">
      <c r="A388" s="15"/>
      <c r="B388" s="15"/>
      <c r="C388" s="10" t="s">
        <v>15</v>
      </c>
      <c r="D388" s="55">
        <f t="shared" ref="D388:G388" si="548">SUM(D384,D386)</f>
        <v>38728.499999999956</v>
      </c>
      <c r="E388" s="55">
        <f t="shared" si="548"/>
        <v>72819</v>
      </c>
      <c r="F388" s="55">
        <f t="shared" si="548"/>
        <v>0</v>
      </c>
      <c r="G388" s="55">
        <f t="shared" si="548"/>
        <v>0</v>
      </c>
      <c r="H388" s="53">
        <f t="shared" si="500"/>
        <v>111547.49999999996</v>
      </c>
      <c r="I388" s="13"/>
      <c r="J388" s="13"/>
    </row>
    <row r="389" spans="1:10" ht="15.95" customHeight="1" x14ac:dyDescent="0.15">
      <c r="A389" s="15"/>
      <c r="B389" s="21"/>
      <c r="C389" s="16" t="s">
        <v>13</v>
      </c>
      <c r="D389" s="53">
        <f t="shared" ref="D389" si="549">IF($H388=0,0,D388/$H388%)</f>
        <v>34.719289988569869</v>
      </c>
      <c r="E389" s="53">
        <f t="shared" ref="E389" si="550">IF($H388=0,0,E388/$H388%)</f>
        <v>65.280710011430145</v>
      </c>
      <c r="F389" s="53">
        <f t="shared" ref="F389" si="551">IF($H388=0,0,F388/$H388%)</f>
        <v>0</v>
      </c>
      <c r="G389" s="53">
        <f t="shared" ref="G389" si="552">IF($H388=0,0,G388/$H388%)</f>
        <v>0</v>
      </c>
      <c r="H389" s="53">
        <f t="shared" si="500"/>
        <v>100.00000000000001</v>
      </c>
      <c r="I389" s="13"/>
      <c r="J389" s="13"/>
    </row>
    <row r="390" spans="1:10" ht="15.95" customHeight="1" x14ac:dyDescent="0.15">
      <c r="A390" s="15"/>
      <c r="B390" s="15" t="s">
        <v>70</v>
      </c>
      <c r="C390" s="10" t="s">
        <v>12</v>
      </c>
      <c r="D390" s="55">
        <f>空知2!D337+石狩2!D337+後志2!D337+胆振2!D337+日高2!D337+渡島・檜山2!D337+上川2!D337+留萌2!D337+宗谷2!D337+オホーツク2!D337+十勝2!D337+釧路2!D337+根室2!D337</f>
        <v>6819.5000000000009</v>
      </c>
      <c r="E390" s="55">
        <f>空知2!E337+石狩2!E337+後志2!E337+胆振2!E337+日高2!E337+渡島・檜山2!E337+上川2!E337+留萌2!E337+宗谷2!E337+オホーツク2!E337+十勝2!E337+釧路2!E337+根室2!E337</f>
        <v>4788.8</v>
      </c>
      <c r="F390" s="55">
        <f>空知2!F337+石狩2!F337+後志2!F337+胆振2!F337+日高2!F337+渡島・檜山2!F337+上川2!F337+留萌2!F337+宗谷2!F337+オホーツク2!F337+十勝2!F337+釧路2!F337+根室2!F337</f>
        <v>0</v>
      </c>
      <c r="G390" s="55">
        <f>空知2!G337+石狩2!G337+後志2!G337+胆振2!G337+日高2!G337+渡島・檜山2!G337+上川2!G337+留萌2!G337+宗谷2!G337+オホーツク2!G337+十勝2!G337+釧路2!G337+根室2!G337</f>
        <v>0</v>
      </c>
      <c r="H390" s="53">
        <f t="shared" ref="H390:H437" si="553">SUM(D390:G390)</f>
        <v>11608.300000000001</v>
      </c>
      <c r="I390" s="13"/>
      <c r="J390" s="13"/>
    </row>
    <row r="391" spans="1:10" ht="15.95" customHeight="1" x14ac:dyDescent="0.15">
      <c r="A391" s="15"/>
      <c r="B391" s="15"/>
      <c r="C391" s="16" t="s">
        <v>13</v>
      </c>
      <c r="D391" s="53">
        <f t="shared" ref="D391" si="554">IF($H390=0,0,D390/$H390%)</f>
        <v>58.746758784662703</v>
      </c>
      <c r="E391" s="53">
        <f t="shared" ref="E391" si="555">IF($H390=0,0,E390/$H390%)</f>
        <v>41.253241215337297</v>
      </c>
      <c r="F391" s="53">
        <f t="shared" ref="F391" si="556">IF($H390=0,0,F390/$H390%)</f>
        <v>0</v>
      </c>
      <c r="G391" s="53">
        <f t="shared" ref="G391" si="557">IF($H390=0,0,G390/$H390%)</f>
        <v>0</v>
      </c>
      <c r="H391" s="53">
        <f t="shared" si="553"/>
        <v>100</v>
      </c>
      <c r="I391" s="13"/>
      <c r="J391" s="13"/>
    </row>
    <row r="392" spans="1:10" ht="15.95" customHeight="1" x14ac:dyDescent="0.15">
      <c r="A392" s="15"/>
      <c r="B392" s="15"/>
      <c r="C392" s="10" t="s">
        <v>14</v>
      </c>
      <c r="D392" s="55">
        <f>空知2!D339+石狩2!D339+後志2!D339+胆振2!D339+日高2!D339+渡島・檜山2!D339+上川2!D339+留萌2!D339+宗谷2!D339+オホーツク2!D339+十勝2!D339+釧路2!D339+根室2!D339</f>
        <v>763.7</v>
      </c>
      <c r="E392" s="55">
        <f>空知2!E339+石狩2!E339+後志2!E339+胆振2!E339+日高2!E339+渡島・檜山2!E339+上川2!E339+留萌2!E339+宗谷2!E339+オホーツク2!E339+十勝2!E339+釧路2!E339+根室2!E339</f>
        <v>7387.9</v>
      </c>
      <c r="F392" s="55">
        <f>空知2!F339+石狩2!F339+後志2!F339+胆振2!F339+日高2!F339+渡島・檜山2!F339+上川2!F339+留萌2!F339+宗谷2!F339+オホーツク2!F339+十勝2!F339+釧路2!F339+根室2!F339</f>
        <v>0</v>
      </c>
      <c r="G392" s="55">
        <f>空知2!G339+石狩2!G339+後志2!G339+胆振2!G339+日高2!G339+渡島・檜山2!G339+上川2!G339+留萌2!G339+宗谷2!G339+オホーツク2!G339+十勝2!G339+釧路2!G339+根室2!G339</f>
        <v>0</v>
      </c>
      <c r="H392" s="53">
        <f t="shared" si="553"/>
        <v>8151.5999999999995</v>
      </c>
      <c r="I392" s="13"/>
      <c r="J392" s="13"/>
    </row>
    <row r="393" spans="1:10" ht="15.95" customHeight="1" x14ac:dyDescent="0.15">
      <c r="A393" s="15"/>
      <c r="B393" s="15"/>
      <c r="C393" s="16" t="s">
        <v>13</v>
      </c>
      <c r="D393" s="53">
        <f t="shared" ref="D393" si="558">IF($H392=0,0,D392/$H392%)</f>
        <v>9.3687128907208415</v>
      </c>
      <c r="E393" s="53">
        <f t="shared" ref="E393" si="559">IF($H392=0,0,E392/$H392%)</f>
        <v>90.631287109279171</v>
      </c>
      <c r="F393" s="53">
        <f t="shared" ref="F393" si="560">IF($H392=0,0,F392/$H392%)</f>
        <v>0</v>
      </c>
      <c r="G393" s="53">
        <f t="shared" ref="G393" si="561">IF($H392=0,0,G392/$H392%)</f>
        <v>0</v>
      </c>
      <c r="H393" s="53">
        <f t="shared" si="553"/>
        <v>100.00000000000001</v>
      </c>
      <c r="I393" s="13"/>
      <c r="J393" s="13"/>
    </row>
    <row r="394" spans="1:10" ht="15.95" customHeight="1" x14ac:dyDescent="0.15">
      <c r="A394" s="15"/>
      <c r="B394" s="15"/>
      <c r="C394" s="10" t="s">
        <v>15</v>
      </c>
      <c r="D394" s="55">
        <f t="shared" ref="D394:G394" si="562">SUM(D390,D392)</f>
        <v>7583.2000000000007</v>
      </c>
      <c r="E394" s="55">
        <f t="shared" si="562"/>
        <v>12176.7</v>
      </c>
      <c r="F394" s="55">
        <f t="shared" si="562"/>
        <v>0</v>
      </c>
      <c r="G394" s="55">
        <f t="shared" si="562"/>
        <v>0</v>
      </c>
      <c r="H394" s="53">
        <f t="shared" si="553"/>
        <v>19759.900000000001</v>
      </c>
      <c r="I394" s="13"/>
      <c r="J394" s="13"/>
    </row>
    <row r="395" spans="1:10" ht="15.95" customHeight="1" x14ac:dyDescent="0.15">
      <c r="A395" s="15"/>
      <c r="B395" s="21"/>
      <c r="C395" s="16" t="s">
        <v>13</v>
      </c>
      <c r="D395" s="53">
        <f t="shared" ref="D395" si="563">IF($H394=0,0,D394/$H394%)</f>
        <v>38.376712432755227</v>
      </c>
      <c r="E395" s="53">
        <f t="shared" ref="E395" si="564">IF($H394=0,0,E394/$H394%)</f>
        <v>61.623287567244773</v>
      </c>
      <c r="F395" s="53">
        <f t="shared" ref="F395" si="565">IF($H394=0,0,F394/$H394%)</f>
        <v>0</v>
      </c>
      <c r="G395" s="53">
        <f t="shared" ref="G395" si="566">IF($H394=0,0,G394/$H394%)</f>
        <v>0</v>
      </c>
      <c r="H395" s="53">
        <f t="shared" si="553"/>
        <v>100</v>
      </c>
      <c r="I395" s="13"/>
      <c r="J395" s="13"/>
    </row>
    <row r="396" spans="1:10" ht="15.95" customHeight="1" x14ac:dyDescent="0.15">
      <c r="A396" s="15"/>
      <c r="B396" s="15" t="s">
        <v>71</v>
      </c>
      <c r="C396" s="10" t="s">
        <v>12</v>
      </c>
      <c r="D396" s="55">
        <f>空知2!D343+石狩2!D343+後志2!D343+胆振2!D343+日高2!D343+渡島・檜山2!D343+上川2!D343+留萌2!D343+宗谷2!D343+オホーツク2!D343+十勝2!D343+釧路2!D343+根室2!D343</f>
        <v>0</v>
      </c>
      <c r="E396" s="55">
        <f>空知2!E343+石狩2!E343+後志2!E343+胆振2!E343+日高2!E343+渡島・檜山2!E343+上川2!E343+留萌2!E343+宗谷2!E343+オホーツク2!E343+十勝2!E343+釧路2!E343+根室2!E343</f>
        <v>14941.300000000003</v>
      </c>
      <c r="F396" s="55">
        <f>空知2!F343+石狩2!F343+後志2!F343+胆振2!F343+日高2!F343+渡島・檜山2!F343+上川2!F343+留萌2!F343+宗谷2!F343+オホーツク2!F343+十勝2!F343+釧路2!F343+根室2!F343</f>
        <v>0</v>
      </c>
      <c r="G396" s="55">
        <f>空知2!G343+石狩2!G343+後志2!G343+胆振2!G343+日高2!G343+渡島・檜山2!G343+上川2!G343+留萌2!G343+宗谷2!G343+オホーツク2!G343+十勝2!G343+釧路2!G343+根室2!G343</f>
        <v>0</v>
      </c>
      <c r="H396" s="53">
        <f>ROUND(SUM(D396:G396),1)</f>
        <v>14941.3</v>
      </c>
      <c r="I396" s="13"/>
      <c r="J396" s="13"/>
    </row>
    <row r="397" spans="1:10" ht="15.95" customHeight="1" x14ac:dyDescent="0.15">
      <c r="A397" s="15"/>
      <c r="B397" s="15"/>
      <c r="C397" s="16" t="s">
        <v>13</v>
      </c>
      <c r="D397" s="53">
        <f t="shared" ref="D397" si="567">IF($H396=0,0,D396/$H396%)</f>
        <v>0</v>
      </c>
      <c r="E397" s="53">
        <f t="shared" ref="E397" si="568">IF($H396=0,0,E396/$H396%)</f>
        <v>100.00000000000003</v>
      </c>
      <c r="F397" s="53">
        <f t="shared" ref="F397" si="569">IF($H396=0,0,F396/$H396%)</f>
        <v>0</v>
      </c>
      <c r="G397" s="53">
        <f t="shared" ref="G397" si="570">IF($H396=0,0,G396/$H396%)</f>
        <v>0</v>
      </c>
      <c r="H397" s="53">
        <f t="shared" si="553"/>
        <v>100.00000000000003</v>
      </c>
      <c r="I397" s="13"/>
      <c r="J397" s="13"/>
    </row>
    <row r="398" spans="1:10" ht="15.95" customHeight="1" x14ac:dyDescent="0.15">
      <c r="A398" s="15"/>
      <c r="B398" s="15"/>
      <c r="C398" s="10" t="s">
        <v>14</v>
      </c>
      <c r="D398" s="55">
        <f>空知2!D345+石狩2!D345+後志2!D345+胆振2!D345+日高2!D345+渡島・檜山2!D345+上川2!D345+留萌2!D345+宗谷2!D345+オホーツク2!D345+十勝2!D345+釧路2!D345+根室2!D345</f>
        <v>0</v>
      </c>
      <c r="E398" s="55">
        <f>空知2!E345+石狩2!E345+後志2!E345+胆振2!E345+日高2!E345+渡島・檜山2!E345+上川2!E345+留萌2!E345+宗谷2!E345+オホーツク2!E345+十勝2!E345+釧路2!E345+根室2!E345</f>
        <v>38667.599999999999</v>
      </c>
      <c r="F398" s="55">
        <f>空知2!F345+石狩2!F345+後志2!F345+胆振2!F345+日高2!F345+渡島・檜山2!F345+上川2!F345+留萌2!F345+宗谷2!F345+オホーツク2!F345+十勝2!F345+釧路2!F345+根室2!F345</f>
        <v>0</v>
      </c>
      <c r="G398" s="55">
        <f>空知2!G345+石狩2!G345+後志2!G345+胆振2!G345+日高2!G345+渡島・檜山2!G345+上川2!G345+留萌2!G345+宗谷2!G345+オホーツク2!G345+十勝2!G345+釧路2!G345+根室2!G345</f>
        <v>0</v>
      </c>
      <c r="H398" s="53">
        <f>ROUND(SUM(D398:G398),1)</f>
        <v>38667.599999999999</v>
      </c>
      <c r="I398" s="13"/>
      <c r="J398" s="13"/>
    </row>
    <row r="399" spans="1:10" ht="15.95" customHeight="1" x14ac:dyDescent="0.15">
      <c r="A399" s="15"/>
      <c r="B399" s="15"/>
      <c r="C399" s="16" t="s">
        <v>13</v>
      </c>
      <c r="D399" s="53">
        <f t="shared" ref="D399" si="571">IF($H398=0,0,D398/$H398%)</f>
        <v>0</v>
      </c>
      <c r="E399" s="53">
        <f t="shared" ref="E399" si="572">IF($H398=0,0,E398/$H398%)</f>
        <v>100</v>
      </c>
      <c r="F399" s="53">
        <f t="shared" ref="F399" si="573">IF($H398=0,0,F398/$H398%)</f>
        <v>0</v>
      </c>
      <c r="G399" s="53">
        <f t="shared" ref="G399" si="574">IF($H398=0,0,G398/$H398%)</f>
        <v>0</v>
      </c>
      <c r="H399" s="53">
        <f t="shared" si="553"/>
        <v>100</v>
      </c>
      <c r="I399" s="13"/>
      <c r="J399" s="13"/>
    </row>
    <row r="400" spans="1:10" ht="15.95" customHeight="1" x14ac:dyDescent="0.15">
      <c r="A400" s="15"/>
      <c r="B400" s="15"/>
      <c r="C400" s="10" t="s">
        <v>15</v>
      </c>
      <c r="D400" s="55">
        <f t="shared" ref="D400:G400" si="575">SUM(D396,D398)</f>
        <v>0</v>
      </c>
      <c r="E400" s="55">
        <f t="shared" si="575"/>
        <v>53608.9</v>
      </c>
      <c r="F400" s="55">
        <f t="shared" si="575"/>
        <v>0</v>
      </c>
      <c r="G400" s="55">
        <f t="shared" si="575"/>
        <v>0</v>
      </c>
      <c r="H400" s="53">
        <f>ROUND(SUM(D400:G400),1)</f>
        <v>53608.9</v>
      </c>
      <c r="I400" s="13"/>
      <c r="J400" s="13"/>
    </row>
    <row r="401" spans="1:10" ht="15.95" customHeight="1" x14ac:dyDescent="0.15">
      <c r="A401" s="15"/>
      <c r="B401" s="21"/>
      <c r="C401" s="16" t="s">
        <v>13</v>
      </c>
      <c r="D401" s="53">
        <f t="shared" ref="D401" si="576">IF($H400=0,0,D400/$H400%)</f>
        <v>0</v>
      </c>
      <c r="E401" s="53">
        <f t="shared" ref="E401" si="577">IF($H400=0,0,E400/$H400%)</f>
        <v>99.999999999999986</v>
      </c>
      <c r="F401" s="53">
        <f t="shared" ref="F401" si="578">IF($H400=0,0,F400/$H400%)</f>
        <v>0</v>
      </c>
      <c r="G401" s="53">
        <f t="shared" ref="G401" si="579">IF($H400=0,0,G400/$H400%)</f>
        <v>0</v>
      </c>
      <c r="H401" s="53">
        <f t="shared" si="553"/>
        <v>99.999999999999986</v>
      </c>
      <c r="I401" s="13"/>
      <c r="J401" s="13"/>
    </row>
    <row r="402" spans="1:10" ht="15.95" customHeight="1" x14ac:dyDescent="0.15">
      <c r="A402" s="15"/>
      <c r="B402" s="15" t="s">
        <v>72</v>
      </c>
      <c r="C402" s="10" t="s">
        <v>12</v>
      </c>
      <c r="D402" s="55">
        <f>空知2!D349+石狩2!D349+後志2!D349+胆振2!D349+日高2!D349+渡島・檜山2!D349+上川2!D349+留萌2!D349+宗谷2!D349+オホーツク2!D349+十勝2!D349+釧路2!D349+根室2!D349</f>
        <v>0</v>
      </c>
      <c r="E402" s="55">
        <f>空知2!E349+石狩2!E349+後志2!E349+胆振2!E349+日高2!E349+渡島・檜山2!E349+上川2!E349+留萌2!E349+宗谷2!E349+オホーツク2!E349+十勝2!E349+釧路2!E349+根室2!E349</f>
        <v>2037.6</v>
      </c>
      <c r="F402" s="55">
        <f>空知2!F349+石狩2!F349+後志2!F349+胆振2!F349+日高2!F349+渡島・檜山2!F349+上川2!F349+留萌2!F349+宗谷2!F349+オホーツク2!F349+十勝2!F349+釧路2!F349+根室2!F349</f>
        <v>0</v>
      </c>
      <c r="G402" s="55">
        <f>空知2!G349+石狩2!G349+後志2!G349+胆振2!G349+日高2!G349+渡島・檜山2!G349+上川2!G349+留萌2!G349+宗谷2!G349+オホーツク2!G349+十勝2!G349+釧路2!G349+根室2!G349</f>
        <v>0</v>
      </c>
      <c r="H402" s="53">
        <f t="shared" si="553"/>
        <v>2037.6</v>
      </c>
      <c r="I402" s="13"/>
      <c r="J402" s="13"/>
    </row>
    <row r="403" spans="1:10" ht="15.95" customHeight="1" x14ac:dyDescent="0.15">
      <c r="A403" s="15"/>
      <c r="B403" s="15"/>
      <c r="C403" s="16" t="s">
        <v>13</v>
      </c>
      <c r="D403" s="53">
        <f t="shared" ref="D403" si="580">IF($H402=0,0,D402/$H402%)</f>
        <v>0</v>
      </c>
      <c r="E403" s="53">
        <f t="shared" ref="E403" si="581">IF($H402=0,0,E402/$H402%)</f>
        <v>100</v>
      </c>
      <c r="F403" s="53">
        <f t="shared" ref="F403" si="582">IF($H402=0,0,F402/$H402%)</f>
        <v>0</v>
      </c>
      <c r="G403" s="53">
        <f t="shared" ref="G403" si="583">IF($H402=0,0,G402/$H402%)</f>
        <v>0</v>
      </c>
      <c r="H403" s="53">
        <f t="shared" si="553"/>
        <v>100</v>
      </c>
      <c r="I403" s="13"/>
      <c r="J403" s="13"/>
    </row>
    <row r="404" spans="1:10" ht="15.95" customHeight="1" x14ac:dyDescent="0.15">
      <c r="A404" s="15"/>
      <c r="B404" s="15"/>
      <c r="C404" s="10" t="s">
        <v>14</v>
      </c>
      <c r="D404" s="55">
        <f>空知2!D351+石狩2!D351+後志2!D351+胆振2!D351+日高2!D351+渡島・檜山2!D351+上川2!D351+留萌2!D351+宗谷2!D351+オホーツク2!D351+十勝2!D351+釧路2!D351+根室2!D351</f>
        <v>0</v>
      </c>
      <c r="E404" s="55">
        <f>空知2!E351+石狩2!E351+後志2!E351+胆振2!E351+日高2!E351+渡島・檜山2!E351+上川2!E351+留萌2!E351+宗谷2!E351+オホーツク2!E351+十勝2!E351+釧路2!E351+根室2!E351</f>
        <v>40957.499999999993</v>
      </c>
      <c r="F404" s="55">
        <f>空知2!F351+石狩2!F351+後志2!F351+胆振2!F351+日高2!F351+渡島・檜山2!F351+上川2!F351+留萌2!F351+宗谷2!F351+オホーツク2!F351+十勝2!F351+釧路2!F351+根室2!F351</f>
        <v>0</v>
      </c>
      <c r="G404" s="55">
        <f>空知2!G351+石狩2!G351+後志2!G351+胆振2!G351+日高2!G351+渡島・檜山2!G351+上川2!G351+留萌2!G351+宗谷2!G351+オホーツク2!G351+十勝2!G351+釧路2!G351+根室2!G351</f>
        <v>0</v>
      </c>
      <c r="H404" s="53">
        <f t="shared" si="553"/>
        <v>40957.499999999993</v>
      </c>
      <c r="I404" s="13"/>
      <c r="J404" s="13"/>
    </row>
    <row r="405" spans="1:10" ht="15.95" customHeight="1" x14ac:dyDescent="0.15">
      <c r="A405" s="15"/>
      <c r="B405" s="15"/>
      <c r="C405" s="16" t="s">
        <v>13</v>
      </c>
      <c r="D405" s="53">
        <f t="shared" ref="D405" si="584">IF($H404=0,0,D404/$H404%)</f>
        <v>0</v>
      </c>
      <c r="E405" s="53">
        <f t="shared" ref="E405" si="585">IF($H404=0,0,E404/$H404%)</f>
        <v>100</v>
      </c>
      <c r="F405" s="53">
        <f t="shared" ref="F405" si="586">IF($H404=0,0,F404/$H404%)</f>
        <v>0</v>
      </c>
      <c r="G405" s="53">
        <f t="shared" ref="G405" si="587">IF($H404=0,0,G404/$H404%)</f>
        <v>0</v>
      </c>
      <c r="H405" s="53">
        <f t="shared" si="553"/>
        <v>100</v>
      </c>
      <c r="I405" s="13"/>
      <c r="J405" s="13"/>
    </row>
    <row r="406" spans="1:10" ht="15.95" customHeight="1" x14ac:dyDescent="0.15">
      <c r="A406" s="15"/>
      <c r="B406" s="15"/>
      <c r="C406" s="10" t="s">
        <v>15</v>
      </c>
      <c r="D406" s="55">
        <f t="shared" ref="D406:G406" si="588">SUM(D402,D404)</f>
        <v>0</v>
      </c>
      <c r="E406" s="55">
        <f t="shared" si="588"/>
        <v>42995.099999999991</v>
      </c>
      <c r="F406" s="55">
        <f t="shared" si="588"/>
        <v>0</v>
      </c>
      <c r="G406" s="55">
        <f t="shared" si="588"/>
        <v>0</v>
      </c>
      <c r="H406" s="53">
        <f t="shared" si="553"/>
        <v>42995.099999999991</v>
      </c>
      <c r="I406" s="13"/>
      <c r="J406" s="13"/>
    </row>
    <row r="407" spans="1:10" ht="15.95" customHeight="1" x14ac:dyDescent="0.15">
      <c r="A407" s="15"/>
      <c r="B407" s="21"/>
      <c r="C407" s="16" t="s">
        <v>13</v>
      </c>
      <c r="D407" s="53">
        <f t="shared" ref="D407" si="589">IF($H406=0,0,D406/$H406%)</f>
        <v>0</v>
      </c>
      <c r="E407" s="53">
        <f t="shared" ref="E407" si="590">IF($H406=0,0,E406/$H406%)</f>
        <v>100</v>
      </c>
      <c r="F407" s="53">
        <f t="shared" ref="F407" si="591">IF($H406=0,0,F406/$H406%)</f>
        <v>0</v>
      </c>
      <c r="G407" s="53">
        <f t="shared" ref="G407" si="592">IF($H406=0,0,G406/$H406%)</f>
        <v>0</v>
      </c>
      <c r="H407" s="53">
        <f t="shared" si="553"/>
        <v>100</v>
      </c>
      <c r="I407" s="13"/>
      <c r="J407" s="13"/>
    </row>
    <row r="408" spans="1:10" ht="15.95" customHeight="1" x14ac:dyDescent="0.15">
      <c r="A408" s="15"/>
      <c r="B408" s="15" t="s">
        <v>73</v>
      </c>
      <c r="C408" s="10" t="s">
        <v>12</v>
      </c>
      <c r="D408" s="55">
        <f>空知2!D355+石狩2!D355+後志2!D355+胆振2!D355+日高2!D355+渡島・檜山2!D355+上川2!D355+留萌2!D355+宗谷2!D355+オホーツク2!D355+十勝2!D355+釧路2!D355+根室2!D355</f>
        <v>0</v>
      </c>
      <c r="E408" s="55">
        <f>空知2!E355+石狩2!E355+後志2!E355+胆振2!E355+日高2!E355+渡島・檜山2!E355+上川2!E355+留萌2!E355+宗谷2!E355+オホーツク2!E355+十勝2!E355+釧路2!E355+根室2!E355</f>
        <v>9965.2999999999993</v>
      </c>
      <c r="F408" s="55">
        <f>空知2!F355+石狩2!F355+後志2!F355+胆振2!F355+日高2!F355+渡島・檜山2!F355+上川2!F355+留萌2!F355+宗谷2!F355+オホーツク2!F355+十勝2!F355+釧路2!F355+根室2!F355</f>
        <v>0</v>
      </c>
      <c r="G408" s="55">
        <f>空知2!G355+石狩2!G355+後志2!G355+胆振2!G355+日高2!G355+渡島・檜山2!G355+上川2!G355+留萌2!G355+宗谷2!G355+オホーツク2!G355+十勝2!G355+釧路2!G355+根室2!G355</f>
        <v>0</v>
      </c>
      <c r="H408" s="53">
        <f t="shared" si="553"/>
        <v>9965.2999999999993</v>
      </c>
      <c r="I408" s="13"/>
      <c r="J408" s="13"/>
    </row>
    <row r="409" spans="1:10" ht="15.95" customHeight="1" x14ac:dyDescent="0.15">
      <c r="A409" s="15"/>
      <c r="B409" s="15"/>
      <c r="C409" s="16" t="s">
        <v>13</v>
      </c>
      <c r="D409" s="53">
        <f t="shared" ref="D409" si="593">IF($H408=0,0,D408/$H408%)</f>
        <v>0</v>
      </c>
      <c r="E409" s="53">
        <f t="shared" ref="E409" si="594">IF($H408=0,0,E408/$H408%)</f>
        <v>100</v>
      </c>
      <c r="F409" s="53">
        <f t="shared" ref="F409" si="595">IF($H408=0,0,F408/$H408%)</f>
        <v>0</v>
      </c>
      <c r="G409" s="53">
        <f t="shared" ref="G409" si="596">IF($H408=0,0,G408/$H408%)</f>
        <v>0</v>
      </c>
      <c r="H409" s="53">
        <f t="shared" si="553"/>
        <v>100</v>
      </c>
      <c r="I409" s="13"/>
      <c r="J409" s="13"/>
    </row>
    <row r="410" spans="1:10" ht="15.95" customHeight="1" x14ac:dyDescent="0.15">
      <c r="A410" s="15"/>
      <c r="B410" s="15"/>
      <c r="C410" s="10" t="s">
        <v>14</v>
      </c>
      <c r="D410" s="55">
        <f>空知2!D357+石狩2!D357+後志2!D357+胆振2!D357+日高2!D357+渡島・檜山2!D357+上川2!D357+留萌2!D357+宗谷2!D357+オホーツク2!D357+十勝2!D357+釧路2!D357+根室2!D357</f>
        <v>124.8</v>
      </c>
      <c r="E410" s="55">
        <f>空知2!E357+石狩2!E357+後志2!E357+胆振2!E357+日高2!E357+渡島・檜山2!E357+上川2!E357+留萌2!E357+宗谷2!E357+オホーツク2!E357+十勝2!E357+釧路2!E357+根室2!E357</f>
        <v>69229.600000000006</v>
      </c>
      <c r="F410" s="55">
        <f>空知2!F357+石狩2!F357+後志2!F357+胆振2!F357+日高2!F357+渡島・檜山2!F357+上川2!F357+留萌2!F357+宗谷2!F357+オホーツク2!F357+十勝2!F357+釧路2!F357+根室2!F357</f>
        <v>0</v>
      </c>
      <c r="G410" s="55">
        <f>空知2!G357+石狩2!G357+後志2!G357+胆振2!G357+日高2!G357+渡島・檜山2!G357+上川2!G357+留萌2!G357+宗谷2!G357+オホーツク2!G357+十勝2!G357+釧路2!G357+根室2!G357</f>
        <v>0</v>
      </c>
      <c r="H410" s="53">
        <f t="shared" si="553"/>
        <v>69354.400000000009</v>
      </c>
      <c r="I410" s="13"/>
      <c r="J410" s="13"/>
    </row>
    <row r="411" spans="1:10" ht="15.95" customHeight="1" x14ac:dyDescent="0.15">
      <c r="A411" s="15"/>
      <c r="B411" s="15"/>
      <c r="C411" s="16" t="s">
        <v>13</v>
      </c>
      <c r="D411" s="53">
        <f t="shared" ref="D411" si="597">IF($H410=0,0,D410/$H410%)</f>
        <v>0.17994532430530721</v>
      </c>
      <c r="E411" s="53">
        <f t="shared" ref="E411" si="598">IF($H410=0,0,E410/$H410%)</f>
        <v>99.820054675694692</v>
      </c>
      <c r="F411" s="53">
        <f t="shared" ref="F411" si="599">IF($H410=0,0,F410/$H410%)</f>
        <v>0</v>
      </c>
      <c r="G411" s="53">
        <f t="shared" ref="G411" si="600">IF($H410=0,0,G410/$H410%)</f>
        <v>0</v>
      </c>
      <c r="H411" s="53">
        <f t="shared" si="553"/>
        <v>100</v>
      </c>
      <c r="I411" s="13"/>
      <c r="J411" s="13"/>
    </row>
    <row r="412" spans="1:10" ht="15.95" customHeight="1" x14ac:dyDescent="0.15">
      <c r="A412" s="15"/>
      <c r="B412" s="15"/>
      <c r="C412" s="10" t="s">
        <v>15</v>
      </c>
      <c r="D412" s="55">
        <f t="shared" ref="D412:G412" si="601">SUM(D408,D410)</f>
        <v>124.8</v>
      </c>
      <c r="E412" s="55">
        <f t="shared" si="601"/>
        <v>79194.900000000009</v>
      </c>
      <c r="F412" s="55">
        <f t="shared" si="601"/>
        <v>0</v>
      </c>
      <c r="G412" s="55">
        <f t="shared" si="601"/>
        <v>0</v>
      </c>
      <c r="H412" s="53">
        <f t="shared" si="553"/>
        <v>79319.700000000012</v>
      </c>
      <c r="I412" s="13"/>
      <c r="J412" s="13"/>
    </row>
    <row r="413" spans="1:10" ht="15.95" customHeight="1" x14ac:dyDescent="0.15">
      <c r="A413" s="22"/>
      <c r="B413" s="21"/>
      <c r="C413" s="16" t="s">
        <v>13</v>
      </c>
      <c r="D413" s="53">
        <f t="shared" ref="D413" si="602">IF($H412=0,0,D412/$H412%)</f>
        <v>0.15733796270031275</v>
      </c>
      <c r="E413" s="53">
        <f t="shared" ref="E413" si="603">IF($H412=0,0,E412/$H412%)</f>
        <v>99.842662037299689</v>
      </c>
      <c r="F413" s="53">
        <f t="shared" ref="F413" si="604">IF($H412=0,0,F412/$H412%)</f>
        <v>0</v>
      </c>
      <c r="G413" s="53">
        <f t="shared" ref="G413" si="605">IF($H412=0,0,G412/$H412%)</f>
        <v>0</v>
      </c>
      <c r="H413" s="53">
        <f t="shared" si="553"/>
        <v>100</v>
      </c>
      <c r="I413" s="13"/>
      <c r="J413" s="13"/>
    </row>
    <row r="414" spans="1:10" ht="15.95" customHeight="1" x14ac:dyDescent="0.15">
      <c r="A414" s="15" t="s">
        <v>74</v>
      </c>
      <c r="B414" s="2"/>
      <c r="C414" s="10" t="s">
        <v>12</v>
      </c>
      <c r="D414" s="55">
        <f>空知2!D361+石狩2!D361+後志2!D361+胆振2!D361+日高2!D361+渡島・檜山2!D361+上川2!D361+留萌2!D361+宗谷2!D361+オホーツク2!D361+十勝2!D361+釧路2!D361+根室2!D361</f>
        <v>712</v>
      </c>
      <c r="E414" s="55">
        <f>空知2!E361+石狩2!E361+後志2!E361+胆振2!E361+日高2!E361+渡島・檜山2!E361+上川2!E361+留萌2!E361+宗谷2!E361+オホーツク2!E361+十勝2!E361+釧路2!E361+根室2!E361</f>
        <v>24183</v>
      </c>
      <c r="F414" s="55">
        <f>空知2!F361+石狩2!F361+後志2!F361+胆振2!F361+日高2!F361+渡島・檜山2!F361+上川2!F361+留萌2!F361+宗谷2!F361+オホーツク2!F361+十勝2!F361+釧路2!F361+根室2!F361</f>
        <v>0</v>
      </c>
      <c r="G414" s="55">
        <f>空知2!G361+石狩2!G361+後志2!G361+胆振2!G361+日高2!G361+渡島・檜山2!G361+上川2!G361+留萌2!G361+宗谷2!G361+オホーツク2!G361+十勝2!G361+釧路2!G361+根室2!G361</f>
        <v>0</v>
      </c>
      <c r="H414" s="53">
        <f t="shared" si="553"/>
        <v>24895</v>
      </c>
      <c r="I414" s="13"/>
      <c r="J414" s="13"/>
    </row>
    <row r="415" spans="1:10" ht="15.95" customHeight="1" x14ac:dyDescent="0.15">
      <c r="A415" s="15"/>
      <c r="B415" s="2"/>
      <c r="C415" s="16" t="s">
        <v>13</v>
      </c>
      <c r="D415" s="53">
        <f t="shared" ref="D415" si="606">IF($H414=0,0,D414/$H414%)</f>
        <v>2.860012050612573</v>
      </c>
      <c r="E415" s="53">
        <f t="shared" ref="E415" si="607">IF($H414=0,0,E414/$H414%)</f>
        <v>97.139987949387432</v>
      </c>
      <c r="F415" s="53">
        <f t="shared" ref="F415" si="608">IF($H414=0,0,F414/$H414%)</f>
        <v>0</v>
      </c>
      <c r="G415" s="53">
        <f t="shared" ref="G415" si="609">IF($H414=0,0,G414/$H414%)</f>
        <v>0</v>
      </c>
      <c r="H415" s="53">
        <f t="shared" si="553"/>
        <v>100</v>
      </c>
      <c r="I415" s="13"/>
      <c r="J415" s="13"/>
    </row>
    <row r="416" spans="1:10" ht="15.95" customHeight="1" x14ac:dyDescent="0.15">
      <c r="A416" s="15"/>
      <c r="B416" s="2"/>
      <c r="C416" s="10" t="s">
        <v>14</v>
      </c>
      <c r="D416" s="55">
        <f>空知2!D363+石狩2!D363+後志2!D363+胆振2!D363+日高2!D363+渡島・檜山2!D363+上川2!D363+留萌2!D363+宗谷2!D363+オホーツク2!D363+十勝2!D363+釧路2!D363+根室2!D363</f>
        <v>34986</v>
      </c>
      <c r="E416" s="55">
        <f>空知2!E363+石狩2!E363+後志2!E363+胆振2!E363+日高2!E363+渡島・檜山2!E363+上川2!E363+留萌2!E363+宗谷2!E363+オホーツク2!E363+十勝2!E363+釧路2!E363+根室2!E363</f>
        <v>100168</v>
      </c>
      <c r="F416" s="55">
        <f>空知2!F363+石狩2!F363+後志2!F363+胆振2!F363+日高2!F363+渡島・檜山2!F363+上川2!F363+留萌2!F363+宗谷2!F363+オホーツク2!F363+十勝2!F363+釧路2!F363+根室2!F363</f>
        <v>2372</v>
      </c>
      <c r="G416" s="55">
        <f>空知2!G363+石狩2!G363+後志2!G363+胆振2!G363+日高2!G363+渡島・檜山2!G363+上川2!G363+留萌2!G363+宗谷2!G363+オホーツク2!G363+十勝2!G363+釧路2!G363+根室2!G363</f>
        <v>1</v>
      </c>
      <c r="H416" s="53">
        <f t="shared" si="553"/>
        <v>137527</v>
      </c>
      <c r="I416" s="13"/>
      <c r="J416" s="13"/>
    </row>
    <row r="417" spans="1:10" ht="15.95" customHeight="1" x14ac:dyDescent="0.15">
      <c r="A417" s="15"/>
      <c r="B417" s="2"/>
      <c r="C417" s="16" t="s">
        <v>13</v>
      </c>
      <c r="D417" s="53">
        <f t="shared" ref="D417" si="610">IF($H416=0,0,D416/$H416%)</f>
        <v>25.439368269503444</v>
      </c>
      <c r="E417" s="53">
        <f t="shared" ref="E417" si="611">IF($H416=0,0,E416/$H416%)</f>
        <v>72.835152370080053</v>
      </c>
      <c r="F417" s="53">
        <f t="shared" ref="F417" si="612">IF($H416=0,0,F416/$H416%)</f>
        <v>1.7247522304711076</v>
      </c>
      <c r="G417" s="53">
        <f t="shared" ref="G417" si="613">IF($H416=0,0,G416/$H416%)</f>
        <v>7.2712994539254113E-4</v>
      </c>
      <c r="H417" s="53">
        <f t="shared" si="553"/>
        <v>100</v>
      </c>
      <c r="I417" s="13"/>
      <c r="J417" s="13"/>
    </row>
    <row r="418" spans="1:10" ht="15.95" customHeight="1" x14ac:dyDescent="0.15">
      <c r="A418" s="15"/>
      <c r="B418" s="2"/>
      <c r="C418" s="10" t="s">
        <v>15</v>
      </c>
      <c r="D418" s="55">
        <f t="shared" ref="D418:G418" si="614">SUM(D414,D416)</f>
        <v>35698</v>
      </c>
      <c r="E418" s="55">
        <f t="shared" si="614"/>
        <v>124351</v>
      </c>
      <c r="F418" s="55">
        <f t="shared" si="614"/>
        <v>2372</v>
      </c>
      <c r="G418" s="55">
        <f t="shared" si="614"/>
        <v>1</v>
      </c>
      <c r="H418" s="53">
        <f t="shared" si="553"/>
        <v>162422</v>
      </c>
      <c r="I418" s="13"/>
      <c r="J418" s="13"/>
    </row>
    <row r="419" spans="1:10" ht="15.95" customHeight="1" x14ac:dyDescent="0.15">
      <c r="A419" s="21"/>
      <c r="B419" s="17"/>
      <c r="C419" s="16" t="s">
        <v>13</v>
      </c>
      <c r="D419" s="53">
        <f t="shared" ref="D419:G419" si="615">IF($H418=0,0,D418/$H418%)</f>
        <v>21.978549703857851</v>
      </c>
      <c r="E419" s="53">
        <f t="shared" si="615"/>
        <v>76.56044131952568</v>
      </c>
      <c r="F419" s="53">
        <f t="shared" si="615"/>
        <v>1.4603932964746156</v>
      </c>
      <c r="G419" s="53">
        <f t="shared" si="615"/>
        <v>6.1568014185270467E-4</v>
      </c>
      <c r="H419" s="53">
        <f t="shared" si="553"/>
        <v>100</v>
      </c>
      <c r="I419" s="13"/>
      <c r="J419" s="13"/>
    </row>
    <row r="420" spans="1:10" ht="15.95" customHeight="1" x14ac:dyDescent="0.15">
      <c r="A420" s="9" t="s">
        <v>100</v>
      </c>
      <c r="B420" s="2"/>
      <c r="C420" s="10" t="s">
        <v>12</v>
      </c>
      <c r="D420" s="55">
        <v>5196.8</v>
      </c>
      <c r="E420" s="55">
        <v>48049.1</v>
      </c>
      <c r="F420" s="55">
        <v>0</v>
      </c>
      <c r="G420" s="55">
        <v>0</v>
      </c>
      <c r="H420" s="53">
        <f t="shared" si="553"/>
        <v>53245.9</v>
      </c>
      <c r="I420" s="13"/>
      <c r="J420" s="13"/>
    </row>
    <row r="421" spans="1:10" ht="15.95" customHeight="1" x14ac:dyDescent="0.15">
      <c r="A421" s="15"/>
      <c r="B421" s="2"/>
      <c r="C421" s="16" t="s">
        <v>13</v>
      </c>
      <c r="D421" s="53">
        <f>IF($H420=0,0,D420/$H420%)</f>
        <v>9.760000300492619</v>
      </c>
      <c r="E421" s="53">
        <f>IF($H420=0,0,E420/$H420%)</f>
        <v>90.239999699507365</v>
      </c>
      <c r="F421" s="53">
        <f>IF($H420=0,0,F420/$H420%)</f>
        <v>0</v>
      </c>
      <c r="G421" s="53">
        <f>IF($H420=0,0,G420/$H420%)</f>
        <v>0</v>
      </c>
      <c r="H421" s="53">
        <f t="shared" si="553"/>
        <v>99.999999999999986</v>
      </c>
      <c r="I421" s="13"/>
      <c r="J421" s="13"/>
    </row>
    <row r="422" spans="1:10" ht="15.95" customHeight="1" x14ac:dyDescent="0.15">
      <c r="A422" s="15"/>
      <c r="B422" s="2"/>
      <c r="C422" s="10" t="s">
        <v>14</v>
      </c>
      <c r="D422" s="55">
        <v>174531.90000000002</v>
      </c>
      <c r="E422" s="55">
        <v>241992.89999999997</v>
      </c>
      <c r="F422" s="55">
        <v>161366.1</v>
      </c>
      <c r="G422" s="55">
        <v>0</v>
      </c>
      <c r="H422" s="53">
        <f t="shared" si="553"/>
        <v>577890.9</v>
      </c>
      <c r="I422" s="13"/>
      <c r="J422" s="13"/>
    </row>
    <row r="423" spans="1:10" ht="15.95" customHeight="1" x14ac:dyDescent="0.15">
      <c r="A423" s="15"/>
      <c r="B423" s="2"/>
      <c r="C423" s="16" t="s">
        <v>13</v>
      </c>
      <c r="D423" s="53">
        <f>IF($H422=0,0,D422/$H422%)</f>
        <v>30.201531119455247</v>
      </c>
      <c r="E423" s="53">
        <f>IF($H422=0,0,E422/$H422%)</f>
        <v>41.875187859853817</v>
      </c>
      <c r="F423" s="53">
        <f>IF($H422=0,0,F422/$H422%)</f>
        <v>27.923281020690929</v>
      </c>
      <c r="G423" s="53">
        <f>IF($H422=0,0,G422/$H422%)</f>
        <v>0</v>
      </c>
      <c r="H423" s="53">
        <f t="shared" si="553"/>
        <v>100</v>
      </c>
      <c r="I423" s="13"/>
      <c r="J423" s="13"/>
    </row>
    <row r="424" spans="1:10" ht="15.95" customHeight="1" x14ac:dyDescent="0.15">
      <c r="A424" s="15"/>
      <c r="B424" s="2"/>
      <c r="C424" s="10" t="s">
        <v>15</v>
      </c>
      <c r="D424" s="55">
        <f>SUM(D420,D422)</f>
        <v>179728.7</v>
      </c>
      <c r="E424" s="55">
        <f>SUM(E420,E422)</f>
        <v>290041.99999999994</v>
      </c>
      <c r="F424" s="55">
        <f>SUM(F420,F422)</f>
        <v>161366.1</v>
      </c>
      <c r="G424" s="55">
        <f>SUM(G420,G422)</f>
        <v>0</v>
      </c>
      <c r="H424" s="53">
        <f t="shared" si="553"/>
        <v>631136.79999999993</v>
      </c>
      <c r="I424" s="13"/>
      <c r="J424" s="13"/>
    </row>
    <row r="425" spans="1:10" ht="15.95" customHeight="1" x14ac:dyDescent="0.15">
      <c r="A425" s="21"/>
      <c r="B425" s="42"/>
      <c r="C425" s="16" t="s">
        <v>13</v>
      </c>
      <c r="D425" s="53">
        <f>IF($H424=0,0,D424/$H424%)</f>
        <v>28.476979951097768</v>
      </c>
      <c r="E425" s="53">
        <f>IF($H424=0,0,E424/$H424%)</f>
        <v>45.955488572366555</v>
      </c>
      <c r="F425" s="53">
        <f>IF($H424=0,0,F424/$H424%)</f>
        <v>25.567531476535677</v>
      </c>
      <c r="G425" s="53">
        <f>IF($H424=0,0,G424/$H424%)</f>
        <v>0</v>
      </c>
      <c r="H425" s="53">
        <f t="shared" si="553"/>
        <v>100</v>
      </c>
      <c r="I425" s="13"/>
      <c r="J425" s="13"/>
    </row>
    <row r="426" spans="1:10" s="46" customFormat="1" ht="15.95" customHeight="1" x14ac:dyDescent="0.15">
      <c r="A426" s="26" t="s">
        <v>75</v>
      </c>
      <c r="B426" s="27"/>
      <c r="C426" s="10" t="s">
        <v>12</v>
      </c>
      <c r="D426" s="55">
        <f>SUM(D420,D414,D354,D348,D330,D324,D258,D66,D60,D30,D24,D6)</f>
        <v>47333.699999999961</v>
      </c>
      <c r="E426" s="55">
        <f t="shared" ref="E426:G428" si="616">SUM(E420,E414,E354,E348,E330,E324,E258,E66,E60,E30,E24,E6)</f>
        <v>4553739.5</v>
      </c>
      <c r="F426" s="55">
        <f t="shared" si="616"/>
        <v>44579.399999999994</v>
      </c>
      <c r="G426" s="55">
        <f t="shared" si="616"/>
        <v>0</v>
      </c>
      <c r="H426" s="53">
        <f>SUM(D426:G426)</f>
        <v>4645652.6000000006</v>
      </c>
      <c r="I426" s="13"/>
      <c r="J426" s="13"/>
    </row>
    <row r="427" spans="1:10" s="46" customFormat="1" ht="15.95" customHeight="1" x14ac:dyDescent="0.15">
      <c r="A427" s="15"/>
      <c r="B427" s="2"/>
      <c r="C427" s="16" t="s">
        <v>13</v>
      </c>
      <c r="D427" s="53">
        <f>IF(D426&lt;=0,"",D426/$H426%)</f>
        <v>1.0188816098732814</v>
      </c>
      <c r="E427" s="53">
        <f>IF(E426&lt;=0,"",E426/$H426%)</f>
        <v>98.021524467843321</v>
      </c>
      <c r="F427" s="53">
        <f>IF(F426&lt;=0,"",F426/$H426%)</f>
        <v>0.95959392228338358</v>
      </c>
      <c r="G427" s="53" t="str">
        <f>IF(G426&lt;=0,"",G426/$H426%)</f>
        <v/>
      </c>
      <c r="H427" s="53">
        <f t="shared" si="553"/>
        <v>99.999999999999986</v>
      </c>
      <c r="I427" s="13"/>
      <c r="J427" s="13"/>
    </row>
    <row r="428" spans="1:10" s="46" customFormat="1" ht="15.95" customHeight="1" x14ac:dyDescent="0.15">
      <c r="A428" s="15"/>
      <c r="B428" s="2"/>
      <c r="C428" s="10" t="s">
        <v>14</v>
      </c>
      <c r="D428" s="55">
        <f>SUM(D422,D416,D356,D350,D332,D326,D260,D68,D62,D32,D26,D8)</f>
        <v>605287.9</v>
      </c>
      <c r="E428" s="55">
        <f t="shared" si="616"/>
        <v>2009227.5000000002</v>
      </c>
      <c r="F428" s="55">
        <f t="shared" si="616"/>
        <v>723784.3</v>
      </c>
      <c r="G428" s="55">
        <f t="shared" si="616"/>
        <v>1195.6000000000001</v>
      </c>
      <c r="H428" s="53">
        <f>SUM(D428:G428)+0.1</f>
        <v>3339495.4000000004</v>
      </c>
      <c r="I428" s="13"/>
      <c r="J428" s="13"/>
    </row>
    <row r="429" spans="1:10" s="46" customFormat="1" ht="15.95" customHeight="1" x14ac:dyDescent="0.15">
      <c r="A429" s="15"/>
      <c r="B429" s="2"/>
      <c r="C429" s="16" t="s">
        <v>13</v>
      </c>
      <c r="D429" s="53">
        <f>IF(D428&lt;=0,"",D428/$H428%)</f>
        <v>18.125130521215869</v>
      </c>
      <c r="E429" s="53">
        <f>IF(E428&lt;=0,"",E428/$H428%)</f>
        <v>60.165601665449216</v>
      </c>
      <c r="F429" s="53">
        <f>IF(F428&lt;=0,"",F428/$H428%)</f>
        <v>21.673463002823716</v>
      </c>
      <c r="G429" s="53">
        <f>IF(G428&lt;=0,"",G428/$H428%)</f>
        <v>3.5801816046819528E-2</v>
      </c>
      <c r="H429" s="53">
        <f t="shared" si="553"/>
        <v>99.999997005535619</v>
      </c>
      <c r="I429" s="13"/>
      <c r="J429" s="13"/>
    </row>
    <row r="430" spans="1:10" s="46" customFormat="1" ht="15.95" customHeight="1" x14ac:dyDescent="0.15">
      <c r="A430" s="15"/>
      <c r="B430" s="2"/>
      <c r="C430" s="10" t="s">
        <v>15</v>
      </c>
      <c r="D430" s="55">
        <f>SUM(D426,D428)</f>
        <v>652621.6</v>
      </c>
      <c r="E430" s="55">
        <f>SUM(E426,E428)</f>
        <v>6562967</v>
      </c>
      <c r="F430" s="55">
        <f>SUM(F426,F428)</f>
        <v>768363.70000000007</v>
      </c>
      <c r="G430" s="55">
        <f>SUM(G426,G428)</f>
        <v>1195.6000000000001</v>
      </c>
      <c r="H430" s="53">
        <f>SUM(D430:G430)+0.1</f>
        <v>7985147.9999999991</v>
      </c>
      <c r="I430" s="13"/>
      <c r="J430" s="13"/>
    </row>
    <row r="431" spans="1:10" s="46" customFormat="1" ht="15.95" customHeight="1" x14ac:dyDescent="0.15">
      <c r="A431" s="21"/>
      <c r="B431" s="42"/>
      <c r="C431" s="16" t="s">
        <v>13</v>
      </c>
      <c r="D431" s="53">
        <f>IF((D426+D428)&lt;=0,"",D430/$H430%)</f>
        <v>8.1729430688072409</v>
      </c>
      <c r="E431" s="53">
        <f>IF((E426+E428)&lt;=0,"",E430/$H430%)</f>
        <v>82.189672627232454</v>
      </c>
      <c r="F431" s="53">
        <f>IF((F426+F428)&lt;=0,"",F430/$H430%)</f>
        <v>9.622410254637737</v>
      </c>
      <c r="G431" s="53">
        <f>IF((G426+G428)&lt;=0,"",G430/$H430%)</f>
        <v>1.4972796997626095E-2</v>
      </c>
      <c r="H431" s="53">
        <f t="shared" si="553"/>
        <v>99.999998747675065</v>
      </c>
      <c r="I431" s="13"/>
      <c r="J431" s="13"/>
    </row>
    <row r="432" spans="1:10" ht="15.95" customHeight="1" x14ac:dyDescent="0.15">
      <c r="A432" s="30" t="s">
        <v>76</v>
      </c>
      <c r="B432" s="31"/>
      <c r="C432" s="10" t="s">
        <v>12</v>
      </c>
      <c r="D432" s="55">
        <f>空知2!D373+石狩2!D373+後志2!D373+胆振2!D373+日高2!D373+渡島・檜山2!D373+上川2!D373+留萌2!D373+宗谷2!D373+オホーツク2!D373+十勝2!D373+釧路2!D373+根室2!D373</f>
        <v>0</v>
      </c>
      <c r="E432" s="55">
        <f>空知2!E373+石狩2!E373+後志2!E373+胆振2!E373+日高2!E373+渡島・檜山2!E373+上川2!E373+留萌2!E373+宗谷2!E373+オホーツク2!E373+十勝2!E373+釧路2!E373+根室2!E373</f>
        <v>1251338.8999999999</v>
      </c>
      <c r="F432" s="55">
        <f>空知2!F373+石狩2!F373+後志2!F373+胆振2!F373+日高2!F373+渡島・檜山2!F373+上川2!F373+留萌2!F373+宗谷2!F373+オホーツク2!F373+十勝2!F373+釧路2!F373+根室2!F373</f>
        <v>0</v>
      </c>
      <c r="G432" s="55">
        <f>空知2!G373+石狩2!G373+後志2!G373+胆振2!G373+日高2!G373+渡島・檜山2!G373+上川2!G373+留萌2!G373+宗谷2!G373+オホーツク2!G373+十勝2!G373+釧路2!G373+根室2!G373</f>
        <v>0</v>
      </c>
      <c r="H432" s="53">
        <f t="shared" si="553"/>
        <v>1251338.8999999999</v>
      </c>
      <c r="I432" s="13"/>
      <c r="J432" s="13"/>
    </row>
    <row r="433" spans="1:10" ht="15.95" customHeight="1" x14ac:dyDescent="0.15">
      <c r="A433" s="32" t="s">
        <v>77</v>
      </c>
      <c r="B433" s="33"/>
      <c r="C433" s="16" t="s">
        <v>13</v>
      </c>
      <c r="D433" s="53">
        <f>IF($H432=0,0,D432/$H432%)</f>
        <v>0</v>
      </c>
      <c r="E433" s="53">
        <f>IF($H432=0,0,E432/$H432%)</f>
        <v>100</v>
      </c>
      <c r="F433" s="53">
        <f>IF($H432=0,0,F432/$H432%)</f>
        <v>0</v>
      </c>
      <c r="G433" s="53">
        <f>IF($H432=0,0,G432/$H432%)</f>
        <v>0</v>
      </c>
      <c r="H433" s="53">
        <f t="shared" si="553"/>
        <v>100</v>
      </c>
      <c r="I433" s="13"/>
      <c r="J433" s="13"/>
    </row>
    <row r="434" spans="1:10" ht="15.95" customHeight="1" x14ac:dyDescent="0.15">
      <c r="A434" s="15"/>
      <c r="B434" s="34"/>
      <c r="C434" s="10" t="s">
        <v>14</v>
      </c>
      <c r="D434" s="55">
        <f>空知2!D375+石狩2!D375+後志2!D375+胆振2!D375+日高2!D375+渡島・檜山2!D375+上川2!D375+留萌2!D375+宗谷2!D375+オホーツク2!D375+十勝2!D375+釧路2!D375+根室2!D375</f>
        <v>0</v>
      </c>
      <c r="E434" s="55">
        <f>空知2!E375+石狩2!E375+後志2!E375+胆振2!E375+日高2!E375+渡島・檜山2!E375+上川2!E375+留萌2!E375+宗谷2!E375+オホーツク2!E375+十勝2!E375+釧路2!E375+根室2!E375</f>
        <v>1099560.5</v>
      </c>
      <c r="F434" s="55">
        <f>空知2!F375+石狩2!F375+後志2!F375+胆振2!F375+日高2!F375+渡島・檜山2!F375+上川2!F375+留萌2!F375+宗谷2!F375+オホーツク2!F375+十勝2!F375+釧路2!F375+根室2!F375</f>
        <v>0</v>
      </c>
      <c r="G434" s="55">
        <f>空知2!G375+石狩2!G375+後志2!G375+胆振2!G375+日高2!G375+渡島・檜山2!G375+上川2!G375+留萌2!G375+宗谷2!G375+オホーツク2!G375+十勝2!G375+釧路2!G375+根室2!G375</f>
        <v>93139</v>
      </c>
      <c r="H434" s="53">
        <f>SUM(D434:G434)</f>
        <v>1192699.5</v>
      </c>
      <c r="I434" s="13"/>
      <c r="J434" s="13"/>
    </row>
    <row r="435" spans="1:10" ht="15.95" customHeight="1" x14ac:dyDescent="0.15">
      <c r="A435" s="15"/>
      <c r="B435" s="34"/>
      <c r="C435" s="16" t="s">
        <v>13</v>
      </c>
      <c r="D435" s="53">
        <f>IF($H434=0,0,D434/$H434%)</f>
        <v>0</v>
      </c>
      <c r="E435" s="53">
        <f>IF($H434=0,0,E434/$H434%)</f>
        <v>92.190908103843412</v>
      </c>
      <c r="F435" s="53">
        <f>IF($H434=0,0,F434/$H434%)</f>
        <v>0</v>
      </c>
      <c r="G435" s="53">
        <f>IF($H434=0,0,G434/$H434%)</f>
        <v>7.8090918961565752</v>
      </c>
      <c r="H435" s="53">
        <f t="shared" si="553"/>
        <v>99.999999999999986</v>
      </c>
      <c r="I435" s="13"/>
      <c r="J435" s="13"/>
    </row>
    <row r="436" spans="1:10" ht="15.95" customHeight="1" x14ac:dyDescent="0.15">
      <c r="A436" s="15"/>
      <c r="B436" s="34"/>
      <c r="C436" s="10" t="s">
        <v>15</v>
      </c>
      <c r="D436" s="55">
        <f>SUM(空知2!D377+石狩2!D377+後志2!D377+胆振2!D377+日高2!D377+渡島・檜山2!D377+上川2!D377+留萌2!D377+宗谷2!D377+オホーツク2!D377+十勝2!D377+釧路2!D377+根室2!D377)</f>
        <v>0</v>
      </c>
      <c r="E436" s="55">
        <f>SUM(空知2!E377+石狩2!E377+後志2!E377+胆振2!E377+日高2!E377+渡島・檜山2!E377+上川2!E377+留萌2!E377+宗谷2!E377+オホーツク2!E377+十勝2!E377+釧路2!E377+根室2!E377)</f>
        <v>2350899.3999999994</v>
      </c>
      <c r="F436" s="55">
        <f>SUM(空知2!F377+石狩2!F377+後志2!F377+胆振2!F377+日高2!F377+渡島・檜山2!F377+上川2!F377+留萌2!F377+宗谷2!F377+オホーツク2!F377+十勝2!F377+釧路2!F377+根室2!F377)</f>
        <v>0</v>
      </c>
      <c r="G436" s="55">
        <f>SUM(空知2!G377+石狩2!G377+後志2!G377+胆振2!G377+日高2!G377+渡島・檜山2!G377+上川2!G377+留萌2!G377+宗谷2!G377+オホーツク2!G377+十勝2!G377+釧路2!G377+根室2!G377)</f>
        <v>93139</v>
      </c>
      <c r="H436" s="53">
        <f>SUM(D436:G436)</f>
        <v>2444038.3999999994</v>
      </c>
      <c r="I436" s="13"/>
      <c r="J436" s="13"/>
    </row>
    <row r="437" spans="1:10" ht="15.95" customHeight="1" x14ac:dyDescent="0.15">
      <c r="A437" s="21"/>
      <c r="B437" s="35"/>
      <c r="C437" s="16" t="s">
        <v>13</v>
      </c>
      <c r="D437" s="53">
        <f>IF($H436=0,0,D436/$H436%)</f>
        <v>0</v>
      </c>
      <c r="E437" s="53">
        <f>IF($H436=0,0,E436/$H436%)</f>
        <v>96.189135162524451</v>
      </c>
      <c r="F437" s="53">
        <f>IF($H436=0,0,F436/$H436%)</f>
        <v>0</v>
      </c>
      <c r="G437" s="53">
        <f>IF($H436=0,0,G436/$H436%)</f>
        <v>3.8108648374755494</v>
      </c>
      <c r="H437" s="53">
        <f t="shared" si="553"/>
        <v>100</v>
      </c>
      <c r="I437" s="13"/>
      <c r="J437" s="13"/>
    </row>
    <row r="438" spans="1:10" ht="15.95" customHeight="1" x14ac:dyDescent="0.15">
      <c r="J438" s="13"/>
    </row>
    <row r="439" spans="1:10" ht="15.95" customHeight="1" x14ac:dyDescent="0.15">
      <c r="J439" s="13"/>
    </row>
    <row r="440" spans="1:10" ht="15.95" customHeight="1" x14ac:dyDescent="0.15">
      <c r="J440" s="13"/>
    </row>
    <row r="441" spans="1:10" ht="15.95" customHeight="1" x14ac:dyDescent="0.15">
      <c r="J441" s="13"/>
    </row>
    <row r="442" spans="1:10" ht="15.95" customHeight="1" x14ac:dyDescent="0.15">
      <c r="J442" s="13"/>
    </row>
    <row r="443" spans="1:10" ht="15.95" customHeight="1" x14ac:dyDescent="0.15">
      <c r="J443" s="13"/>
    </row>
  </sheetData>
  <mergeCells count="19">
    <mergeCell ref="B276:B281"/>
    <mergeCell ref="B204:B209"/>
    <mergeCell ref="B210:B215"/>
    <mergeCell ref="B216:B221"/>
    <mergeCell ref="B222:B227"/>
    <mergeCell ref="B228:B233"/>
    <mergeCell ref="B234:B239"/>
    <mergeCell ref="B240:B245"/>
    <mergeCell ref="B246:B251"/>
    <mergeCell ref="B252:B257"/>
    <mergeCell ref="B264:B269"/>
    <mergeCell ref="B270:B275"/>
    <mergeCell ref="B318:B323"/>
    <mergeCell ref="B282:B287"/>
    <mergeCell ref="B288:B293"/>
    <mergeCell ref="B294:B299"/>
    <mergeCell ref="B300:B305"/>
    <mergeCell ref="B306:B311"/>
    <mergeCell ref="B312:B317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4" firstPageNumber="168" fitToHeight="5" orientation="portrait" useFirstPageNumber="1" r:id="rId1"/>
  <headerFooter alignWithMargins="0"/>
  <rowBreaks count="4" manualBreakCount="4">
    <brk id="95" max="7" man="1"/>
    <brk id="191" max="7" man="1"/>
    <brk id="287" max="7" man="1"/>
    <brk id="38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FF0000"/>
    <pageSetUpPr fitToPage="1"/>
  </sheetPr>
  <dimension ref="A2:J378"/>
  <sheetViews>
    <sheetView showGridLines="0" showZeros="0" zoomScale="93" zoomScaleNormal="93" zoomScaleSheetLayoutView="80" workbookViewId="0">
      <pane xSplit="2" ySplit="6" topLeftCell="C36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H367" sqref="H367:H372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84</v>
      </c>
    </row>
    <row r="5" spans="1:9" ht="15.95" customHeight="1" x14ac:dyDescent="0.15">
      <c r="H5" s="4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0</v>
      </c>
      <c r="E7" s="11">
        <f t="shared" ref="E7:G11" si="0">SUM(E13,E19,E25,E31)</f>
        <v>0</v>
      </c>
      <c r="F7" s="11">
        <f t="shared" si="0"/>
        <v>0</v>
      </c>
      <c r="G7" s="11">
        <f t="shared" si="0"/>
        <v>0</v>
      </c>
      <c r="H7" s="12">
        <f>SUM(D7:G7)</f>
        <v>0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</v>
      </c>
      <c r="E8" s="12">
        <f>IF($H7=0,0,E7/$H7%)</f>
        <v>0</v>
      </c>
      <c r="F8" s="12">
        <f>IF($H7=0,0,F7/$H7%)</f>
        <v>0</v>
      </c>
      <c r="G8" s="12">
        <f>IF($H7=0,0,G7/$H7%)</f>
        <v>0</v>
      </c>
      <c r="H8" s="12">
        <f>SUM(D8:G8)</f>
        <v>0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>
        <f>SUM(D15,D21,D27,D33)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2">
        <f>SUM(D9:G9)</f>
        <v>0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0</v>
      </c>
      <c r="E10" s="12">
        <f>IF($H9=0,0,E9/$H9%)</f>
        <v>0</v>
      </c>
      <c r="F10" s="12">
        <f>IF($H9=0,0,F9/$H9%)</f>
        <v>0</v>
      </c>
      <c r="G10" s="12">
        <f>IF($H9=0,0,G9/$H9%)</f>
        <v>0</v>
      </c>
      <c r="H10" s="12">
        <f>SUM(D10:G10)</f>
        <v>0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2">
        <f>SUM(D11:G11)</f>
        <v>0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0</v>
      </c>
      <c r="E12" s="12">
        <f>IF($H11=0,0,E11/$H11%)</f>
        <v>0</v>
      </c>
      <c r="F12" s="12">
        <f>IF($H11=0,0,F11/$H11%)</f>
        <v>0</v>
      </c>
      <c r="G12" s="12">
        <f>IF($H11=0,0,G11/$H11%)</f>
        <v>0</v>
      </c>
      <c r="H12" s="12">
        <f>IF($H11=0,0,H11/$H11%)</f>
        <v>0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/>
      <c r="E13" s="12"/>
      <c r="F13" s="12"/>
      <c r="G13" s="12"/>
      <c r="H13" s="19">
        <f t="shared" ref="H13:H76" si="1">SUM(D13:G13)</f>
        <v>0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0</v>
      </c>
      <c r="F14" s="12">
        <f>IF($H13=0,0,F13/$H13%)</f>
        <v>0</v>
      </c>
      <c r="G14" s="12">
        <f>IF($H13=0,0,G13/$H13%)</f>
        <v>0</v>
      </c>
      <c r="H14" s="19">
        <f t="shared" si="1"/>
        <v>0</v>
      </c>
    </row>
    <row r="15" spans="1:9" ht="15.95" customHeight="1" x14ac:dyDescent="0.15">
      <c r="A15" s="15"/>
      <c r="B15" s="15"/>
      <c r="C15" s="18" t="s">
        <v>14</v>
      </c>
      <c r="D15" s="11"/>
      <c r="E15" s="11"/>
      <c r="F15" s="11"/>
      <c r="G15" s="11"/>
      <c r="H15" s="19">
        <f t="shared" si="1"/>
        <v>0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0</v>
      </c>
      <c r="E16" s="12">
        <f>IF($H15=0,0,E15/$H15%)</f>
        <v>0</v>
      </c>
      <c r="F16" s="12">
        <f>IF($H15=0,0,F15/$H15%)</f>
        <v>0</v>
      </c>
      <c r="G16" s="12">
        <f>IF($H15=0,0,G15/$H15%)</f>
        <v>0</v>
      </c>
      <c r="H16" s="19">
        <f t="shared" si="1"/>
        <v>0</v>
      </c>
    </row>
    <row r="17" spans="1:8" ht="15.95" customHeight="1" x14ac:dyDescent="0.15">
      <c r="A17" s="15"/>
      <c r="B17" s="15"/>
      <c r="C17" s="18" t="s">
        <v>15</v>
      </c>
      <c r="D17" s="11">
        <f>D13+D15</f>
        <v>0</v>
      </c>
      <c r="E17" s="11">
        <f t="shared" ref="E17:G17" si="2">E13+E15</f>
        <v>0</v>
      </c>
      <c r="F17" s="11">
        <f t="shared" si="2"/>
        <v>0</v>
      </c>
      <c r="G17" s="11">
        <f t="shared" si="2"/>
        <v>0</v>
      </c>
      <c r="H17" s="19">
        <f t="shared" si="1"/>
        <v>0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0</v>
      </c>
      <c r="E18" s="12">
        <f>IF($H17=0,0,E17/$H17%)</f>
        <v>0</v>
      </c>
      <c r="F18" s="12">
        <f>IF($H17=0,0,F17/$H17%)</f>
        <v>0</v>
      </c>
      <c r="G18" s="12">
        <f>IF($H17=0,0,G17/$H17%)</f>
        <v>0</v>
      </c>
      <c r="H18" s="19">
        <f t="shared" si="1"/>
        <v>0</v>
      </c>
    </row>
    <row r="19" spans="1:8" ht="15.95" customHeight="1" x14ac:dyDescent="0.15">
      <c r="A19" s="15"/>
      <c r="B19" s="15" t="s">
        <v>17</v>
      </c>
      <c r="C19" s="18" t="s">
        <v>12</v>
      </c>
      <c r="D19" s="12"/>
      <c r="E19" s="12"/>
      <c r="F19" s="12"/>
      <c r="G19" s="12"/>
      <c r="H19" s="19">
        <f t="shared" si="1"/>
        <v>0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0</v>
      </c>
      <c r="E20" s="12">
        <f>IF($H19=0,0,E19/$H19%)</f>
        <v>0</v>
      </c>
      <c r="F20" s="12">
        <f>IF($H19=0,0,F19/$H19%)</f>
        <v>0</v>
      </c>
      <c r="G20" s="12">
        <f>IF($H19=0,0,G19/$H19%)</f>
        <v>0</v>
      </c>
      <c r="H20" s="19">
        <f t="shared" si="1"/>
        <v>0</v>
      </c>
    </row>
    <row r="21" spans="1:8" ht="15.95" customHeight="1" x14ac:dyDescent="0.15">
      <c r="A21" s="15"/>
      <c r="B21" s="15"/>
      <c r="C21" s="18" t="s">
        <v>14</v>
      </c>
      <c r="D21" s="11"/>
      <c r="E21" s="11"/>
      <c r="F21" s="11"/>
      <c r="G21" s="11"/>
      <c r="H21" s="19">
        <f t="shared" si="1"/>
        <v>0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0</v>
      </c>
      <c r="E22" s="12">
        <f>IF($H21=0,0,E21/$H21%)</f>
        <v>0</v>
      </c>
      <c r="F22" s="12">
        <f>IF($H21=0,0,F21/$H21%)</f>
        <v>0</v>
      </c>
      <c r="G22" s="12">
        <f>IF($H21=0,0,G21/$H21%)</f>
        <v>0</v>
      </c>
      <c r="H22" s="19">
        <f t="shared" si="1"/>
        <v>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0</v>
      </c>
      <c r="E23" s="11">
        <f>SUM(E21,E19)</f>
        <v>0</v>
      </c>
      <c r="F23" s="11">
        <f>SUM(F21,F19)</f>
        <v>0</v>
      </c>
      <c r="G23" s="11">
        <f>SUM(G21,G19)</f>
        <v>0</v>
      </c>
      <c r="H23" s="19">
        <f t="shared" si="1"/>
        <v>0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0</v>
      </c>
      <c r="E24" s="12">
        <f>IF($H23=0,0,E23/$H23%)</f>
        <v>0</v>
      </c>
      <c r="F24" s="12">
        <f>IF($H23=0,0,F23/$H23%)</f>
        <v>0</v>
      </c>
      <c r="G24" s="12">
        <f>IF($H23=0,0,G23/$H23%)</f>
        <v>0</v>
      </c>
      <c r="H24" s="19">
        <f t="shared" si="1"/>
        <v>0</v>
      </c>
    </row>
    <row r="25" spans="1:8" ht="15.95" customHeight="1" x14ac:dyDescent="0.15">
      <c r="A25" s="15"/>
      <c r="B25" s="15" t="s">
        <v>18</v>
      </c>
      <c r="C25" s="18" t="s">
        <v>12</v>
      </c>
      <c r="D25" s="12"/>
      <c r="E25" s="12"/>
      <c r="F25" s="12"/>
      <c r="G25" s="12"/>
      <c r="H25" s="19">
        <f t="shared" si="1"/>
        <v>0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0</v>
      </c>
      <c r="F26" s="12">
        <f>IF($H25=0,0,F25/$H25%)</f>
        <v>0</v>
      </c>
      <c r="G26" s="12">
        <f>IF($H25=0,0,G25/$H25%)</f>
        <v>0</v>
      </c>
      <c r="H26" s="19">
        <f t="shared" si="1"/>
        <v>0</v>
      </c>
    </row>
    <row r="27" spans="1:8" ht="15.95" customHeight="1" x14ac:dyDescent="0.15">
      <c r="A27" s="15"/>
      <c r="B27" s="15"/>
      <c r="C27" s="18" t="s">
        <v>14</v>
      </c>
      <c r="D27" s="11"/>
      <c r="E27" s="11"/>
      <c r="F27" s="11"/>
      <c r="G27" s="11"/>
      <c r="H27" s="19">
        <f t="shared" si="1"/>
        <v>0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0</v>
      </c>
      <c r="E28" s="12">
        <f>IF($H27=0,0,E27/$H27%)</f>
        <v>0</v>
      </c>
      <c r="F28" s="12">
        <f>IF($H27=0,0,F27/$H27%)</f>
        <v>0</v>
      </c>
      <c r="G28" s="12">
        <f>IF($H27=0,0,G27/$H27%)</f>
        <v>0</v>
      </c>
      <c r="H28" s="19">
        <f t="shared" si="1"/>
        <v>0</v>
      </c>
    </row>
    <row r="29" spans="1:8" ht="15.95" customHeight="1" x14ac:dyDescent="0.15">
      <c r="A29" s="15"/>
      <c r="B29" s="15"/>
      <c r="C29" s="18" t="s">
        <v>15</v>
      </c>
      <c r="D29" s="11">
        <f>D25+D27</f>
        <v>0</v>
      </c>
      <c r="E29" s="11">
        <f t="shared" ref="E29:G29" si="3">E25+E27</f>
        <v>0</v>
      </c>
      <c r="F29" s="11">
        <f t="shared" si="3"/>
        <v>0</v>
      </c>
      <c r="G29" s="11">
        <f t="shared" si="3"/>
        <v>0</v>
      </c>
      <c r="H29" s="19">
        <f t="shared" si="1"/>
        <v>0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0</v>
      </c>
      <c r="E30" s="12">
        <f>IF($H29=0,0,E29/$H29%)</f>
        <v>0</v>
      </c>
      <c r="F30" s="12">
        <f>IF($H29=0,0,F29/$H29%)</f>
        <v>0</v>
      </c>
      <c r="G30" s="12">
        <f>IF($H29=0,0,G29/$H29%)</f>
        <v>0</v>
      </c>
      <c r="H30" s="19">
        <f t="shared" si="1"/>
        <v>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/>
      <c r="F31" s="12"/>
      <c r="G31" s="12"/>
      <c r="H31" s="19">
        <f t="shared" si="1"/>
        <v>0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0</v>
      </c>
      <c r="F32" s="12">
        <f>IF($H31=0,0,F31/$H31%)</f>
        <v>0</v>
      </c>
      <c r="G32" s="12">
        <f>IF($H31=0,0,G31/$H31%)</f>
        <v>0</v>
      </c>
      <c r="H32" s="19">
        <f t="shared" si="1"/>
        <v>0</v>
      </c>
    </row>
    <row r="33" spans="1:8" ht="15.95" customHeight="1" x14ac:dyDescent="0.15">
      <c r="A33" s="15"/>
      <c r="B33" s="15"/>
      <c r="C33" s="18" t="s">
        <v>14</v>
      </c>
      <c r="D33" s="11"/>
      <c r="E33" s="11"/>
      <c r="F33" s="11"/>
      <c r="G33" s="11"/>
      <c r="H33" s="19">
        <f t="shared" si="1"/>
        <v>0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0</v>
      </c>
      <c r="E34" s="12">
        <f>IF($H33=0,0,E33/$H33%)</f>
        <v>0</v>
      </c>
      <c r="F34" s="12">
        <f>IF($H33=0,0,F33/$H33%)</f>
        <v>0</v>
      </c>
      <c r="G34" s="12">
        <f>IF($H33=0,0,G33/$H33%)</f>
        <v>0</v>
      </c>
      <c r="H34" s="19">
        <f t="shared" si="1"/>
        <v>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0</v>
      </c>
      <c r="E35" s="11">
        <f>SUM(E33,E31)</f>
        <v>0</v>
      </c>
      <c r="F35" s="11">
        <f>SUM(F33,F31)</f>
        <v>0</v>
      </c>
      <c r="G35" s="11">
        <f>SUM(G33,G31)</f>
        <v>0</v>
      </c>
      <c r="H35" s="19">
        <f t="shared" si="1"/>
        <v>0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0</v>
      </c>
      <c r="E36" s="12">
        <f>IF($H35=0,0,E35/$H35%)</f>
        <v>0</v>
      </c>
      <c r="F36" s="12">
        <f>IF($H35=0,0,F35/$H35%)</f>
        <v>0</v>
      </c>
      <c r="G36" s="12">
        <f>IF($H35=0,0,G35/$H35%)</f>
        <v>0</v>
      </c>
      <c r="H36" s="19">
        <f t="shared" si="1"/>
        <v>0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0</v>
      </c>
      <c r="E37" s="11">
        <f>SUMIF($C$43:$C$228,"道内",E$43:E$228)</f>
        <v>0</v>
      </c>
      <c r="F37" s="11">
        <f>SUMIF($C$43:$C$228,"道内",F$43:F$228)</f>
        <v>0</v>
      </c>
      <c r="G37" s="11">
        <f>SUMIF($C$43:$C$228,"道内",G$43:G$228)</f>
        <v>0</v>
      </c>
      <c r="H37" s="19">
        <f t="shared" si="1"/>
        <v>0</v>
      </c>
    </row>
    <row r="38" spans="1:8" ht="15.95" customHeight="1" x14ac:dyDescent="0.15">
      <c r="A38" s="15"/>
      <c r="C38" s="20" t="s">
        <v>13</v>
      </c>
      <c r="D38" s="12">
        <f>IF($H37=0,0,D37/$H37%)</f>
        <v>0</v>
      </c>
      <c r="E38" s="12">
        <f>IF($H37=0,0,E37/$H37%)</f>
        <v>0</v>
      </c>
      <c r="F38" s="12">
        <f>IF($H37=0,0,F37/$H37%)</f>
        <v>0</v>
      </c>
      <c r="G38" s="12">
        <f>IF($H37=0,0,G37/$H37%)</f>
        <v>0</v>
      </c>
      <c r="H38" s="19">
        <f t="shared" si="1"/>
        <v>0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0</v>
      </c>
      <c r="E39" s="11">
        <f>SUMIF($C$43:$C$228,"道外",E$43:E$228)</f>
        <v>0</v>
      </c>
      <c r="F39" s="11">
        <f>SUMIF($C$43:$C$228,"道外",F$43:F$228)</f>
        <v>0</v>
      </c>
      <c r="G39" s="11">
        <f>SUMIF($C$43:$C$228,"道外",G$43:G$228)</f>
        <v>0</v>
      </c>
      <c r="H39" s="19">
        <f t="shared" si="1"/>
        <v>0</v>
      </c>
    </row>
    <row r="40" spans="1:8" ht="15.95" customHeight="1" x14ac:dyDescent="0.15">
      <c r="A40" s="15"/>
      <c r="C40" s="20" t="s">
        <v>13</v>
      </c>
      <c r="D40" s="12">
        <f>IF($H39=0,0,D39/$H39%)</f>
        <v>0</v>
      </c>
      <c r="E40" s="12">
        <f>IF($H39=0,0,E39/$H39%)</f>
        <v>0</v>
      </c>
      <c r="F40" s="12">
        <f>IF($H39=0,0,F39/$H39%)</f>
        <v>0</v>
      </c>
      <c r="G40" s="12">
        <f>IF($H39=0,0,G39/$H39%)</f>
        <v>0</v>
      </c>
      <c r="H40" s="19">
        <f t="shared" si="1"/>
        <v>0</v>
      </c>
    </row>
    <row r="41" spans="1:8" ht="15.95" customHeight="1" x14ac:dyDescent="0.15">
      <c r="A41" s="15"/>
      <c r="C41" s="18" t="s">
        <v>107</v>
      </c>
      <c r="D41" s="11">
        <f>SUM(D39,D37)</f>
        <v>0</v>
      </c>
      <c r="E41" s="11">
        <f>SUM(E39,E37)</f>
        <v>0</v>
      </c>
      <c r="F41" s="11">
        <f>SUM(F39,F37)</f>
        <v>0</v>
      </c>
      <c r="G41" s="11">
        <f>SUM(G39,G37)</f>
        <v>0</v>
      </c>
      <c r="H41" s="19">
        <f t="shared" si="1"/>
        <v>0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0</v>
      </c>
      <c r="E42" s="12">
        <f>IF($H41=0,0,E41/$H41%)</f>
        <v>0</v>
      </c>
      <c r="F42" s="12">
        <f>IF($H41=0,0,F41/$H41%)</f>
        <v>0</v>
      </c>
      <c r="G42" s="12">
        <f>IF($H41=0,0,G41/$H41%)</f>
        <v>0</v>
      </c>
      <c r="H42" s="19">
        <f t="shared" si="1"/>
        <v>0</v>
      </c>
    </row>
    <row r="43" spans="1:8" ht="15.95" customHeight="1" x14ac:dyDescent="0.15">
      <c r="A43" s="15"/>
      <c r="B43" s="15" t="s">
        <v>21</v>
      </c>
      <c r="C43" s="18" t="s">
        <v>12</v>
      </c>
      <c r="D43" s="12"/>
      <c r="E43" s="12"/>
      <c r="F43" s="12"/>
      <c r="G43" s="12"/>
      <c r="H43" s="19">
        <f t="shared" si="1"/>
        <v>0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0</v>
      </c>
      <c r="E44" s="12">
        <f>IF($H43=0,0,E43/$H43%)</f>
        <v>0</v>
      </c>
      <c r="F44" s="12">
        <f>IF($H43=0,0,F43/$H43%)</f>
        <v>0</v>
      </c>
      <c r="G44" s="12">
        <f>IF($H43=0,0,G43/$H43%)</f>
        <v>0</v>
      </c>
      <c r="H44" s="19">
        <f t="shared" si="1"/>
        <v>0</v>
      </c>
    </row>
    <row r="45" spans="1:8" ht="15.95" customHeight="1" x14ac:dyDescent="0.15">
      <c r="A45" s="15"/>
      <c r="B45" s="15"/>
      <c r="C45" s="18" t="s">
        <v>14</v>
      </c>
      <c r="D45" s="11"/>
      <c r="E45" s="11"/>
      <c r="F45" s="11"/>
      <c r="G45" s="11"/>
      <c r="H45" s="19">
        <f t="shared" si="1"/>
        <v>0</v>
      </c>
    </row>
    <row r="46" spans="1:8" ht="15.95" customHeight="1" x14ac:dyDescent="0.15">
      <c r="A46" s="15"/>
      <c r="B46" s="15"/>
      <c r="C46" s="20" t="s">
        <v>13</v>
      </c>
      <c r="D46" s="12">
        <f>IF($H45=0,0,D45/$H45%)</f>
        <v>0</v>
      </c>
      <c r="E46" s="12">
        <f>IF($H45=0,0,E45/$H45%)</f>
        <v>0</v>
      </c>
      <c r="F46" s="12">
        <f>IF($H45=0,0,F45/$H45%)</f>
        <v>0</v>
      </c>
      <c r="G46" s="12">
        <f>IF($H45=0,0,G45/$H45%)</f>
        <v>0</v>
      </c>
      <c r="H46" s="19">
        <f t="shared" si="1"/>
        <v>0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0</v>
      </c>
      <c r="E47" s="11">
        <f>SUM(E45,E43)</f>
        <v>0</v>
      </c>
      <c r="F47" s="11">
        <f>SUM(F45,F43)</f>
        <v>0</v>
      </c>
      <c r="G47" s="11">
        <f>SUM(G45,G43)</f>
        <v>0</v>
      </c>
      <c r="H47" s="19">
        <f t="shared" si="1"/>
        <v>0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0</v>
      </c>
      <c r="E48" s="12">
        <f>IF($H47=0,0,E47/$H47%)</f>
        <v>0</v>
      </c>
      <c r="F48" s="12">
        <f>IF($H47=0,0,F47/$H47%)</f>
        <v>0</v>
      </c>
      <c r="G48" s="12">
        <f>IF($H47=0,0,G47/$H47%)</f>
        <v>0</v>
      </c>
      <c r="H48" s="19">
        <f t="shared" si="1"/>
        <v>0</v>
      </c>
    </row>
    <row r="49" spans="1:8" ht="15.95" customHeight="1" x14ac:dyDescent="0.15">
      <c r="A49" s="15"/>
      <c r="B49" s="15" t="s">
        <v>22</v>
      </c>
      <c r="C49" s="18" t="s">
        <v>12</v>
      </c>
      <c r="D49" s="12"/>
      <c r="E49" s="12"/>
      <c r="F49" s="12"/>
      <c r="G49" s="12"/>
      <c r="H49" s="19">
        <f t="shared" si="1"/>
        <v>0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0</v>
      </c>
      <c r="E50" s="12">
        <f>IF($H49=0,0,E49/$H49%)</f>
        <v>0</v>
      </c>
      <c r="F50" s="12">
        <f>IF($H49=0,0,F49/$H49%)</f>
        <v>0</v>
      </c>
      <c r="G50" s="12">
        <f>IF($H49=0,0,G49/$H49%)</f>
        <v>0</v>
      </c>
      <c r="H50" s="19">
        <f t="shared" si="1"/>
        <v>0</v>
      </c>
    </row>
    <row r="51" spans="1:8" ht="15.95" customHeight="1" x14ac:dyDescent="0.15">
      <c r="A51" s="15"/>
      <c r="B51" s="15"/>
      <c r="C51" s="18" t="s">
        <v>14</v>
      </c>
      <c r="D51" s="11"/>
      <c r="E51" s="11"/>
      <c r="F51" s="11"/>
      <c r="G51" s="11"/>
      <c r="H51" s="19">
        <f t="shared" si="1"/>
        <v>0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0</v>
      </c>
      <c r="E52" s="12">
        <f>IF($H51=0,0,E51/$H51%)</f>
        <v>0</v>
      </c>
      <c r="F52" s="12">
        <f>IF($H51=0,0,F51/$H51%)</f>
        <v>0</v>
      </c>
      <c r="G52" s="12">
        <f>IF($H51=0,0,G51/$H51%)</f>
        <v>0</v>
      </c>
      <c r="H52" s="19">
        <f t="shared" si="1"/>
        <v>0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0</v>
      </c>
      <c r="E53" s="11">
        <f>SUM(E51,E49)</f>
        <v>0</v>
      </c>
      <c r="F53" s="11">
        <f>SUM(F51,F49)</f>
        <v>0</v>
      </c>
      <c r="G53" s="11">
        <f>SUM(G51,G49)</f>
        <v>0</v>
      </c>
      <c r="H53" s="19">
        <f t="shared" si="1"/>
        <v>0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0</v>
      </c>
      <c r="E54" s="12">
        <f>IF($H53=0,0,E53/$H53%)</f>
        <v>0</v>
      </c>
      <c r="F54" s="12">
        <f>IF($H53=0,0,F53/$H53%)</f>
        <v>0</v>
      </c>
      <c r="G54" s="12">
        <f>IF($H53=0,0,G53/$H53%)</f>
        <v>0</v>
      </c>
      <c r="H54" s="19">
        <f t="shared" si="1"/>
        <v>0</v>
      </c>
    </row>
    <row r="55" spans="1:8" ht="15.95" customHeight="1" x14ac:dyDescent="0.15">
      <c r="A55" s="15"/>
      <c r="B55" s="15" t="s">
        <v>23</v>
      </c>
      <c r="C55" s="18" t="s">
        <v>12</v>
      </c>
      <c r="D55" s="12"/>
      <c r="E55" s="12"/>
      <c r="F55" s="12"/>
      <c r="G55" s="12"/>
      <c r="H55" s="19">
        <f t="shared" si="1"/>
        <v>0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0</v>
      </c>
      <c r="E56" s="12">
        <f>IF($H55=0,0,E55/$H55%)</f>
        <v>0</v>
      </c>
      <c r="F56" s="12">
        <f>IF($H55=0,0,F55/$H55%)</f>
        <v>0</v>
      </c>
      <c r="G56" s="12">
        <f>IF($H55=0,0,G55/$H55%)</f>
        <v>0</v>
      </c>
      <c r="H56" s="19">
        <f t="shared" si="1"/>
        <v>0</v>
      </c>
    </row>
    <row r="57" spans="1:8" ht="15.95" customHeight="1" x14ac:dyDescent="0.15">
      <c r="A57" s="15"/>
      <c r="B57" s="15"/>
      <c r="C57" s="18" t="s">
        <v>14</v>
      </c>
      <c r="D57" s="11"/>
      <c r="E57" s="11"/>
      <c r="F57" s="11"/>
      <c r="G57" s="11"/>
      <c r="H57" s="19">
        <f t="shared" si="1"/>
        <v>0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0</v>
      </c>
      <c r="E58" s="12">
        <f>IF($H57=0,0,E57/$H57%)</f>
        <v>0</v>
      </c>
      <c r="F58" s="12">
        <f>IF($H57=0,0,F57/$H57%)</f>
        <v>0</v>
      </c>
      <c r="G58" s="12">
        <f>IF($H57=0,0,G57/$H57%)</f>
        <v>0</v>
      </c>
      <c r="H58" s="19">
        <f t="shared" si="1"/>
        <v>0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0</v>
      </c>
      <c r="E59" s="11">
        <f>SUM(E57,E55)</f>
        <v>0</v>
      </c>
      <c r="F59" s="11">
        <f>SUM(F57,F55)</f>
        <v>0</v>
      </c>
      <c r="G59" s="11">
        <f>SUM(G57,G55)</f>
        <v>0</v>
      </c>
      <c r="H59" s="19">
        <f t="shared" si="1"/>
        <v>0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0</v>
      </c>
      <c r="E60" s="12">
        <f>IF($H59=0,0,E59/$H59%)</f>
        <v>0</v>
      </c>
      <c r="F60" s="12">
        <f>IF($H59=0,0,F59/$H59%)</f>
        <v>0</v>
      </c>
      <c r="G60" s="12">
        <f>IF($H59=0,0,G59/$H59%)</f>
        <v>0</v>
      </c>
      <c r="H60" s="19">
        <f t="shared" si="1"/>
        <v>0</v>
      </c>
    </row>
    <row r="61" spans="1:8" ht="15.95" customHeight="1" x14ac:dyDescent="0.15">
      <c r="A61" s="15"/>
      <c r="B61" s="15" t="s">
        <v>24</v>
      </c>
      <c r="C61" s="18" t="s">
        <v>12</v>
      </c>
      <c r="D61" s="12"/>
      <c r="E61" s="12"/>
      <c r="F61" s="12"/>
      <c r="G61" s="12"/>
      <c r="H61" s="19">
        <f t="shared" si="1"/>
        <v>0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0</v>
      </c>
      <c r="E62" s="12">
        <f>IF($H61=0,0,E61/$H61%)</f>
        <v>0</v>
      </c>
      <c r="F62" s="12">
        <f>IF($H61=0,0,F61/$H61%)</f>
        <v>0</v>
      </c>
      <c r="G62" s="12">
        <f>IF($H61=0,0,G61/$H61%)</f>
        <v>0</v>
      </c>
      <c r="H62" s="19">
        <f t="shared" si="1"/>
        <v>0</v>
      </c>
    </row>
    <row r="63" spans="1:8" ht="15.95" customHeight="1" x14ac:dyDescent="0.15">
      <c r="A63" s="15"/>
      <c r="B63" s="15"/>
      <c r="C63" s="18" t="s">
        <v>14</v>
      </c>
      <c r="D63" s="11"/>
      <c r="E63" s="11"/>
      <c r="F63" s="11"/>
      <c r="G63" s="11"/>
      <c r="H63" s="19">
        <f t="shared" si="1"/>
        <v>0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0</v>
      </c>
      <c r="E64" s="12">
        <f>IF($H63=0,0,E63/$H63%)</f>
        <v>0</v>
      </c>
      <c r="F64" s="12">
        <f>IF($H63=0,0,F63/$H63%)</f>
        <v>0</v>
      </c>
      <c r="G64" s="12">
        <f>IF($H63=0,0,G63/$H63%)</f>
        <v>0</v>
      </c>
      <c r="H64" s="19">
        <f t="shared" si="1"/>
        <v>0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0</v>
      </c>
      <c r="E65" s="11">
        <f>SUM(E63,E61)</f>
        <v>0</v>
      </c>
      <c r="F65" s="11">
        <f>SUM(F63,F61)</f>
        <v>0</v>
      </c>
      <c r="G65" s="11">
        <f>SUM(G63,G61)</f>
        <v>0</v>
      </c>
      <c r="H65" s="19">
        <f t="shared" si="1"/>
        <v>0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0</v>
      </c>
      <c r="E66" s="12">
        <f>IF($H65=0,0,E65/$H65%)</f>
        <v>0</v>
      </c>
      <c r="F66" s="12">
        <f>IF($H65=0,0,F65/$H65%)</f>
        <v>0</v>
      </c>
      <c r="G66" s="12">
        <f>IF($H65=0,0,G65/$H65%)</f>
        <v>0</v>
      </c>
      <c r="H66" s="19">
        <f t="shared" si="1"/>
        <v>0</v>
      </c>
    </row>
    <row r="67" spans="1:8" ht="15.95" customHeight="1" x14ac:dyDescent="0.15">
      <c r="A67" s="15"/>
      <c r="B67" s="15" t="s">
        <v>25</v>
      </c>
      <c r="C67" s="18" t="s">
        <v>12</v>
      </c>
      <c r="D67" s="12"/>
      <c r="E67" s="12"/>
      <c r="F67" s="12"/>
      <c r="G67" s="12"/>
      <c r="H67" s="19">
        <f t="shared" si="1"/>
        <v>0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0</v>
      </c>
      <c r="E68" s="12">
        <f>IF($H67=0,0,E67/$H67%)</f>
        <v>0</v>
      </c>
      <c r="F68" s="12">
        <f>IF($H67=0,0,F67/$H67%)</f>
        <v>0</v>
      </c>
      <c r="G68" s="12">
        <f>IF($H67=0,0,G67/$H67%)</f>
        <v>0</v>
      </c>
      <c r="H68" s="19">
        <f t="shared" si="1"/>
        <v>0</v>
      </c>
    </row>
    <row r="69" spans="1:8" ht="15.95" customHeight="1" x14ac:dyDescent="0.15">
      <c r="A69" s="15"/>
      <c r="B69" s="15"/>
      <c r="C69" s="18" t="s">
        <v>14</v>
      </c>
      <c r="D69" s="11"/>
      <c r="E69" s="11"/>
      <c r="F69" s="11"/>
      <c r="G69" s="11"/>
      <c r="H69" s="19">
        <f t="shared" si="1"/>
        <v>0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0</v>
      </c>
      <c r="E70" s="12">
        <f>IF($H69=0,0,E69/$H69%)</f>
        <v>0</v>
      </c>
      <c r="F70" s="12">
        <f>IF($H69=0,0,F69/$H69%)</f>
        <v>0</v>
      </c>
      <c r="G70" s="12">
        <f>IF($H69=0,0,G69/$H69%)</f>
        <v>0</v>
      </c>
      <c r="H70" s="19">
        <f t="shared" si="1"/>
        <v>0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0</v>
      </c>
      <c r="E71" s="11">
        <f>SUM(E69,E67)</f>
        <v>0</v>
      </c>
      <c r="F71" s="11">
        <f>SUM(F69,F67)</f>
        <v>0</v>
      </c>
      <c r="G71" s="11">
        <f>SUM(G69,G67)</f>
        <v>0</v>
      </c>
      <c r="H71" s="19">
        <f t="shared" si="1"/>
        <v>0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0</v>
      </c>
      <c r="E72" s="12">
        <f>IF($H71=0,0,E71/$H71%)</f>
        <v>0</v>
      </c>
      <c r="F72" s="12">
        <f>IF($H71=0,0,F71/$H71%)</f>
        <v>0</v>
      </c>
      <c r="G72" s="12">
        <f>IF($H71=0,0,G71/$H71%)</f>
        <v>0</v>
      </c>
      <c r="H72" s="19">
        <f t="shared" si="1"/>
        <v>0</v>
      </c>
    </row>
    <row r="73" spans="1:8" ht="15.95" customHeight="1" x14ac:dyDescent="0.15">
      <c r="A73" s="15"/>
      <c r="B73" s="15" t="s">
        <v>26</v>
      </c>
      <c r="C73" s="18" t="s">
        <v>12</v>
      </c>
      <c r="D73" s="12"/>
      <c r="E73" s="12"/>
      <c r="F73" s="12"/>
      <c r="G73" s="12"/>
      <c r="H73" s="19">
        <f t="shared" si="1"/>
        <v>0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0</v>
      </c>
      <c r="F74" s="12">
        <f>IF($H73=0,0,F73/$H73%)</f>
        <v>0</v>
      </c>
      <c r="G74" s="12">
        <f>IF($H73=0,0,G73/$H73%)</f>
        <v>0</v>
      </c>
      <c r="H74" s="19">
        <f t="shared" si="1"/>
        <v>0</v>
      </c>
    </row>
    <row r="75" spans="1:8" ht="15.95" customHeight="1" x14ac:dyDescent="0.15">
      <c r="A75" s="15"/>
      <c r="B75" s="15"/>
      <c r="C75" s="18" t="s">
        <v>14</v>
      </c>
      <c r="D75" s="11"/>
      <c r="E75" s="11"/>
      <c r="F75" s="11"/>
      <c r="G75" s="11"/>
      <c r="H75" s="19">
        <f t="shared" si="1"/>
        <v>0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0</v>
      </c>
      <c r="E76" s="12">
        <f>IF($H75=0,0,E75/$H75%)</f>
        <v>0</v>
      </c>
      <c r="F76" s="12">
        <f>IF($H75=0,0,F75/$H75%)</f>
        <v>0</v>
      </c>
      <c r="G76" s="12">
        <f>IF($H75=0,0,G75/$H75%)</f>
        <v>0</v>
      </c>
      <c r="H76" s="19">
        <f t="shared" si="1"/>
        <v>0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0</v>
      </c>
      <c r="E77" s="11">
        <f>SUM(E75,E73)</f>
        <v>0</v>
      </c>
      <c r="F77" s="11">
        <f>SUM(F75,F73)</f>
        <v>0</v>
      </c>
      <c r="G77" s="11">
        <f>SUM(G75,G73)</f>
        <v>0</v>
      </c>
      <c r="H77" s="19">
        <f t="shared" ref="H77:H140" si="4">SUM(D77:G77)</f>
        <v>0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0</v>
      </c>
      <c r="E78" s="12">
        <f>IF($H77=0,0,E77/$H77%)</f>
        <v>0</v>
      </c>
      <c r="F78" s="12">
        <f>IF($H77=0,0,F77/$H77%)</f>
        <v>0</v>
      </c>
      <c r="G78" s="12">
        <f>IF($H77=0,0,G77/$H77%)</f>
        <v>0</v>
      </c>
      <c r="H78" s="19">
        <f t="shared" si="4"/>
        <v>0</v>
      </c>
    </row>
    <row r="79" spans="1:8" ht="15.95" customHeight="1" x14ac:dyDescent="0.15">
      <c r="A79" s="15"/>
      <c r="B79" s="15" t="s">
        <v>27</v>
      </c>
      <c r="C79" s="18" t="s">
        <v>12</v>
      </c>
      <c r="D79" s="12"/>
      <c r="E79" s="12"/>
      <c r="F79" s="12"/>
      <c r="G79" s="12"/>
      <c r="H79" s="19">
        <f t="shared" si="4"/>
        <v>0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0</v>
      </c>
      <c r="E80" s="12">
        <f>IF($H79=0,0,E79/$H79%)</f>
        <v>0</v>
      </c>
      <c r="F80" s="12">
        <f>IF($H79=0,0,F79/$H79%)</f>
        <v>0</v>
      </c>
      <c r="G80" s="12">
        <f>IF($H79=0,0,G79/$H79%)</f>
        <v>0</v>
      </c>
      <c r="H80" s="19">
        <f t="shared" si="4"/>
        <v>0</v>
      </c>
    </row>
    <row r="81" spans="1:8" ht="15.95" customHeight="1" x14ac:dyDescent="0.15">
      <c r="A81" s="15"/>
      <c r="B81" s="15"/>
      <c r="C81" s="18" t="s">
        <v>14</v>
      </c>
      <c r="D81" s="11"/>
      <c r="E81" s="11"/>
      <c r="F81" s="11"/>
      <c r="G81" s="11"/>
      <c r="H81" s="19">
        <f t="shared" si="4"/>
        <v>0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0</v>
      </c>
      <c r="E82" s="12">
        <f>IF($H81=0,0,E81/$H81%)</f>
        <v>0</v>
      </c>
      <c r="F82" s="12">
        <f>IF($H81=0,0,F81/$H81%)</f>
        <v>0</v>
      </c>
      <c r="G82" s="12">
        <f>IF($H81=0,0,G81/$H81%)</f>
        <v>0</v>
      </c>
      <c r="H82" s="19">
        <f t="shared" si="4"/>
        <v>0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0</v>
      </c>
      <c r="E83" s="11">
        <f>SUM(E81,E79)</f>
        <v>0</v>
      </c>
      <c r="F83" s="11">
        <f>SUM(F81,F79)</f>
        <v>0</v>
      </c>
      <c r="G83" s="11">
        <f>SUM(G81,G79)</f>
        <v>0</v>
      </c>
      <c r="H83" s="19">
        <f t="shared" si="4"/>
        <v>0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0</v>
      </c>
      <c r="E84" s="12">
        <f>IF($H83=0,0,E83/$H83%)</f>
        <v>0</v>
      </c>
      <c r="F84" s="12">
        <f>IF($H83=0,0,F83/$H83%)</f>
        <v>0</v>
      </c>
      <c r="G84" s="12">
        <f>IF($H83=0,0,G83/$H83%)</f>
        <v>0</v>
      </c>
      <c r="H84" s="19">
        <f t="shared" si="4"/>
        <v>0</v>
      </c>
    </row>
    <row r="85" spans="1:8" ht="15.95" customHeight="1" x14ac:dyDescent="0.15">
      <c r="A85" s="15"/>
      <c r="B85" s="15" t="s">
        <v>28</v>
      </c>
      <c r="C85" s="18" t="s">
        <v>12</v>
      </c>
      <c r="D85" s="12"/>
      <c r="E85" s="12"/>
      <c r="F85" s="12"/>
      <c r="G85" s="12"/>
      <c r="H85" s="19">
        <f t="shared" si="4"/>
        <v>0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0</v>
      </c>
      <c r="E86" s="12">
        <f>IF($H85=0,0,E85/$H85%)</f>
        <v>0</v>
      </c>
      <c r="F86" s="12">
        <f>IF($H85=0,0,F85/$H85%)</f>
        <v>0</v>
      </c>
      <c r="G86" s="12">
        <f>IF($H85=0,0,G85/$H85%)</f>
        <v>0</v>
      </c>
      <c r="H86" s="19">
        <f t="shared" si="4"/>
        <v>0</v>
      </c>
    </row>
    <row r="87" spans="1:8" ht="15.95" customHeight="1" x14ac:dyDescent="0.15">
      <c r="A87" s="15"/>
      <c r="B87" s="15"/>
      <c r="C87" s="18" t="s">
        <v>14</v>
      </c>
      <c r="D87" s="11"/>
      <c r="E87" s="11"/>
      <c r="F87" s="11"/>
      <c r="G87" s="11"/>
      <c r="H87" s="19">
        <f t="shared" si="4"/>
        <v>0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0</v>
      </c>
      <c r="E88" s="12">
        <f>IF($H87=0,0,E87/$H87%)</f>
        <v>0</v>
      </c>
      <c r="F88" s="12">
        <f>IF($H87=0,0,F87/$H87%)</f>
        <v>0</v>
      </c>
      <c r="G88" s="12">
        <f>IF($H87=0,0,G87/$H87%)</f>
        <v>0</v>
      </c>
      <c r="H88" s="19">
        <f t="shared" si="4"/>
        <v>0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0</v>
      </c>
      <c r="E89" s="11">
        <f>SUM(E87,E85)</f>
        <v>0</v>
      </c>
      <c r="F89" s="11">
        <f>SUM(F87,F85)</f>
        <v>0</v>
      </c>
      <c r="G89" s="11">
        <f>SUM(G87,G85)</f>
        <v>0</v>
      </c>
      <c r="H89" s="19">
        <f t="shared" si="4"/>
        <v>0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0</v>
      </c>
      <c r="E90" s="12">
        <f>IF($H89=0,0,E89/$H89%)</f>
        <v>0</v>
      </c>
      <c r="F90" s="12">
        <f>IF($H89=0,0,F89/$H89%)</f>
        <v>0</v>
      </c>
      <c r="G90" s="12">
        <f>IF($H89=0,0,G89/$H89%)</f>
        <v>0</v>
      </c>
      <c r="H90" s="19">
        <f t="shared" si="4"/>
        <v>0</v>
      </c>
    </row>
    <row r="91" spans="1:8" ht="15.95" customHeight="1" x14ac:dyDescent="0.15">
      <c r="A91" s="15"/>
      <c r="B91" s="15" t="s">
        <v>29</v>
      </c>
      <c r="C91" s="18" t="s">
        <v>12</v>
      </c>
      <c r="D91" s="12"/>
      <c r="E91" s="12"/>
      <c r="F91" s="12"/>
      <c r="G91" s="12"/>
      <c r="H91" s="19">
        <f t="shared" si="4"/>
        <v>0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0</v>
      </c>
      <c r="F92" s="12">
        <f>IF($H91=0,0,F91/$H91%)</f>
        <v>0</v>
      </c>
      <c r="G92" s="12">
        <f>IF($H91=0,0,G91/$H91%)</f>
        <v>0</v>
      </c>
      <c r="H92" s="19">
        <f t="shared" si="4"/>
        <v>0</v>
      </c>
    </row>
    <row r="93" spans="1:8" ht="15.95" customHeight="1" x14ac:dyDescent="0.15">
      <c r="A93" s="15"/>
      <c r="B93" s="15"/>
      <c r="C93" s="18" t="s">
        <v>14</v>
      </c>
      <c r="D93" s="11"/>
      <c r="E93" s="11"/>
      <c r="F93" s="11"/>
      <c r="G93" s="11"/>
      <c r="H93" s="19">
        <f t="shared" si="4"/>
        <v>0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0</v>
      </c>
      <c r="E94" s="12">
        <f>IF($H93=0,0,E93/$H93%)</f>
        <v>0</v>
      </c>
      <c r="F94" s="12">
        <f>IF($H93=0,0,F93/$H93%)</f>
        <v>0</v>
      </c>
      <c r="G94" s="12">
        <f>IF($H93=0,0,G93/$H93%)</f>
        <v>0</v>
      </c>
      <c r="H94" s="19">
        <f t="shared" si="4"/>
        <v>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0</v>
      </c>
      <c r="E95" s="11">
        <f>SUM(E93,E91)</f>
        <v>0</v>
      </c>
      <c r="F95" s="11">
        <f>SUM(F93,F91)</f>
        <v>0</v>
      </c>
      <c r="G95" s="11">
        <f>SUM(G93,G91)</f>
        <v>0</v>
      </c>
      <c r="H95" s="19">
        <f t="shared" si="4"/>
        <v>0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0</v>
      </c>
      <c r="E96" s="12">
        <f>IF($H95=0,0,E95/$H95%)</f>
        <v>0</v>
      </c>
      <c r="F96" s="12">
        <f>IF($H95=0,0,F95/$H95%)</f>
        <v>0</v>
      </c>
      <c r="G96" s="12">
        <f>IF($H95=0,0,G95/$H95%)</f>
        <v>0</v>
      </c>
      <c r="H96" s="19">
        <f t="shared" si="4"/>
        <v>0</v>
      </c>
    </row>
    <row r="97" spans="1:8" ht="15.95" customHeight="1" x14ac:dyDescent="0.15">
      <c r="A97" s="15"/>
      <c r="B97" s="15" t="s">
        <v>30</v>
      </c>
      <c r="C97" s="18" t="s">
        <v>12</v>
      </c>
      <c r="D97" s="12"/>
      <c r="E97" s="12"/>
      <c r="F97" s="12"/>
      <c r="G97" s="12"/>
      <c r="H97" s="19">
        <f t="shared" si="4"/>
        <v>0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0</v>
      </c>
      <c r="F98" s="12">
        <f>IF($H97=0,0,F97/$H97%)</f>
        <v>0</v>
      </c>
      <c r="G98" s="12">
        <f>IF($H97=0,0,G97/$H97%)</f>
        <v>0</v>
      </c>
      <c r="H98" s="19">
        <f t="shared" si="4"/>
        <v>0</v>
      </c>
    </row>
    <row r="99" spans="1:8" ht="15.95" customHeight="1" x14ac:dyDescent="0.15">
      <c r="A99" s="15"/>
      <c r="B99" s="15"/>
      <c r="C99" s="18" t="s">
        <v>14</v>
      </c>
      <c r="D99" s="11"/>
      <c r="E99" s="11"/>
      <c r="F99" s="11"/>
      <c r="G99" s="11"/>
      <c r="H99" s="19">
        <f t="shared" si="4"/>
        <v>0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0</v>
      </c>
      <c r="E100" s="12">
        <f>IF($H99=0,0,E99/$H99%)</f>
        <v>0</v>
      </c>
      <c r="F100" s="12">
        <f>IF($H99=0,0,F99/$H99%)</f>
        <v>0</v>
      </c>
      <c r="G100" s="12">
        <f>IF($H99=0,0,G99/$H99%)</f>
        <v>0</v>
      </c>
      <c r="H100" s="19">
        <f t="shared" si="4"/>
        <v>0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0</v>
      </c>
      <c r="E101" s="11">
        <f>SUM(E99,E97)</f>
        <v>0</v>
      </c>
      <c r="F101" s="11">
        <f>SUM(F99,F97)</f>
        <v>0</v>
      </c>
      <c r="G101" s="11">
        <f>SUM(G99,G97)</f>
        <v>0</v>
      </c>
      <c r="H101" s="19">
        <f t="shared" si="4"/>
        <v>0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0</v>
      </c>
      <c r="E102" s="12">
        <f>IF($H101=0,0,E101/$H101%)</f>
        <v>0</v>
      </c>
      <c r="F102" s="12">
        <f>IF($H101=0,0,F101/$H101%)</f>
        <v>0</v>
      </c>
      <c r="G102" s="12">
        <f>IF($H101=0,0,G101/$H101%)</f>
        <v>0</v>
      </c>
      <c r="H102" s="19">
        <f t="shared" si="4"/>
        <v>0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/>
      <c r="E103" s="12"/>
      <c r="F103" s="12"/>
      <c r="G103" s="12"/>
      <c r="H103" s="19">
        <f t="shared" si="4"/>
        <v>0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0</v>
      </c>
      <c r="E104" s="12">
        <f>IF($H103=0,0,E103/$H103%)</f>
        <v>0</v>
      </c>
      <c r="F104" s="12">
        <f>IF($H103=0,0,F103/$H103%)</f>
        <v>0</v>
      </c>
      <c r="G104" s="12">
        <f>IF($H103=0,0,G103/$H103%)</f>
        <v>0</v>
      </c>
      <c r="H104" s="19">
        <f t="shared" si="4"/>
        <v>0</v>
      </c>
    </row>
    <row r="105" spans="1:8" ht="15.95" customHeight="1" x14ac:dyDescent="0.15">
      <c r="A105" s="15"/>
      <c r="B105" s="15"/>
      <c r="C105" s="18" t="s">
        <v>14</v>
      </c>
      <c r="D105" s="11"/>
      <c r="E105" s="11"/>
      <c r="F105" s="11"/>
      <c r="G105" s="11"/>
      <c r="H105" s="19">
        <f t="shared" si="4"/>
        <v>0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0</v>
      </c>
      <c r="E106" s="12">
        <f>IF($H105=0,0,E105/$H105%)</f>
        <v>0</v>
      </c>
      <c r="F106" s="12">
        <f>IF($H105=0,0,F105/$H105%)</f>
        <v>0</v>
      </c>
      <c r="G106" s="12">
        <f>IF($H105=0,0,G105/$H105%)</f>
        <v>0</v>
      </c>
      <c r="H106" s="19">
        <f t="shared" si="4"/>
        <v>0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0</v>
      </c>
      <c r="E107" s="11">
        <f>SUM(E105,E103)</f>
        <v>0</v>
      </c>
      <c r="F107" s="11">
        <f>SUM(F105,F103)</f>
        <v>0</v>
      </c>
      <c r="G107" s="11">
        <f>SUM(G105,G103)</f>
        <v>0</v>
      </c>
      <c r="H107" s="19">
        <f t="shared" si="4"/>
        <v>0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0</v>
      </c>
      <c r="E108" s="12">
        <f>IF($H107=0,0,E107/$H107%)</f>
        <v>0</v>
      </c>
      <c r="F108" s="12">
        <f>IF($H107=0,0,F107/$H107%)</f>
        <v>0</v>
      </c>
      <c r="G108" s="12">
        <f>IF($H107=0,0,G107/$H107%)</f>
        <v>0</v>
      </c>
      <c r="H108" s="19">
        <f t="shared" si="4"/>
        <v>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/>
      <c r="E109" s="12"/>
      <c r="F109" s="12"/>
      <c r="G109" s="12"/>
      <c r="H109" s="19">
        <f t="shared" si="4"/>
        <v>0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0</v>
      </c>
      <c r="F110" s="12">
        <f>IF($H109=0,0,F109/$H109%)</f>
        <v>0</v>
      </c>
      <c r="G110" s="12">
        <f>IF($H109=0,0,G109/$H109%)</f>
        <v>0</v>
      </c>
      <c r="H110" s="19">
        <f t="shared" si="4"/>
        <v>0</v>
      </c>
    </row>
    <row r="111" spans="1:8" ht="15.95" customHeight="1" x14ac:dyDescent="0.15">
      <c r="A111" s="15"/>
      <c r="B111" s="15"/>
      <c r="C111" s="18" t="s">
        <v>14</v>
      </c>
      <c r="D111" s="11"/>
      <c r="E111" s="11"/>
      <c r="F111" s="11"/>
      <c r="G111" s="11"/>
      <c r="H111" s="19">
        <f t="shared" si="4"/>
        <v>0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0</v>
      </c>
      <c r="E112" s="12">
        <f>IF($H111=0,0,E111/$H111%)</f>
        <v>0</v>
      </c>
      <c r="F112" s="12">
        <f>IF($H111=0,0,F111/$H111%)</f>
        <v>0</v>
      </c>
      <c r="G112" s="12">
        <f>IF($H111=0,0,G111/$H111%)</f>
        <v>0</v>
      </c>
      <c r="H112" s="19">
        <f t="shared" si="4"/>
        <v>0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0</v>
      </c>
      <c r="E113" s="11">
        <f>SUM(E111,E109)</f>
        <v>0</v>
      </c>
      <c r="F113" s="11">
        <f>SUM(F111,F109)</f>
        <v>0</v>
      </c>
      <c r="G113" s="11">
        <f>SUM(G111,G109)</f>
        <v>0</v>
      </c>
      <c r="H113" s="19">
        <f t="shared" si="4"/>
        <v>0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0</v>
      </c>
      <c r="E114" s="12">
        <f>IF($H113=0,0,E113/$H113%)</f>
        <v>0</v>
      </c>
      <c r="F114" s="12">
        <f>IF($H113=0,0,F113/$H113%)</f>
        <v>0</v>
      </c>
      <c r="G114" s="12">
        <f>IF($H113=0,0,G113/$H113%)</f>
        <v>0</v>
      </c>
      <c r="H114" s="19">
        <f t="shared" si="4"/>
        <v>0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/>
      <c r="E115" s="12"/>
      <c r="F115" s="12"/>
      <c r="G115" s="12"/>
      <c r="H115" s="19">
        <f t="shared" si="4"/>
        <v>0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0</v>
      </c>
      <c r="F116" s="12">
        <f>IF($H115=0,0,F115/$H115%)</f>
        <v>0</v>
      </c>
      <c r="G116" s="12">
        <f>IF($H115=0,0,G115/$H115%)</f>
        <v>0</v>
      </c>
      <c r="H116" s="19">
        <f t="shared" si="4"/>
        <v>0</v>
      </c>
    </row>
    <row r="117" spans="1:8" ht="15.95" customHeight="1" x14ac:dyDescent="0.15">
      <c r="A117" s="15"/>
      <c r="B117" s="15"/>
      <c r="C117" s="18" t="s">
        <v>14</v>
      </c>
      <c r="D117" s="11"/>
      <c r="E117" s="11"/>
      <c r="F117" s="11"/>
      <c r="G117" s="11"/>
      <c r="H117" s="19">
        <f t="shared" si="4"/>
        <v>0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0</v>
      </c>
      <c r="E118" s="12">
        <f>IF($H117=0,0,E117/$H117%)</f>
        <v>0</v>
      </c>
      <c r="F118" s="12">
        <f>IF($H117=0,0,F117/$H117%)</f>
        <v>0</v>
      </c>
      <c r="G118" s="12">
        <f>IF($H117=0,0,G117/$H117%)</f>
        <v>0</v>
      </c>
      <c r="H118" s="19">
        <f t="shared" si="4"/>
        <v>0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0</v>
      </c>
      <c r="E119" s="11">
        <f>SUM(E117,E115)</f>
        <v>0</v>
      </c>
      <c r="F119" s="11">
        <f>SUM(F117,F115)</f>
        <v>0</v>
      </c>
      <c r="G119" s="11">
        <f>SUM(G117,G115)</f>
        <v>0</v>
      </c>
      <c r="H119" s="19">
        <f t="shared" si="4"/>
        <v>0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0</v>
      </c>
      <c r="E120" s="12">
        <f>IF($H119=0,0,E119/$H119%)</f>
        <v>0</v>
      </c>
      <c r="F120" s="12">
        <f>IF($H119=0,0,F119/$H119%)</f>
        <v>0</v>
      </c>
      <c r="G120" s="12">
        <f>IF($H119=0,0,G119/$H119%)</f>
        <v>0</v>
      </c>
      <c r="H120" s="19">
        <f t="shared" si="4"/>
        <v>0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/>
      <c r="E121" s="12"/>
      <c r="F121" s="12"/>
      <c r="G121" s="12"/>
      <c r="H121" s="19">
        <f t="shared" si="4"/>
        <v>0</v>
      </c>
    </row>
    <row r="122" spans="1:8" ht="15.95" customHeight="1" x14ac:dyDescent="0.15">
      <c r="A122" s="15"/>
      <c r="B122" s="15"/>
      <c r="C122" s="20" t="s">
        <v>13</v>
      </c>
      <c r="D122" s="12">
        <f>IF($H121=0,0,D121/$H121%)</f>
        <v>0</v>
      </c>
      <c r="E122" s="12">
        <f>IF($H121=0,0,E121/$H121%)</f>
        <v>0</v>
      </c>
      <c r="F122" s="12">
        <f>IF($H121=0,0,F121/$H121%)</f>
        <v>0</v>
      </c>
      <c r="G122" s="12">
        <f>IF($H121=0,0,G121/$H121%)</f>
        <v>0</v>
      </c>
      <c r="H122" s="19">
        <f t="shared" si="4"/>
        <v>0</v>
      </c>
    </row>
    <row r="123" spans="1:8" ht="15.95" customHeight="1" x14ac:dyDescent="0.15">
      <c r="A123" s="15"/>
      <c r="B123" s="15"/>
      <c r="C123" s="18" t="s">
        <v>14</v>
      </c>
      <c r="D123" s="11"/>
      <c r="E123" s="11"/>
      <c r="F123" s="11"/>
      <c r="G123" s="11"/>
      <c r="H123" s="19">
        <f t="shared" si="4"/>
        <v>0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0</v>
      </c>
      <c r="F124" s="12">
        <f>IF($H123=0,0,F123/$H123%)</f>
        <v>0</v>
      </c>
      <c r="G124" s="12">
        <f>IF($H123=0,0,G123/$H123%)</f>
        <v>0</v>
      </c>
      <c r="H124" s="19">
        <f t="shared" si="4"/>
        <v>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0</v>
      </c>
      <c r="F125" s="11">
        <f>SUM(F123,F121)</f>
        <v>0</v>
      </c>
      <c r="G125" s="11">
        <f>SUM(G123,G121)</f>
        <v>0</v>
      </c>
      <c r="H125" s="19">
        <f t="shared" si="4"/>
        <v>0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0</v>
      </c>
      <c r="F126" s="12">
        <f>IF($H125=0,0,F125/$H125%)</f>
        <v>0</v>
      </c>
      <c r="G126" s="12">
        <f>IF($H125=0,0,G125/$H125%)</f>
        <v>0</v>
      </c>
      <c r="H126" s="19">
        <f t="shared" si="4"/>
        <v>0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/>
      <c r="E127" s="12"/>
      <c r="F127" s="12"/>
      <c r="G127" s="12"/>
      <c r="H127" s="19">
        <f t="shared" si="4"/>
        <v>0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0</v>
      </c>
      <c r="F128" s="12">
        <f>IF($H127=0,0,F127/$H127%)</f>
        <v>0</v>
      </c>
      <c r="G128" s="12">
        <f>IF($H127=0,0,G127/$H127%)</f>
        <v>0</v>
      </c>
      <c r="H128" s="19">
        <f t="shared" si="4"/>
        <v>0</v>
      </c>
    </row>
    <row r="129" spans="1:8" ht="15.95" customHeight="1" x14ac:dyDescent="0.15">
      <c r="A129" s="15"/>
      <c r="B129" s="15"/>
      <c r="C129" s="18" t="s">
        <v>14</v>
      </c>
      <c r="D129" s="11"/>
      <c r="E129" s="11"/>
      <c r="F129" s="11"/>
      <c r="G129" s="11"/>
      <c r="H129" s="19">
        <f t="shared" si="4"/>
        <v>0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0</v>
      </c>
      <c r="E130" s="12">
        <f>IF($H129=0,0,E129/$H129%)</f>
        <v>0</v>
      </c>
      <c r="F130" s="12">
        <f>IF($H129=0,0,F129/$H129%)</f>
        <v>0</v>
      </c>
      <c r="G130" s="12">
        <f>IF($H129=0,0,G129/$H129%)</f>
        <v>0</v>
      </c>
      <c r="H130" s="19">
        <f t="shared" si="4"/>
        <v>0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0</v>
      </c>
      <c r="E131" s="11">
        <f>SUM(E129,E127)</f>
        <v>0</v>
      </c>
      <c r="F131" s="11">
        <f>SUM(F129,F127)</f>
        <v>0</v>
      </c>
      <c r="G131" s="11">
        <f>SUM(G129,G127)</f>
        <v>0</v>
      </c>
      <c r="H131" s="19">
        <f t="shared" si="4"/>
        <v>0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0</v>
      </c>
      <c r="E132" s="12">
        <f>IF($H131=0,0,E131/$H131%)</f>
        <v>0</v>
      </c>
      <c r="F132" s="12">
        <f>IF($H131=0,0,F131/$H131%)</f>
        <v>0</v>
      </c>
      <c r="G132" s="12">
        <f>IF($H131=0,0,G131/$H131%)</f>
        <v>0</v>
      </c>
      <c r="H132" s="19">
        <f t="shared" si="4"/>
        <v>0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/>
      <c r="E133" s="12"/>
      <c r="F133" s="12"/>
      <c r="G133" s="12"/>
      <c r="H133" s="19">
        <f t="shared" si="4"/>
        <v>0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0</v>
      </c>
      <c r="F134" s="12">
        <f>IF($H133=0,0,F133/$H133%)</f>
        <v>0</v>
      </c>
      <c r="G134" s="12">
        <f>IF($H133=0,0,G133/$H133%)</f>
        <v>0</v>
      </c>
      <c r="H134" s="19">
        <f t="shared" si="4"/>
        <v>0</v>
      </c>
    </row>
    <row r="135" spans="1:8" ht="15.95" customHeight="1" x14ac:dyDescent="0.15">
      <c r="A135" s="15"/>
      <c r="B135" s="15"/>
      <c r="C135" s="18" t="s">
        <v>14</v>
      </c>
      <c r="D135" s="11"/>
      <c r="E135" s="11"/>
      <c r="F135" s="11"/>
      <c r="G135" s="11"/>
      <c r="H135" s="19">
        <f t="shared" si="4"/>
        <v>0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0</v>
      </c>
      <c r="E136" s="12">
        <f>IF($H135=0,0,E135/$H135%)</f>
        <v>0</v>
      </c>
      <c r="F136" s="12">
        <f>IF($H135=0,0,F135/$H135%)</f>
        <v>0</v>
      </c>
      <c r="G136" s="12">
        <f>IF($H135=0,0,G135/$H135%)</f>
        <v>0</v>
      </c>
      <c r="H136" s="19">
        <f t="shared" si="4"/>
        <v>0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0</v>
      </c>
      <c r="E137" s="11">
        <f>SUM(E135,E133)</f>
        <v>0</v>
      </c>
      <c r="F137" s="11">
        <f>SUM(F135,F133)</f>
        <v>0</v>
      </c>
      <c r="G137" s="11">
        <f>SUM(G135,G133)</f>
        <v>0</v>
      </c>
      <c r="H137" s="19">
        <f t="shared" si="4"/>
        <v>0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0</v>
      </c>
      <c r="E138" s="12">
        <f>IF($H137=0,0,E137/$H137%)</f>
        <v>0</v>
      </c>
      <c r="F138" s="12">
        <f>IF($H137=0,0,F137/$H137%)</f>
        <v>0</v>
      </c>
      <c r="G138" s="12">
        <f>IF($H137=0,0,G137/$H137%)</f>
        <v>0</v>
      </c>
      <c r="H138" s="19">
        <f t="shared" si="4"/>
        <v>0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/>
      <c r="E139" s="12"/>
      <c r="F139" s="12"/>
      <c r="G139" s="12"/>
      <c r="H139" s="19">
        <f t="shared" si="4"/>
        <v>0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0</v>
      </c>
      <c r="E140" s="12">
        <f>IF($H139=0,0,E139/$H139%)</f>
        <v>0</v>
      </c>
      <c r="F140" s="12">
        <f>IF($H139=0,0,F139/$H139%)</f>
        <v>0</v>
      </c>
      <c r="G140" s="12">
        <f>IF($H139=0,0,G139/$H139%)</f>
        <v>0</v>
      </c>
      <c r="H140" s="19">
        <f t="shared" si="4"/>
        <v>0</v>
      </c>
    </row>
    <row r="141" spans="1:8" ht="15.95" customHeight="1" x14ac:dyDescent="0.15">
      <c r="A141" s="15"/>
      <c r="B141" s="15"/>
      <c r="C141" s="18" t="s">
        <v>14</v>
      </c>
      <c r="D141" s="11"/>
      <c r="E141" s="11"/>
      <c r="F141" s="11"/>
      <c r="G141" s="11"/>
      <c r="H141" s="19">
        <f t="shared" ref="H141:H204" si="5">SUM(D141:G141)</f>
        <v>0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0</v>
      </c>
      <c r="F142" s="12">
        <f>IF($H141=0,0,F141/$H141%)</f>
        <v>0</v>
      </c>
      <c r="G142" s="12">
        <f>IF($H141=0,0,G141/$H141%)</f>
        <v>0</v>
      </c>
      <c r="H142" s="19">
        <f t="shared" si="5"/>
        <v>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0</v>
      </c>
      <c r="E143" s="11">
        <f>SUM(E141,E139)</f>
        <v>0</v>
      </c>
      <c r="F143" s="11">
        <f>SUM(F141,F139)</f>
        <v>0</v>
      </c>
      <c r="G143" s="11">
        <f>SUM(G141,G139)</f>
        <v>0</v>
      </c>
      <c r="H143" s="19">
        <f t="shared" si="5"/>
        <v>0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0</v>
      </c>
      <c r="E144" s="12">
        <f>IF($H143=0,0,E143/$H143%)</f>
        <v>0</v>
      </c>
      <c r="F144" s="12">
        <f>IF($H143=0,0,F143/$H143%)</f>
        <v>0</v>
      </c>
      <c r="G144" s="12">
        <f>IF($H143=0,0,G143/$H143%)</f>
        <v>0</v>
      </c>
      <c r="H144" s="19">
        <f t="shared" si="5"/>
        <v>0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/>
      <c r="E145" s="12"/>
      <c r="F145" s="12"/>
      <c r="G145" s="12"/>
      <c r="H145" s="19">
        <f t="shared" si="5"/>
        <v>0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0</v>
      </c>
      <c r="F146" s="12">
        <f>IF($H145=0,0,F145/$H145%)</f>
        <v>0</v>
      </c>
      <c r="G146" s="12">
        <f>IF($H145=0,0,G145/$H145%)</f>
        <v>0</v>
      </c>
      <c r="H146" s="19">
        <f t="shared" si="5"/>
        <v>0</v>
      </c>
    </row>
    <row r="147" spans="1:8" ht="15.95" customHeight="1" x14ac:dyDescent="0.15">
      <c r="A147" s="15"/>
      <c r="B147" s="15"/>
      <c r="C147" s="18" t="s">
        <v>14</v>
      </c>
      <c r="D147" s="11"/>
      <c r="E147" s="11"/>
      <c r="F147" s="11"/>
      <c r="G147" s="11"/>
      <c r="H147" s="19">
        <f t="shared" si="5"/>
        <v>0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0</v>
      </c>
      <c r="E148" s="12">
        <f>IF($H147=0,0,E147/$H147%)</f>
        <v>0</v>
      </c>
      <c r="F148" s="12">
        <f>IF($H147=0,0,F147/$H147%)</f>
        <v>0</v>
      </c>
      <c r="G148" s="12">
        <f>IF($H147=0,0,G147/$H147%)</f>
        <v>0</v>
      </c>
      <c r="H148" s="19">
        <f t="shared" si="5"/>
        <v>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0</v>
      </c>
      <c r="E149" s="11">
        <f>SUM(E147,E145)</f>
        <v>0</v>
      </c>
      <c r="F149" s="11">
        <f>SUM(F147,F145)</f>
        <v>0</v>
      </c>
      <c r="G149" s="11">
        <f>SUM(G147,G145)</f>
        <v>0</v>
      </c>
      <c r="H149" s="19">
        <f t="shared" si="5"/>
        <v>0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0</v>
      </c>
      <c r="E150" s="12">
        <f>IF($H149=0,0,E149/$H149%)</f>
        <v>0</v>
      </c>
      <c r="F150" s="12">
        <f>IF($H149=0,0,F149/$H149%)</f>
        <v>0</v>
      </c>
      <c r="G150" s="12">
        <f>IF($H149=0,0,G149/$H149%)</f>
        <v>0</v>
      </c>
      <c r="H150" s="19">
        <f t="shared" si="5"/>
        <v>0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/>
      <c r="E151" s="12"/>
      <c r="F151" s="12"/>
      <c r="G151" s="12"/>
      <c r="H151" s="19">
        <f t="shared" si="5"/>
        <v>0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0</v>
      </c>
      <c r="E152" s="12">
        <f>IF($H151=0,0,E151/$H151%)</f>
        <v>0</v>
      </c>
      <c r="F152" s="12">
        <f>IF($H151=0,0,F151/$H151%)</f>
        <v>0</v>
      </c>
      <c r="G152" s="12">
        <f>IF($H151=0,0,G151/$H151%)</f>
        <v>0</v>
      </c>
      <c r="H152" s="19">
        <f t="shared" si="5"/>
        <v>0</v>
      </c>
    </row>
    <row r="153" spans="1:8" ht="15.95" customHeight="1" x14ac:dyDescent="0.15">
      <c r="A153" s="15"/>
      <c r="B153" s="15"/>
      <c r="C153" s="18" t="s">
        <v>14</v>
      </c>
      <c r="D153" s="11"/>
      <c r="E153" s="11"/>
      <c r="F153" s="11"/>
      <c r="G153" s="11"/>
      <c r="H153" s="19">
        <f t="shared" si="5"/>
        <v>0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0</v>
      </c>
      <c r="E154" s="12">
        <f>IF($H153=0,0,E153/$H153%)</f>
        <v>0</v>
      </c>
      <c r="F154" s="12">
        <f>IF($H153=0,0,F153/$H153%)</f>
        <v>0</v>
      </c>
      <c r="G154" s="12">
        <f>IF($H153=0,0,G153/$H153%)</f>
        <v>0</v>
      </c>
      <c r="H154" s="19">
        <f t="shared" si="5"/>
        <v>0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0</v>
      </c>
      <c r="E155" s="11">
        <f>SUM(E153,E151)</f>
        <v>0</v>
      </c>
      <c r="F155" s="11">
        <f>SUM(F153,F151)</f>
        <v>0</v>
      </c>
      <c r="G155" s="11">
        <f>SUM(G153,G151)</f>
        <v>0</v>
      </c>
      <c r="H155" s="19">
        <f t="shared" si="5"/>
        <v>0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0</v>
      </c>
      <c r="E156" s="12">
        <f>IF($H155=0,0,E155/$H155%)</f>
        <v>0</v>
      </c>
      <c r="F156" s="12">
        <f>IF($H155=0,0,F155/$H155%)</f>
        <v>0</v>
      </c>
      <c r="G156" s="12">
        <f>IF($H155=0,0,G155/$H155%)</f>
        <v>0</v>
      </c>
      <c r="H156" s="19">
        <f t="shared" si="5"/>
        <v>0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/>
      <c r="E157" s="12"/>
      <c r="F157" s="12"/>
      <c r="G157" s="12"/>
      <c r="H157" s="19">
        <f t="shared" si="5"/>
        <v>0</v>
      </c>
    </row>
    <row r="158" spans="1:8" ht="15.95" customHeight="1" x14ac:dyDescent="0.15">
      <c r="A158" s="15"/>
      <c r="B158" s="15"/>
      <c r="C158" s="20" t="s">
        <v>13</v>
      </c>
      <c r="D158" s="12">
        <f>IF($H157=0,0,D157/$H157%)</f>
        <v>0</v>
      </c>
      <c r="E158" s="12">
        <f>IF($H157=0,0,E157/$H157%)</f>
        <v>0</v>
      </c>
      <c r="F158" s="12">
        <f>IF($H157=0,0,F157/$H157%)</f>
        <v>0</v>
      </c>
      <c r="G158" s="12">
        <f>IF($H157=0,0,G157/$H157%)</f>
        <v>0</v>
      </c>
      <c r="H158" s="19">
        <f t="shared" si="5"/>
        <v>0</v>
      </c>
    </row>
    <row r="159" spans="1:8" ht="15.95" customHeight="1" x14ac:dyDescent="0.15">
      <c r="A159" s="15"/>
      <c r="B159" s="15"/>
      <c r="C159" s="18" t="s">
        <v>14</v>
      </c>
      <c r="D159" s="11"/>
      <c r="E159" s="11"/>
      <c r="F159" s="11"/>
      <c r="G159" s="11"/>
      <c r="H159" s="19">
        <f t="shared" si="5"/>
        <v>0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0</v>
      </c>
      <c r="E160" s="12">
        <f>IF($H159=0,0,E159/$H159%)</f>
        <v>0</v>
      </c>
      <c r="F160" s="12">
        <f>IF($H159=0,0,F159/$H159%)</f>
        <v>0</v>
      </c>
      <c r="G160" s="12">
        <f>IF($H159=0,0,G159/$H159%)</f>
        <v>0</v>
      </c>
      <c r="H160" s="19">
        <f t="shared" si="5"/>
        <v>0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0</v>
      </c>
      <c r="E161" s="11">
        <f>SUM(E159,E157)</f>
        <v>0</v>
      </c>
      <c r="F161" s="11">
        <f>SUM(F159,F157)</f>
        <v>0</v>
      </c>
      <c r="G161" s="11">
        <f>SUM(G159,G157)</f>
        <v>0</v>
      </c>
      <c r="H161" s="19">
        <f t="shared" si="5"/>
        <v>0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0</v>
      </c>
      <c r="E162" s="12">
        <f>IF($H161=0,0,E161/$H161%)</f>
        <v>0</v>
      </c>
      <c r="F162" s="12">
        <f>IF($H161=0,0,F161/$H161%)</f>
        <v>0</v>
      </c>
      <c r="G162" s="12">
        <f>IF($H161=0,0,G161/$H161%)</f>
        <v>0</v>
      </c>
      <c r="H162" s="54">
        <f t="shared" si="5"/>
        <v>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/>
      <c r="E163" s="12"/>
      <c r="F163" s="12"/>
      <c r="G163" s="12"/>
      <c r="H163" s="54">
        <f t="shared" si="5"/>
        <v>0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0</v>
      </c>
      <c r="F164" s="12">
        <f>IF($H163=0,0,F163/$H163%)</f>
        <v>0</v>
      </c>
      <c r="G164" s="12">
        <f>IF($H163=0,0,G163/$H163%)</f>
        <v>0</v>
      </c>
      <c r="H164" s="54">
        <f t="shared" si="5"/>
        <v>0</v>
      </c>
    </row>
    <row r="165" spans="1:8" ht="15.95" customHeight="1" x14ac:dyDescent="0.15">
      <c r="A165" s="15"/>
      <c r="B165" s="15"/>
      <c r="C165" s="18" t="s">
        <v>14</v>
      </c>
      <c r="D165" s="11"/>
      <c r="E165" s="11"/>
      <c r="F165" s="11"/>
      <c r="G165" s="11"/>
      <c r="H165" s="54">
        <f t="shared" si="5"/>
        <v>0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0</v>
      </c>
      <c r="E166" s="12">
        <f>IF($H165=0,0,E165/$H165%)</f>
        <v>0</v>
      </c>
      <c r="F166" s="12">
        <f>IF($H165=0,0,F165/$H165%)</f>
        <v>0</v>
      </c>
      <c r="G166" s="12">
        <f>IF($H165=0,0,G165/$H165%)</f>
        <v>0</v>
      </c>
      <c r="H166" s="54">
        <f t="shared" si="5"/>
        <v>0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0</v>
      </c>
      <c r="E167" s="11">
        <f>SUM(E165,E163)</f>
        <v>0</v>
      </c>
      <c r="F167" s="11">
        <f>SUM(F165,F163)</f>
        <v>0</v>
      </c>
      <c r="G167" s="11">
        <f>SUM(G165,G163)</f>
        <v>0</v>
      </c>
      <c r="H167" s="54">
        <f t="shared" si="5"/>
        <v>0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0</v>
      </c>
      <c r="E168" s="12">
        <f>IF($H167=0,0,E167/$H167%)</f>
        <v>0</v>
      </c>
      <c r="F168" s="12">
        <f>IF($H167=0,0,F167/$H167%)</f>
        <v>0</v>
      </c>
      <c r="G168" s="12">
        <f>IF($H167=0,0,G167/$H167%)</f>
        <v>0</v>
      </c>
      <c r="H168" s="54">
        <f t="shared" si="5"/>
        <v>0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/>
      <c r="E169" s="12"/>
      <c r="F169" s="12"/>
      <c r="G169" s="12"/>
      <c r="H169" s="54">
        <f t="shared" si="5"/>
        <v>0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0</v>
      </c>
      <c r="E170" s="12">
        <f>IF($H169=0,0,E169/$H169%)</f>
        <v>0</v>
      </c>
      <c r="F170" s="12">
        <f>IF($H169=0,0,F169/$H169%)</f>
        <v>0</v>
      </c>
      <c r="G170" s="12">
        <f>IF($H169=0,0,G169/$H169%)</f>
        <v>0</v>
      </c>
      <c r="H170" s="54">
        <f t="shared" si="5"/>
        <v>0</v>
      </c>
    </row>
    <row r="171" spans="1:8" ht="15.95" customHeight="1" x14ac:dyDescent="0.15">
      <c r="A171" s="15"/>
      <c r="B171" s="15"/>
      <c r="C171" s="18" t="s">
        <v>14</v>
      </c>
      <c r="D171" s="11"/>
      <c r="E171" s="11"/>
      <c r="F171" s="11"/>
      <c r="G171" s="11"/>
      <c r="H171" s="54">
        <f t="shared" si="5"/>
        <v>0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0</v>
      </c>
      <c r="E172" s="12">
        <f>IF($H171=0,0,E171/$H171%)</f>
        <v>0</v>
      </c>
      <c r="F172" s="12">
        <f>IF($H171=0,0,F171/$H171%)</f>
        <v>0</v>
      </c>
      <c r="G172" s="12">
        <f>IF($H171=0,0,G171/$H171%)</f>
        <v>0</v>
      </c>
      <c r="H172" s="54">
        <f t="shared" si="5"/>
        <v>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0</v>
      </c>
      <c r="E173" s="11">
        <f>SUM(E171,E169)</f>
        <v>0</v>
      </c>
      <c r="F173" s="11">
        <f>SUM(F171,F169)</f>
        <v>0</v>
      </c>
      <c r="G173" s="11">
        <f>SUM(G171,G169)</f>
        <v>0</v>
      </c>
      <c r="H173" s="54">
        <f t="shared" si="5"/>
        <v>0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0</v>
      </c>
      <c r="E174" s="12">
        <f>IF($H173=0,0,E173/$H173%)</f>
        <v>0</v>
      </c>
      <c r="F174" s="12">
        <f>IF($H173=0,0,F173/$H173%)</f>
        <v>0</v>
      </c>
      <c r="G174" s="12">
        <f>IF($H173=0,0,G173/$H173%)</f>
        <v>0</v>
      </c>
      <c r="H174" s="54">
        <f t="shared" si="5"/>
        <v>0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/>
      <c r="E175" s="12"/>
      <c r="F175" s="12"/>
      <c r="G175" s="12"/>
      <c r="H175" s="54">
        <f t="shared" si="5"/>
        <v>0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0</v>
      </c>
      <c r="E176" s="12">
        <f>IF($H175=0,0,E175/$H175%)</f>
        <v>0</v>
      </c>
      <c r="F176" s="12">
        <f>IF($H175=0,0,F175/$H175%)</f>
        <v>0</v>
      </c>
      <c r="G176" s="12">
        <f>IF($H175=0,0,G175/$H175%)</f>
        <v>0</v>
      </c>
      <c r="H176" s="54">
        <f t="shared" si="5"/>
        <v>0</v>
      </c>
    </row>
    <row r="177" spans="1:8" ht="15.95" customHeight="1" x14ac:dyDescent="0.15">
      <c r="A177" s="15"/>
      <c r="B177" s="59"/>
      <c r="C177" s="18" t="s">
        <v>14</v>
      </c>
      <c r="D177" s="11"/>
      <c r="E177" s="11"/>
      <c r="F177" s="11"/>
      <c r="G177" s="11"/>
      <c r="H177" s="54">
        <f t="shared" si="5"/>
        <v>0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0</v>
      </c>
      <c r="H178" s="54">
        <f t="shared" si="5"/>
        <v>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0</v>
      </c>
      <c r="E179" s="11">
        <f>SUM(E177,E175)</f>
        <v>0</v>
      </c>
      <c r="F179" s="11">
        <f>SUM(F177,F175)</f>
        <v>0</v>
      </c>
      <c r="G179" s="11">
        <f>SUM(G177,G175)</f>
        <v>0</v>
      </c>
      <c r="H179" s="54">
        <f t="shared" si="5"/>
        <v>0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0</v>
      </c>
      <c r="E180" s="12">
        <f>IF($H179=0,0,E179/$H179%)</f>
        <v>0</v>
      </c>
      <c r="F180" s="12">
        <f>IF($H179=0,0,F179/$H179%)</f>
        <v>0</v>
      </c>
      <c r="G180" s="12">
        <f>IF($H179=0,0,G179/$H179%)</f>
        <v>0</v>
      </c>
      <c r="H180" s="54">
        <f t="shared" si="5"/>
        <v>0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/>
      <c r="E181" s="12"/>
      <c r="F181" s="12"/>
      <c r="G181" s="12"/>
      <c r="H181" s="54">
        <f t="shared" si="5"/>
        <v>0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0</v>
      </c>
      <c r="F182" s="12">
        <f>IF($H181=0,0,F181/$H181%)</f>
        <v>0</v>
      </c>
      <c r="G182" s="12">
        <f>IF($H181=0,0,G181/$H181%)</f>
        <v>0</v>
      </c>
      <c r="H182" s="54">
        <f t="shared" si="5"/>
        <v>0</v>
      </c>
    </row>
    <row r="183" spans="1:8" ht="15.95" customHeight="1" x14ac:dyDescent="0.15">
      <c r="A183" s="23"/>
      <c r="B183" s="59"/>
      <c r="C183" s="18" t="s">
        <v>14</v>
      </c>
      <c r="D183" s="11"/>
      <c r="E183" s="11"/>
      <c r="F183" s="11"/>
      <c r="G183" s="11"/>
      <c r="H183" s="54">
        <f t="shared" si="5"/>
        <v>0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0</v>
      </c>
      <c r="E184" s="12">
        <f>IF($H183=0,0,E183/$H183%)</f>
        <v>0</v>
      </c>
      <c r="F184" s="12">
        <f>IF($H183=0,0,F183/$H183%)</f>
        <v>0</v>
      </c>
      <c r="G184" s="12">
        <f>IF($H183=0,0,G183/$H183%)</f>
        <v>0</v>
      </c>
      <c r="H184" s="54">
        <f t="shared" si="5"/>
        <v>0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0</v>
      </c>
      <c r="E185" s="11">
        <f>SUM(E183,E181)</f>
        <v>0</v>
      </c>
      <c r="F185" s="11">
        <f>SUM(F183,F181)</f>
        <v>0</v>
      </c>
      <c r="G185" s="11">
        <f>SUM(G183,G181)</f>
        <v>0</v>
      </c>
      <c r="H185" s="54">
        <f t="shared" si="5"/>
        <v>0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0</v>
      </c>
      <c r="E186" s="12">
        <f>IF($H185=0,0,E185/$H185%)</f>
        <v>0</v>
      </c>
      <c r="F186" s="12">
        <f>IF($H185=0,0,F185/$H185%)</f>
        <v>0</v>
      </c>
      <c r="G186" s="12">
        <f>IF($H185=0,0,G185/$H185%)</f>
        <v>0</v>
      </c>
      <c r="H186" s="54">
        <f t="shared" si="5"/>
        <v>0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/>
      <c r="E187" s="12"/>
      <c r="F187" s="12"/>
      <c r="G187" s="12"/>
      <c r="H187" s="54">
        <f t="shared" si="5"/>
        <v>0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0</v>
      </c>
      <c r="E188" s="12">
        <f>IF($H187=0,0,E187/$H187%)</f>
        <v>0</v>
      </c>
      <c r="F188" s="12">
        <f>IF($H187=0,0,F187/$H187%)</f>
        <v>0</v>
      </c>
      <c r="G188" s="12">
        <f>IF($H187=0,0,G187/$H187%)</f>
        <v>0</v>
      </c>
      <c r="H188" s="54">
        <f t="shared" si="5"/>
        <v>0</v>
      </c>
    </row>
    <row r="189" spans="1:8" ht="15.95" customHeight="1" x14ac:dyDescent="0.15">
      <c r="A189" s="23"/>
      <c r="B189" s="59"/>
      <c r="C189" s="18" t="s">
        <v>14</v>
      </c>
      <c r="D189" s="11"/>
      <c r="E189" s="11"/>
      <c r="F189" s="11"/>
      <c r="G189" s="11"/>
      <c r="H189" s="54">
        <f t="shared" si="5"/>
        <v>0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</v>
      </c>
      <c r="E190" s="12">
        <f>IF($H189=0,0,E189/$H189%)</f>
        <v>0</v>
      </c>
      <c r="F190" s="12">
        <f>IF($H189=0,0,F189/$H189%)</f>
        <v>0</v>
      </c>
      <c r="G190" s="12">
        <f>IF($H189=0,0,G189/$H189%)</f>
        <v>0</v>
      </c>
      <c r="H190" s="54">
        <f t="shared" si="5"/>
        <v>0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0</v>
      </c>
      <c r="E191" s="11">
        <f>SUM(E189,E187)</f>
        <v>0</v>
      </c>
      <c r="F191" s="11">
        <f>SUM(F189,F187)</f>
        <v>0</v>
      </c>
      <c r="G191" s="11">
        <f>SUM(G189,G187)</f>
        <v>0</v>
      </c>
      <c r="H191" s="54">
        <f t="shared" si="5"/>
        <v>0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0</v>
      </c>
      <c r="E192" s="12">
        <f>IF($H191=0,0,E191/$H191%)</f>
        <v>0</v>
      </c>
      <c r="F192" s="12">
        <f>IF($H191=0,0,F191/$H191%)</f>
        <v>0</v>
      </c>
      <c r="G192" s="12">
        <f>IF($H191=0,0,G191/$H191%)</f>
        <v>0</v>
      </c>
      <c r="H192" s="54">
        <f t="shared" si="5"/>
        <v>0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/>
      <c r="E193" s="12"/>
      <c r="F193" s="12"/>
      <c r="G193" s="12"/>
      <c r="H193" s="54">
        <f t="shared" si="5"/>
        <v>0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0</v>
      </c>
      <c r="F194" s="12">
        <f>IF($H193=0,0,F193/$H193%)</f>
        <v>0</v>
      </c>
      <c r="G194" s="12">
        <f>IF($H193=0,0,G193/$H193%)</f>
        <v>0</v>
      </c>
      <c r="H194" s="54">
        <f t="shared" si="5"/>
        <v>0</v>
      </c>
    </row>
    <row r="195" spans="1:8" ht="15.95" customHeight="1" x14ac:dyDescent="0.15">
      <c r="A195" s="23"/>
      <c r="B195" s="59"/>
      <c r="C195" s="18" t="s">
        <v>14</v>
      </c>
      <c r="D195" s="11"/>
      <c r="E195" s="11"/>
      <c r="F195" s="11"/>
      <c r="G195" s="11"/>
      <c r="H195" s="54">
        <f t="shared" si="5"/>
        <v>0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0</v>
      </c>
      <c r="F196" s="12">
        <f>IF($H195=0,0,F195/$H195%)</f>
        <v>0</v>
      </c>
      <c r="G196" s="12">
        <f>IF($H195=0,0,G195/$H195%)</f>
        <v>0</v>
      </c>
      <c r="H196" s="54">
        <f t="shared" si="5"/>
        <v>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0</v>
      </c>
      <c r="F197" s="11">
        <f>SUM(F195,F193)</f>
        <v>0</v>
      </c>
      <c r="G197" s="11">
        <f>SUM(G195,G193)</f>
        <v>0</v>
      </c>
      <c r="H197" s="54">
        <f t="shared" si="5"/>
        <v>0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0</v>
      </c>
      <c r="F198" s="12">
        <f>IF($H197=0,0,F197/$H197%)</f>
        <v>0</v>
      </c>
      <c r="G198" s="12">
        <f>IF($H197=0,0,G197/$H197%)</f>
        <v>0</v>
      </c>
      <c r="H198" s="54">
        <f t="shared" si="5"/>
        <v>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/>
      <c r="E199" s="12"/>
      <c r="F199" s="12"/>
      <c r="G199" s="12"/>
      <c r="H199" s="54">
        <f t="shared" si="5"/>
        <v>0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0</v>
      </c>
      <c r="F200" s="12">
        <f>IF($H199=0,0,F199/$H199%)</f>
        <v>0</v>
      </c>
      <c r="G200" s="12">
        <f>IF($H199=0,0,G199/$H199%)</f>
        <v>0</v>
      </c>
      <c r="H200" s="54">
        <f t="shared" si="5"/>
        <v>0</v>
      </c>
    </row>
    <row r="201" spans="1:8" ht="15.95" customHeight="1" x14ac:dyDescent="0.15">
      <c r="A201" s="23"/>
      <c r="B201" s="59"/>
      <c r="C201" s="18" t="s">
        <v>14</v>
      </c>
      <c r="D201" s="11"/>
      <c r="E201" s="11"/>
      <c r="F201" s="11"/>
      <c r="G201" s="11"/>
      <c r="H201" s="54">
        <f t="shared" si="5"/>
        <v>0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0</v>
      </c>
      <c r="F202" s="12">
        <f>IF($H201=0,0,F201/$H201%)</f>
        <v>0</v>
      </c>
      <c r="G202" s="12">
        <f>IF($H201=0,0,G201/$H201%)</f>
        <v>0</v>
      </c>
      <c r="H202" s="54">
        <f t="shared" si="5"/>
        <v>0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0</v>
      </c>
      <c r="F203" s="11">
        <f>SUM(F201,F199)</f>
        <v>0</v>
      </c>
      <c r="G203" s="11">
        <f>SUM(G201,G199)</f>
        <v>0</v>
      </c>
      <c r="H203" s="54">
        <f t="shared" si="5"/>
        <v>0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0</v>
      </c>
      <c r="F204" s="12">
        <f>IF($H203=0,0,F203/$H203%)</f>
        <v>0</v>
      </c>
      <c r="G204" s="12">
        <f>IF($H203=0,0,G203/$H203%)</f>
        <v>0</v>
      </c>
      <c r="H204" s="54">
        <f t="shared" si="5"/>
        <v>0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/>
      <c r="E205" s="12"/>
      <c r="F205" s="12"/>
      <c r="G205" s="12"/>
      <c r="H205" s="54">
        <f t="shared" ref="H205:H229" si="6">SUM(D205:G205)</f>
        <v>0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0</v>
      </c>
      <c r="F206" s="12">
        <f>IF($H205=0,0,F205/$H205%)</f>
        <v>0</v>
      </c>
      <c r="G206" s="12">
        <f>IF($H205=0,0,G205/$H205%)</f>
        <v>0</v>
      </c>
      <c r="H206" s="54">
        <f t="shared" si="6"/>
        <v>0</v>
      </c>
    </row>
    <row r="207" spans="1:8" ht="15.95" customHeight="1" x14ac:dyDescent="0.15">
      <c r="A207" s="23"/>
      <c r="B207" s="59"/>
      <c r="C207" s="18" t="s">
        <v>14</v>
      </c>
      <c r="D207" s="11"/>
      <c r="E207" s="11"/>
      <c r="F207" s="11"/>
      <c r="G207" s="11"/>
      <c r="H207" s="54">
        <f t="shared" si="6"/>
        <v>0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0</v>
      </c>
      <c r="F208" s="12">
        <f>IF($H207=0,0,F207/$H207%)</f>
        <v>0</v>
      </c>
      <c r="G208" s="12">
        <f>IF($H207=0,0,G207/$H207%)</f>
        <v>0</v>
      </c>
      <c r="H208" s="54">
        <f t="shared" si="6"/>
        <v>0</v>
      </c>
    </row>
    <row r="209" spans="1:8" ht="15.95" customHeight="1" x14ac:dyDescent="0.15">
      <c r="A209" s="23"/>
      <c r="B209" s="59"/>
      <c r="C209" s="18" t="s">
        <v>15</v>
      </c>
      <c r="D209" s="11">
        <f>SUM(D207,D205)</f>
        <v>0</v>
      </c>
      <c r="E209" s="11">
        <f>SUM(E207,E205)</f>
        <v>0</v>
      </c>
      <c r="F209" s="11">
        <f>SUM(F207,F205)</f>
        <v>0</v>
      </c>
      <c r="G209" s="11">
        <f>SUM(G207,G205)</f>
        <v>0</v>
      </c>
      <c r="H209" s="54">
        <f t="shared" si="6"/>
        <v>0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0</v>
      </c>
      <c r="F210" s="12">
        <f>IF($H209=0,0,F209/$H209%)</f>
        <v>0</v>
      </c>
      <c r="G210" s="12">
        <f>IF($H209=0,0,G209/$H209%)</f>
        <v>0</v>
      </c>
      <c r="H210" s="54">
        <f t="shared" si="6"/>
        <v>0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/>
      <c r="E211" s="12"/>
      <c r="F211" s="12"/>
      <c r="G211" s="12"/>
      <c r="H211" s="54">
        <f t="shared" si="6"/>
        <v>0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0</v>
      </c>
      <c r="F212" s="12">
        <f>IF($H211=0,0,F211/$H211%)</f>
        <v>0</v>
      </c>
      <c r="G212" s="12">
        <f>IF($H211=0,0,G211/$H211%)</f>
        <v>0</v>
      </c>
      <c r="H212" s="54">
        <f t="shared" si="6"/>
        <v>0</v>
      </c>
    </row>
    <row r="213" spans="1:8" ht="15.95" customHeight="1" x14ac:dyDescent="0.15">
      <c r="A213" s="23"/>
      <c r="B213" s="59"/>
      <c r="C213" s="18" t="s">
        <v>14</v>
      </c>
      <c r="D213" s="11"/>
      <c r="E213" s="11"/>
      <c r="F213" s="11"/>
      <c r="G213" s="11"/>
      <c r="H213" s="54">
        <f t="shared" si="6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6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0</v>
      </c>
      <c r="F215" s="11">
        <f>SUM(F213,F211)</f>
        <v>0</v>
      </c>
      <c r="G215" s="11">
        <f>SUM(G213,G211)</f>
        <v>0</v>
      </c>
      <c r="H215" s="54">
        <f t="shared" si="6"/>
        <v>0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0</v>
      </c>
      <c r="F216" s="12">
        <f>IF($H215=0,0,F215/$H215%)</f>
        <v>0</v>
      </c>
      <c r="G216" s="12">
        <f>IF($H215=0,0,G215/$H215%)</f>
        <v>0</v>
      </c>
      <c r="H216" s="54">
        <f t="shared" si="6"/>
        <v>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/>
      <c r="E217" s="12"/>
      <c r="F217" s="12"/>
      <c r="G217" s="12"/>
      <c r="H217" s="54">
        <f t="shared" si="6"/>
        <v>0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0</v>
      </c>
      <c r="F218" s="12">
        <f>IF($H217=0,0,F217/$H217%)</f>
        <v>0</v>
      </c>
      <c r="G218" s="12">
        <f>IF($H217=0,0,G217/$H217%)</f>
        <v>0</v>
      </c>
      <c r="H218" s="54">
        <f t="shared" si="6"/>
        <v>0</v>
      </c>
    </row>
    <row r="219" spans="1:8" ht="15.95" customHeight="1" x14ac:dyDescent="0.15">
      <c r="A219" s="23"/>
      <c r="B219" s="59"/>
      <c r="C219" s="18" t="s">
        <v>14</v>
      </c>
      <c r="D219" s="11"/>
      <c r="E219" s="11"/>
      <c r="F219" s="11"/>
      <c r="G219" s="11"/>
      <c r="H219" s="54">
        <f t="shared" si="6"/>
        <v>0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0</v>
      </c>
      <c r="F220" s="12">
        <f>IF($H219=0,0,F219/$H219%)</f>
        <v>0</v>
      </c>
      <c r="G220" s="12">
        <f>IF($H219=0,0,G219/$H219%)</f>
        <v>0</v>
      </c>
      <c r="H220" s="54">
        <f t="shared" si="6"/>
        <v>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0</v>
      </c>
      <c r="F221" s="11">
        <f>SUM(F219,F217)</f>
        <v>0</v>
      </c>
      <c r="G221" s="11">
        <f>SUM(G219,G217)</f>
        <v>0</v>
      </c>
      <c r="H221" s="54">
        <f t="shared" si="6"/>
        <v>0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0</v>
      </c>
      <c r="F222" s="12">
        <f>IF($H221=0,0,F221/$H221%)</f>
        <v>0</v>
      </c>
      <c r="G222" s="12">
        <f>IF($H221=0,0,G221/$H221%)</f>
        <v>0</v>
      </c>
      <c r="H222" s="54">
        <f t="shared" si="6"/>
        <v>0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/>
      <c r="E223" s="12"/>
      <c r="F223" s="12"/>
      <c r="G223" s="12"/>
      <c r="H223" s="54">
        <f t="shared" si="6"/>
        <v>0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0</v>
      </c>
      <c r="E224" s="12">
        <f>IF($H223=0,0,E223/$H223%)</f>
        <v>0</v>
      </c>
      <c r="F224" s="12">
        <f>IF($H223=0,0,F223/$H223%)</f>
        <v>0</v>
      </c>
      <c r="G224" s="12">
        <f>IF($H223=0,0,G223/$H223%)</f>
        <v>0</v>
      </c>
      <c r="H224" s="54">
        <f t="shared" si="6"/>
        <v>0</v>
      </c>
    </row>
    <row r="225" spans="1:8" ht="15.95" customHeight="1" x14ac:dyDescent="0.15">
      <c r="A225" s="15"/>
      <c r="B225" s="59"/>
      <c r="C225" s="18" t="s">
        <v>14</v>
      </c>
      <c r="D225" s="11"/>
      <c r="E225" s="11"/>
      <c r="F225" s="11"/>
      <c r="G225" s="11"/>
      <c r="H225" s="54">
        <f t="shared" si="6"/>
        <v>0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</v>
      </c>
      <c r="E226" s="12">
        <f>IF($H225=0,0,E225/$H225%)</f>
        <v>0</v>
      </c>
      <c r="F226" s="12">
        <f>IF($H225=0,0,F225/$H225%)</f>
        <v>0</v>
      </c>
      <c r="G226" s="12">
        <f>IF($H225=0,0,G225/$H225%)</f>
        <v>0</v>
      </c>
      <c r="H226" s="54">
        <f t="shared" si="6"/>
        <v>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</v>
      </c>
      <c r="E227" s="11">
        <f>SUM(E225,E223)</f>
        <v>0</v>
      </c>
      <c r="F227" s="11">
        <f>SUM(F225,F223)</f>
        <v>0</v>
      </c>
      <c r="G227" s="11">
        <f>SUM(G225,G223)</f>
        <v>0</v>
      </c>
      <c r="H227" s="54">
        <f t="shared" si="6"/>
        <v>0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0</v>
      </c>
      <c r="E228" s="12">
        <f>IF($H227=0,0,E227/$H227%)</f>
        <v>0</v>
      </c>
      <c r="F228" s="12">
        <f>IF($H227=0,0,F227/$H227%)</f>
        <v>0</v>
      </c>
      <c r="G228" s="12">
        <f>IF($H227=0,0,G227/$H227%)</f>
        <v>0</v>
      </c>
      <c r="H228" s="54">
        <f t="shared" si="6"/>
        <v>0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0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6"/>
        <v>0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0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0</v>
      </c>
    </row>
    <row r="231" spans="1:8" ht="15.95" customHeight="1" x14ac:dyDescent="0.15">
      <c r="A231" s="15"/>
      <c r="C231" s="18" t="s">
        <v>14</v>
      </c>
      <c r="D231" s="19">
        <f>SUM(D237,D243,D249,D255,D261,D267,D273,D279,D285,D291)</f>
        <v>0</v>
      </c>
      <c r="E231" s="19">
        <f>SUM(E237,E243,E249,E255,E261,E267,E273,E279,E285,E291)</f>
        <v>0</v>
      </c>
      <c r="F231" s="19">
        <f>SUM(F237,F243,F249,F255,F261,F267,F273,F279,F285,F291)</f>
        <v>0</v>
      </c>
      <c r="G231" s="19">
        <f>SUM(G237,G243,G249,G255,G261,G267,G273,G279,G285,G291)</f>
        <v>0</v>
      </c>
      <c r="H231" s="54">
        <f>SUM(D231:G231)</f>
        <v>0</v>
      </c>
    </row>
    <row r="232" spans="1:8" ht="15.95" customHeight="1" x14ac:dyDescent="0.15">
      <c r="A232" s="15"/>
      <c r="C232" s="20" t="s">
        <v>13</v>
      </c>
      <c r="D232" s="12">
        <f>IF($H231=0,0,D231/$H231%)</f>
        <v>0</v>
      </c>
      <c r="E232" s="12">
        <f>IF($H231=0,0,E231/$H231%)</f>
        <v>0</v>
      </c>
      <c r="F232" s="12">
        <f>IF($H231=0,0,F231/$H231%)</f>
        <v>0</v>
      </c>
      <c r="G232" s="12">
        <f>IF($H231=0,0,G231/$H231%)</f>
        <v>0</v>
      </c>
      <c r="H232" s="53">
        <f>IF($H231=0,0,H231/$H231%)</f>
        <v>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0</v>
      </c>
      <c r="E233" s="19">
        <f>SUM(E239,E245,E251,E257,E263,E269,E275,E281,E287,E293)</f>
        <v>0</v>
      </c>
      <c r="F233" s="19">
        <f>SUM(F239,F245,F251,F257,F263,F269,F275,F281,F287,F293)</f>
        <v>0</v>
      </c>
      <c r="G233" s="19">
        <f>SUM(G239,G245,G251,G257,G263,G269,G275,G281,G287,G293)</f>
        <v>0</v>
      </c>
      <c r="H233" s="54">
        <f>SUM(D233:G233)</f>
        <v>0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0</v>
      </c>
      <c r="E234" s="12">
        <f>IF($H233=0,0,E233/$H233%)</f>
        <v>0</v>
      </c>
      <c r="F234" s="12">
        <f>IF($H233=0,0,F233/$H233%)</f>
        <v>0</v>
      </c>
      <c r="G234" s="12">
        <f>IF($H233=0,0,G233/$H233%)</f>
        <v>0</v>
      </c>
      <c r="H234" s="53">
        <f>IF($H233=0,0,H233/$H233%)</f>
        <v>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/>
      <c r="E235" s="12"/>
      <c r="F235" s="12"/>
      <c r="G235" s="12"/>
      <c r="H235" s="54">
        <f t="shared" ref="H235:H298" si="7">SUM(D235:G235)</f>
        <v>0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0</v>
      </c>
      <c r="F236" s="12">
        <f>IF($H235=0,0,F235/$H235%)</f>
        <v>0</v>
      </c>
      <c r="G236" s="12">
        <f>IF($H235=0,0,G235/$H235%)</f>
        <v>0</v>
      </c>
      <c r="H236" s="54">
        <f t="shared" si="7"/>
        <v>0</v>
      </c>
    </row>
    <row r="237" spans="1:8" ht="15.95" customHeight="1" x14ac:dyDescent="0.15">
      <c r="A237" s="15"/>
      <c r="B237" s="59"/>
      <c r="C237" s="18" t="s">
        <v>14</v>
      </c>
      <c r="D237" s="11"/>
      <c r="E237" s="11"/>
      <c r="F237" s="11"/>
      <c r="G237" s="11"/>
      <c r="H237" s="54">
        <f t="shared" si="7"/>
        <v>0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0</v>
      </c>
      <c r="F238" s="12">
        <f>IF($H237=0,0,F237/$H237%)</f>
        <v>0</v>
      </c>
      <c r="G238" s="12">
        <f>IF($H237=0,0,G237/$H237%)</f>
        <v>0</v>
      </c>
      <c r="H238" s="54">
        <f t="shared" si="7"/>
        <v>0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0</v>
      </c>
      <c r="F239" s="11">
        <f>SUM(F237,F235)</f>
        <v>0</v>
      </c>
      <c r="G239" s="11">
        <f>SUM(G237,G235)</f>
        <v>0</v>
      </c>
      <c r="H239" s="54">
        <f t="shared" si="7"/>
        <v>0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0</v>
      </c>
      <c r="F240" s="12">
        <f>IF($H239=0,0,F239/$H239%)</f>
        <v>0</v>
      </c>
      <c r="G240" s="12">
        <f>IF($H239=0,0,G239/$H239%)</f>
        <v>0</v>
      </c>
      <c r="H240" s="54">
        <f t="shared" si="7"/>
        <v>0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/>
      <c r="E241" s="12"/>
      <c r="F241" s="12"/>
      <c r="G241" s="12"/>
      <c r="H241" s="54">
        <f t="shared" si="7"/>
        <v>0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0</v>
      </c>
      <c r="F242" s="12">
        <f>IF($H241=0,0,F241/$H241%)</f>
        <v>0</v>
      </c>
      <c r="G242" s="12">
        <f>IF($H241=0,0,G241/$H241%)</f>
        <v>0</v>
      </c>
      <c r="H242" s="54">
        <f t="shared" si="7"/>
        <v>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7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7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0</v>
      </c>
      <c r="F245" s="11">
        <f>SUM(F243,F241)</f>
        <v>0</v>
      </c>
      <c r="G245" s="11">
        <f>SUM(G243,G241)</f>
        <v>0</v>
      </c>
      <c r="H245" s="54">
        <f t="shared" si="7"/>
        <v>0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0</v>
      </c>
      <c r="F246" s="12">
        <f>IF($H245=0,0,F245/$H245%)</f>
        <v>0</v>
      </c>
      <c r="G246" s="12">
        <f>IF($H245=0,0,G245/$H245%)</f>
        <v>0</v>
      </c>
      <c r="H246" s="54">
        <f t="shared" si="7"/>
        <v>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/>
      <c r="E247" s="12"/>
      <c r="F247" s="12"/>
      <c r="G247" s="12"/>
      <c r="H247" s="54">
        <f t="shared" si="7"/>
        <v>0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0</v>
      </c>
      <c r="F248" s="12">
        <f>IF($H247=0,0,F247/$H247%)</f>
        <v>0</v>
      </c>
      <c r="G248" s="12">
        <f>IF($H247=0,0,G247/$H247%)</f>
        <v>0</v>
      </c>
      <c r="H248" s="54">
        <f t="shared" si="7"/>
        <v>0</v>
      </c>
    </row>
    <row r="249" spans="1:8" ht="15.95" customHeight="1" x14ac:dyDescent="0.15">
      <c r="A249" s="23"/>
      <c r="B249" s="59"/>
      <c r="C249" s="18" t="s">
        <v>14</v>
      </c>
      <c r="D249" s="11"/>
      <c r="E249" s="11"/>
      <c r="F249" s="11"/>
      <c r="G249" s="11"/>
      <c r="H249" s="54">
        <f t="shared" si="7"/>
        <v>0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0</v>
      </c>
      <c r="F250" s="12">
        <f>IF($H249=0,0,F249/$H249%)</f>
        <v>0</v>
      </c>
      <c r="G250" s="12">
        <f>IF($H249=0,0,G249/$H249%)</f>
        <v>0</v>
      </c>
      <c r="H250" s="54">
        <f t="shared" si="7"/>
        <v>0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0</v>
      </c>
      <c r="F251" s="11">
        <f>SUM(F249,F247)</f>
        <v>0</v>
      </c>
      <c r="G251" s="11">
        <f>SUM(G249,G247)</f>
        <v>0</v>
      </c>
      <c r="H251" s="54">
        <f t="shared" si="7"/>
        <v>0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0</v>
      </c>
      <c r="F252" s="12">
        <f>IF($H251=0,0,F251/$H251%)</f>
        <v>0</v>
      </c>
      <c r="G252" s="12">
        <f>IF($H251=0,0,G251/$H251%)</f>
        <v>0</v>
      </c>
      <c r="H252" s="54">
        <f t="shared" si="7"/>
        <v>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/>
      <c r="E253" s="12"/>
      <c r="F253" s="12"/>
      <c r="G253" s="12"/>
      <c r="H253" s="54">
        <f t="shared" si="7"/>
        <v>0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0</v>
      </c>
      <c r="F254" s="12">
        <f>IF($H253=0,0,F253/$H253%)</f>
        <v>0</v>
      </c>
      <c r="G254" s="12">
        <f>IF($H253=0,0,G253/$H253%)</f>
        <v>0</v>
      </c>
      <c r="H254" s="54">
        <f t="shared" si="7"/>
        <v>0</v>
      </c>
    </row>
    <row r="255" spans="1:8" ht="15.95" customHeight="1" x14ac:dyDescent="0.15">
      <c r="A255" s="23"/>
      <c r="B255" s="59"/>
      <c r="C255" s="18" t="s">
        <v>14</v>
      </c>
      <c r="D255" s="11"/>
      <c r="E255" s="11"/>
      <c r="F255" s="11"/>
      <c r="G255" s="11"/>
      <c r="H255" s="54">
        <f t="shared" si="7"/>
        <v>0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0</v>
      </c>
      <c r="H256" s="54">
        <f t="shared" si="7"/>
        <v>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0</v>
      </c>
      <c r="F257" s="11">
        <f>SUM(F255,F253)</f>
        <v>0</v>
      </c>
      <c r="G257" s="11">
        <f>SUM(G255,G253)</f>
        <v>0</v>
      </c>
      <c r="H257" s="54">
        <f t="shared" si="7"/>
        <v>0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0</v>
      </c>
      <c r="F258" s="12">
        <f>IF($H257=0,0,F257/$H257%)</f>
        <v>0</v>
      </c>
      <c r="G258" s="12">
        <f>IF($H257=0,0,G257/$H257%)</f>
        <v>0</v>
      </c>
      <c r="H258" s="54">
        <f t="shared" si="7"/>
        <v>0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/>
      <c r="E259" s="12"/>
      <c r="F259" s="12"/>
      <c r="G259" s="12"/>
      <c r="H259" s="54">
        <f t="shared" si="7"/>
        <v>0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0</v>
      </c>
      <c r="F260" s="12">
        <f>IF($H259=0,0,F259/$H259%)</f>
        <v>0</v>
      </c>
      <c r="G260" s="12">
        <f>IF($H259=0,0,G259/$H259%)</f>
        <v>0</v>
      </c>
      <c r="H260" s="54">
        <f t="shared" si="7"/>
        <v>0</v>
      </c>
    </row>
    <row r="261" spans="1:8" ht="15.95" customHeight="1" x14ac:dyDescent="0.15">
      <c r="A261" s="23"/>
      <c r="B261" s="59"/>
      <c r="C261" s="18" t="s">
        <v>14</v>
      </c>
      <c r="D261" s="11"/>
      <c r="E261" s="11"/>
      <c r="F261" s="11"/>
      <c r="G261" s="11"/>
      <c r="H261" s="54">
        <f t="shared" si="7"/>
        <v>0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0</v>
      </c>
      <c r="F262" s="12">
        <f>IF($H261=0,0,F261/$H261%)</f>
        <v>0</v>
      </c>
      <c r="G262" s="12">
        <f>IF($H261=0,0,G261/$H261%)</f>
        <v>0</v>
      </c>
      <c r="H262" s="54">
        <f t="shared" si="7"/>
        <v>0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0</v>
      </c>
      <c r="F263" s="11">
        <f>SUM(F261,F259)</f>
        <v>0</v>
      </c>
      <c r="G263" s="11">
        <f>SUM(G261,G259)</f>
        <v>0</v>
      </c>
      <c r="H263" s="54">
        <f t="shared" si="7"/>
        <v>0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0</v>
      </c>
      <c r="F264" s="12">
        <f>IF($H263=0,0,F263/$H263%)</f>
        <v>0</v>
      </c>
      <c r="G264" s="12">
        <f>IF($H263=0,0,G263/$H263%)</f>
        <v>0</v>
      </c>
      <c r="H264" s="54">
        <f t="shared" si="7"/>
        <v>0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/>
      <c r="E265" s="12"/>
      <c r="F265" s="12"/>
      <c r="G265" s="12"/>
      <c r="H265" s="54">
        <f t="shared" si="7"/>
        <v>0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0</v>
      </c>
      <c r="F266" s="12">
        <f>IF($H265=0,0,F265/$H265%)</f>
        <v>0</v>
      </c>
      <c r="G266" s="12">
        <f>IF($H265=0,0,G265/$H265%)</f>
        <v>0</v>
      </c>
      <c r="H266" s="54">
        <f t="shared" si="7"/>
        <v>0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7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7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0</v>
      </c>
      <c r="F269" s="11">
        <f>SUM(F267,F265)</f>
        <v>0</v>
      </c>
      <c r="G269" s="11">
        <f>SUM(G267,G265)</f>
        <v>0</v>
      </c>
      <c r="H269" s="54">
        <f t="shared" si="7"/>
        <v>0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0</v>
      </c>
      <c r="F270" s="12">
        <f>IF($H269=0,0,F269/$H269%)</f>
        <v>0</v>
      </c>
      <c r="G270" s="12">
        <f>IF($H269=0,0,G269/$H269%)</f>
        <v>0</v>
      </c>
      <c r="H270" s="54">
        <f t="shared" si="7"/>
        <v>0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/>
      <c r="E271" s="12"/>
      <c r="F271" s="12"/>
      <c r="G271" s="12"/>
      <c r="H271" s="54">
        <f t="shared" si="7"/>
        <v>0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0</v>
      </c>
      <c r="F272" s="12">
        <f>IF($H271=0,0,F271/$H271%)</f>
        <v>0</v>
      </c>
      <c r="G272" s="12">
        <f>IF($H271=0,0,G271/$H271%)</f>
        <v>0</v>
      </c>
      <c r="H272" s="54">
        <f t="shared" si="7"/>
        <v>0</v>
      </c>
    </row>
    <row r="273" spans="1:8" ht="15.95" customHeight="1" x14ac:dyDescent="0.15">
      <c r="A273" s="23"/>
      <c r="B273" s="59"/>
      <c r="C273" s="18" t="s">
        <v>14</v>
      </c>
      <c r="D273" s="11"/>
      <c r="E273" s="11"/>
      <c r="F273" s="11"/>
      <c r="G273" s="11"/>
      <c r="H273" s="54">
        <f t="shared" si="7"/>
        <v>0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0</v>
      </c>
      <c r="H274" s="54">
        <f t="shared" si="7"/>
        <v>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0</v>
      </c>
      <c r="F275" s="11">
        <f>SUM(F273,F271)</f>
        <v>0</v>
      </c>
      <c r="G275" s="11">
        <f>SUM(G273,G271)</f>
        <v>0</v>
      </c>
      <c r="H275" s="54">
        <f t="shared" si="7"/>
        <v>0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0</v>
      </c>
      <c r="F276" s="12">
        <f>IF($H275=0,0,F275/$H275%)</f>
        <v>0</v>
      </c>
      <c r="G276" s="12">
        <f>IF($H275=0,0,G275/$H275%)</f>
        <v>0</v>
      </c>
      <c r="H276" s="54">
        <f t="shared" si="7"/>
        <v>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/>
      <c r="E277" s="12"/>
      <c r="F277" s="12"/>
      <c r="G277" s="12"/>
      <c r="H277" s="54">
        <f t="shared" si="7"/>
        <v>0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0</v>
      </c>
      <c r="F278" s="12">
        <f>IF($H277=0,0,F277/$H277%)</f>
        <v>0</v>
      </c>
      <c r="G278" s="12">
        <f>IF($H277=0,0,G277/$H277%)</f>
        <v>0</v>
      </c>
      <c r="H278" s="54">
        <f t="shared" si="7"/>
        <v>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7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7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0</v>
      </c>
      <c r="F281" s="11">
        <f>SUM(F279,F277)</f>
        <v>0</v>
      </c>
      <c r="G281" s="11">
        <f>SUM(G279,G277)</f>
        <v>0</v>
      </c>
      <c r="H281" s="54">
        <f t="shared" si="7"/>
        <v>0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0</v>
      </c>
      <c r="F282" s="12">
        <f>IF($H281=0,0,F281/$H281%)</f>
        <v>0</v>
      </c>
      <c r="G282" s="12">
        <f>IF($H281=0,0,G281/$H281%)</f>
        <v>0</v>
      </c>
      <c r="H282" s="54">
        <f t="shared" si="7"/>
        <v>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/>
      <c r="E283" s="12"/>
      <c r="F283" s="12"/>
      <c r="G283" s="12"/>
      <c r="H283" s="54">
        <f t="shared" si="7"/>
        <v>0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0</v>
      </c>
      <c r="F284" s="12">
        <f>IF($H283=0,0,F283/$H283%)</f>
        <v>0</v>
      </c>
      <c r="G284" s="12">
        <f>IF($H283=0,0,G283/$H283%)</f>
        <v>0</v>
      </c>
      <c r="H284" s="54">
        <f t="shared" si="7"/>
        <v>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7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7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0</v>
      </c>
      <c r="F287" s="11">
        <f>SUM(F285,F283)</f>
        <v>0</v>
      </c>
      <c r="G287" s="11">
        <f>SUM(G285,G283)</f>
        <v>0</v>
      </c>
      <c r="H287" s="54">
        <f t="shared" si="7"/>
        <v>0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0</v>
      </c>
      <c r="F288" s="12">
        <f>IF($H287=0,0,F287/$H287%)</f>
        <v>0</v>
      </c>
      <c r="G288" s="12">
        <f>IF($H287=0,0,G287/$H287%)</f>
        <v>0</v>
      </c>
      <c r="H288" s="54">
        <f t="shared" si="7"/>
        <v>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/>
      <c r="E289" s="12"/>
      <c r="F289" s="12"/>
      <c r="G289" s="12"/>
      <c r="H289" s="54">
        <f t="shared" si="7"/>
        <v>0</v>
      </c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0</v>
      </c>
      <c r="F290" s="12">
        <f>IF($H289=0,0,F289/$H289%)</f>
        <v>0</v>
      </c>
      <c r="G290" s="12">
        <f>IF($H289=0,0,G289/$H289%)</f>
        <v>0</v>
      </c>
      <c r="H290" s="54">
        <f t="shared" si="7"/>
        <v>0</v>
      </c>
    </row>
    <row r="291" spans="1:10" ht="15.95" customHeight="1" x14ac:dyDescent="0.15">
      <c r="A291" s="15"/>
      <c r="B291" s="59"/>
      <c r="C291" s="18" t="s">
        <v>14</v>
      </c>
      <c r="D291" s="11"/>
      <c r="E291" s="11"/>
      <c r="F291" s="11"/>
      <c r="G291" s="11"/>
      <c r="H291" s="54">
        <f t="shared" si="7"/>
        <v>0</v>
      </c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0</v>
      </c>
      <c r="E292" s="12">
        <f>IF($H291=0,0,E291/$H291%)</f>
        <v>0</v>
      </c>
      <c r="F292" s="12">
        <f>IF($H291=0,0,F291/$H291%)</f>
        <v>0</v>
      </c>
      <c r="G292" s="12">
        <f>IF($H291=0,0,G291/$H291%)</f>
        <v>0</v>
      </c>
      <c r="H292" s="54">
        <f t="shared" si="7"/>
        <v>0</v>
      </c>
    </row>
    <row r="293" spans="1:10" ht="15.95" customHeight="1" x14ac:dyDescent="0.15">
      <c r="A293" s="15"/>
      <c r="B293" s="59"/>
      <c r="C293" s="18" t="s">
        <v>15</v>
      </c>
      <c r="D293" s="11">
        <f>SUM(D291,D289)</f>
        <v>0</v>
      </c>
      <c r="E293" s="11">
        <f>SUM(E291,E289)</f>
        <v>0</v>
      </c>
      <c r="F293" s="11">
        <f>SUM(F291,F289)</f>
        <v>0</v>
      </c>
      <c r="G293" s="11">
        <f>SUM(G291,G289)</f>
        <v>0</v>
      </c>
      <c r="H293" s="54">
        <f t="shared" si="7"/>
        <v>0</v>
      </c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0</v>
      </c>
      <c r="E294" s="12">
        <f>IF($H293=0,0,E293/$H293%)</f>
        <v>0</v>
      </c>
      <c r="F294" s="12">
        <f>IF($H293=0,0,F293/$H293%)</f>
        <v>0</v>
      </c>
      <c r="G294" s="12">
        <f>IF($H293=0,0,G293/$H293%)</f>
        <v>0</v>
      </c>
      <c r="H294" s="54">
        <f t="shared" si="7"/>
        <v>0</v>
      </c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/>
      <c r="E295" s="12">
        <v>314820.8</v>
      </c>
      <c r="F295" s="12"/>
      <c r="G295" s="12">
        <v>0</v>
      </c>
      <c r="H295" s="54">
        <f t="shared" si="7"/>
        <v>314820.8</v>
      </c>
      <c r="I295" s="13"/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100</v>
      </c>
      <c r="F296" s="12">
        <f>IF($H295=0,0,F295/$H295%)</f>
        <v>0</v>
      </c>
      <c r="G296" s="12">
        <f>IF($H295=0,0,G295/$H295%)</f>
        <v>0</v>
      </c>
      <c r="H296" s="54">
        <f t="shared" si="7"/>
        <v>100</v>
      </c>
      <c r="I296" s="13"/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/>
      <c r="E297" s="11"/>
      <c r="F297" s="11">
        <v>0</v>
      </c>
      <c r="G297" s="11">
        <v>0</v>
      </c>
      <c r="H297" s="54">
        <f t="shared" si="7"/>
        <v>0</v>
      </c>
      <c r="I297" s="13"/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0</v>
      </c>
      <c r="E298" s="12">
        <f>IF($H297=0,0,E297/$H297%)</f>
        <v>0</v>
      </c>
      <c r="F298" s="12">
        <f>IF($H297=0,0,F297/$H297%)</f>
        <v>0</v>
      </c>
      <c r="G298" s="12">
        <f>IF($H297=0,0,G297/$H297%)</f>
        <v>0</v>
      </c>
      <c r="H298" s="54">
        <f t="shared" si="7"/>
        <v>0</v>
      </c>
      <c r="I298" s="13"/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0</v>
      </c>
      <c r="E299" s="11">
        <f>SUM(E297,E295)</f>
        <v>314820.8</v>
      </c>
      <c r="F299" s="11">
        <f>SUM(F297,F295)</f>
        <v>0</v>
      </c>
      <c r="G299" s="11">
        <f>SUM(G297,G295)</f>
        <v>0</v>
      </c>
      <c r="H299" s="54">
        <f t="shared" ref="H299:H300" si="8">SUM(D299:G299)</f>
        <v>314820.8</v>
      </c>
      <c r="I299" s="13"/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0</v>
      </c>
      <c r="E300" s="12">
        <f>IF($H299=0,0,E299/$H299%)</f>
        <v>100</v>
      </c>
      <c r="F300" s="12">
        <f>IF($H299=0,0,F299/$H299%)</f>
        <v>0</v>
      </c>
      <c r="G300" s="12">
        <f>IF($H299=0,0,G299/$H299%)</f>
        <v>0</v>
      </c>
      <c r="H300" s="54">
        <f t="shared" si="8"/>
        <v>100</v>
      </c>
      <c r="I300" s="13"/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9307.3000000000011</v>
      </c>
      <c r="E301" s="11">
        <f>SUM(E307,E313,E319,E325,E331,E337,E343,E349,E355)</f>
        <v>6479.7</v>
      </c>
      <c r="F301" s="11">
        <f>SUM(F307,F313,F319,F325,F331,F337,F343,F349,F355)</f>
        <v>0</v>
      </c>
      <c r="G301" s="11">
        <f>SUM(G307,G313,G319,G325,G331,G337,G343,G349,G355)</f>
        <v>0</v>
      </c>
      <c r="H301" s="55">
        <f>SUM(H307,H313,H319,H325,H331,H337,H343,H349,H355)</f>
        <v>15787.000000000002</v>
      </c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58.955469690251476</v>
      </c>
      <c r="E302" s="12">
        <f>IF($H301=0,0,E301/$H301%)</f>
        <v>41.044530309748524</v>
      </c>
      <c r="F302" s="12">
        <f>IF($H301=0,0,F301/$H301%)</f>
        <v>0</v>
      </c>
      <c r="G302" s="12">
        <f>IF($H301=0,0,G301/$H301%)</f>
        <v>0</v>
      </c>
      <c r="H302" s="53">
        <f>IF($H301=0,0,H301/$H301%)</f>
        <v>100.00000000000001</v>
      </c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>
        <f>SUM(D309,D315,D321,D327,D333,D339,D345,D351,D357)</f>
        <v>977.79999999999984</v>
      </c>
      <c r="E303" s="11">
        <f>SUM(E309,E315,E321,E327,E333,E339,E345,E351,E357)</f>
        <v>5236.1000000000004</v>
      </c>
      <c r="F303" s="11">
        <f>SUM(F309,F315,F321,F327,F333,F339,F345,F351,F357)</f>
        <v>0</v>
      </c>
      <c r="G303" s="11">
        <f>SUM(G309,G315,G321,G327,G333,G339,G345,G351,G357)</f>
        <v>0</v>
      </c>
      <c r="H303" s="55">
        <f>SUM(H309,H315,H321,H327,H333,H339,H345,H351,H357)</f>
        <v>6213.9</v>
      </c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15.735689341637295</v>
      </c>
      <c r="E304" s="12">
        <f>IF($H303=0,0,E303/$H303%)</f>
        <v>84.264310658362717</v>
      </c>
      <c r="F304" s="12">
        <f>IF($H303=0,0,F303/$H303%)</f>
        <v>0</v>
      </c>
      <c r="G304" s="12">
        <f>IF($H303=0,0,G303/$H303%)</f>
        <v>0</v>
      </c>
      <c r="H304" s="53">
        <f>IF($H303=0,0,H303/$H303%)</f>
        <v>100</v>
      </c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10285.1</v>
      </c>
      <c r="E305" s="11">
        <f>SUM(E311,E317,E323,E329,E335,E341,E347,E353,E359)</f>
        <v>11715.8</v>
      </c>
      <c r="F305" s="11">
        <f>SUM(F311,F317,F323,F329,F335,F341,F347,F353,F359)</f>
        <v>0</v>
      </c>
      <c r="G305" s="11">
        <f>SUM(G311,G317,G323,G329,G335,G341,G347,G353,G359)</f>
        <v>0</v>
      </c>
      <c r="H305" s="55">
        <f>SUM(H311,H317,H323,H329,H335,H341,H347,H353,H359)</f>
        <v>22000.9</v>
      </c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46.748542105095702</v>
      </c>
      <c r="E306" s="12">
        <f>IF($H305=0,0,E305/$H305%)</f>
        <v>53.251457894904291</v>
      </c>
      <c r="F306" s="12">
        <f>IF($H305=0,0,F305/$H305%)</f>
        <v>0</v>
      </c>
      <c r="G306" s="12">
        <f>IF($H305=0,0,G305/$H305%)</f>
        <v>0</v>
      </c>
      <c r="H306" s="53">
        <f>IF($H305=0,0,H305/$H305%)</f>
        <v>100</v>
      </c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/>
      <c r="E307" s="12"/>
      <c r="F307" s="12"/>
      <c r="G307" s="12"/>
      <c r="H307" s="54">
        <f t="shared" ref="H307:H366" si="9">SUM(D307:G307)</f>
        <v>0</v>
      </c>
      <c r="I307" s="13"/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0</v>
      </c>
      <c r="F308" s="12">
        <f>IF($H307=0,0,F307/$H307%)</f>
        <v>0</v>
      </c>
      <c r="G308" s="12">
        <f>IF($H307=0,0,G307/$H307%)</f>
        <v>0</v>
      </c>
      <c r="H308" s="54">
        <f t="shared" si="9"/>
        <v>0</v>
      </c>
      <c r="I308" s="13"/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/>
      <c r="E309" s="11"/>
      <c r="F309" s="11"/>
      <c r="G309" s="11"/>
      <c r="H309" s="54">
        <f t="shared" si="9"/>
        <v>0</v>
      </c>
      <c r="I309" s="13"/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0</v>
      </c>
      <c r="F310" s="12">
        <f>IF($H309=0,0,F309/$H309%)</f>
        <v>0</v>
      </c>
      <c r="G310" s="12">
        <f>IF($H309=0,0,G309/$H309%)</f>
        <v>0</v>
      </c>
      <c r="H310" s="54">
        <f t="shared" si="9"/>
        <v>0</v>
      </c>
      <c r="I310" s="13"/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0</v>
      </c>
      <c r="F311" s="11">
        <f>SUM(F309,F307)</f>
        <v>0</v>
      </c>
      <c r="G311" s="11">
        <f>SUM(G309,G307)</f>
        <v>0</v>
      </c>
      <c r="H311" s="54">
        <f t="shared" si="9"/>
        <v>0</v>
      </c>
      <c r="I311" s="13"/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0</v>
      </c>
      <c r="F312" s="12">
        <f>IF($H311=0,0,F311/$H311%)</f>
        <v>0</v>
      </c>
      <c r="G312" s="12">
        <f>IF($H311=0,0,G311/$H311%)</f>
        <v>0</v>
      </c>
      <c r="H312" s="54">
        <f t="shared" si="9"/>
        <v>0</v>
      </c>
      <c r="I312" s="13"/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/>
      <c r="E313" s="12"/>
      <c r="F313" s="12"/>
      <c r="G313" s="12"/>
      <c r="H313" s="54">
        <f t="shared" si="9"/>
        <v>0</v>
      </c>
      <c r="I313" s="13"/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>
        <f>IF($H313=0,0,D313/$H313%)</f>
        <v>0</v>
      </c>
      <c r="E314" s="12">
        <f>IF($H313=0,0,E313/$H313%)</f>
        <v>0</v>
      </c>
      <c r="F314" s="12">
        <f>IF($H313=0,0,F313/$H313%)</f>
        <v>0</v>
      </c>
      <c r="G314" s="12">
        <f>IF($H313=0,0,G313/$H313%)</f>
        <v>0</v>
      </c>
      <c r="H314" s="54">
        <f t="shared" si="9"/>
        <v>0</v>
      </c>
      <c r="I314" s="13"/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/>
      <c r="E315" s="11"/>
      <c r="F315" s="11"/>
      <c r="G315" s="11"/>
      <c r="H315" s="54">
        <f t="shared" si="9"/>
        <v>0</v>
      </c>
      <c r="I315" s="13"/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>
        <f>IF($H315=0,0,D315/$H315%)</f>
        <v>0</v>
      </c>
      <c r="E316" s="12">
        <f>IF($H315=0,0,E315/$H315%)</f>
        <v>0</v>
      </c>
      <c r="F316" s="12">
        <f>IF($H315=0,0,F315/$H315%)</f>
        <v>0</v>
      </c>
      <c r="G316" s="12">
        <f>IF($H315=0,0,G315/$H315%)</f>
        <v>0</v>
      </c>
      <c r="H316" s="54">
        <f t="shared" si="9"/>
        <v>0</v>
      </c>
      <c r="I316" s="13"/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>
        <f>SUM(D315,D313)</f>
        <v>0</v>
      </c>
      <c r="E317" s="11">
        <f>SUM(E315,E313)</f>
        <v>0</v>
      </c>
      <c r="F317" s="11">
        <f>SUM(F315,F313)</f>
        <v>0</v>
      </c>
      <c r="G317" s="11">
        <f>SUM(G315,G313)</f>
        <v>0</v>
      </c>
      <c r="H317" s="54">
        <f t="shared" si="9"/>
        <v>0</v>
      </c>
      <c r="I317" s="13"/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>
        <f>IF($H317=0,0,D317/$H317%)</f>
        <v>0</v>
      </c>
      <c r="E318" s="12">
        <f>IF($H317=0,0,E317/$H317%)</f>
        <v>0</v>
      </c>
      <c r="F318" s="12">
        <f>IF($H317=0,0,F317/$H317%)</f>
        <v>0</v>
      </c>
      <c r="G318" s="12">
        <f>IF($H317=0,0,G317/$H317%)</f>
        <v>0</v>
      </c>
      <c r="H318" s="54">
        <f t="shared" si="9"/>
        <v>0</v>
      </c>
      <c r="I318" s="13"/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/>
      <c r="E319" s="12"/>
      <c r="F319" s="12"/>
      <c r="G319" s="12"/>
      <c r="H319" s="54">
        <f t="shared" si="9"/>
        <v>0</v>
      </c>
      <c r="I319" s="13"/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>
        <f>IF($H319=0,0,D319/$H319%)</f>
        <v>0</v>
      </c>
      <c r="E320" s="12">
        <f>IF($H319=0,0,E319/$H319%)</f>
        <v>0</v>
      </c>
      <c r="F320" s="12">
        <f>IF($H319=0,0,F319/$H319%)</f>
        <v>0</v>
      </c>
      <c r="G320" s="12">
        <f>IF($H319=0,0,G319/$H319%)</f>
        <v>0</v>
      </c>
      <c r="H320" s="54">
        <f t="shared" si="9"/>
        <v>0</v>
      </c>
      <c r="I320" s="13"/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/>
      <c r="E321" s="11"/>
      <c r="F321" s="11"/>
      <c r="G321" s="11"/>
      <c r="H321" s="54">
        <f t="shared" si="9"/>
        <v>0</v>
      </c>
      <c r="I321" s="13"/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>
        <f>IF($H321=0,0,D321/$H321%)</f>
        <v>0</v>
      </c>
      <c r="E322" s="12">
        <f>IF($H321=0,0,E321/$H321%)</f>
        <v>0</v>
      </c>
      <c r="F322" s="12">
        <f>IF($H321=0,0,F321/$H321%)</f>
        <v>0</v>
      </c>
      <c r="G322" s="12">
        <f>IF($H321=0,0,G321/$H321%)</f>
        <v>0</v>
      </c>
      <c r="H322" s="54">
        <f t="shared" si="9"/>
        <v>0</v>
      </c>
      <c r="I322" s="13"/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>
        <f>SUM(D321,D319)</f>
        <v>0</v>
      </c>
      <c r="E323" s="11">
        <f>SUM(E321,E319)</f>
        <v>0</v>
      </c>
      <c r="F323" s="11">
        <f>SUM(F321,F319)</f>
        <v>0</v>
      </c>
      <c r="G323" s="11">
        <f>SUM(G321,G319)</f>
        <v>0</v>
      </c>
      <c r="H323" s="54">
        <f t="shared" si="9"/>
        <v>0</v>
      </c>
      <c r="I323" s="13"/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>
        <f>IF($H323=0,0,D323/$H323%)</f>
        <v>0</v>
      </c>
      <c r="E324" s="12">
        <f>IF($H323=0,0,E323/$H323%)</f>
        <v>0</v>
      </c>
      <c r="F324" s="12">
        <f>IF($H323=0,0,F323/$H323%)</f>
        <v>0</v>
      </c>
      <c r="G324" s="12">
        <f>IF($H323=0,0,G323/$H323%)</f>
        <v>0</v>
      </c>
      <c r="H324" s="54">
        <f t="shared" si="9"/>
        <v>0</v>
      </c>
      <c r="I324" s="13"/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>
        <v>0</v>
      </c>
      <c r="E325" s="12">
        <v>3618.7</v>
      </c>
      <c r="F325" s="12">
        <v>0</v>
      </c>
      <c r="G325" s="12">
        <v>0</v>
      </c>
      <c r="H325" s="54">
        <f t="shared" si="9"/>
        <v>3618.7</v>
      </c>
      <c r="I325" s="13"/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>
        <f>IF($H325=0,0,D325/$H325%)</f>
        <v>0</v>
      </c>
      <c r="E326" s="12">
        <f>IF($H325=0,0,E325/$H325%)</f>
        <v>100</v>
      </c>
      <c r="F326" s="12">
        <f>IF($H325=0,0,F325/$H325%)</f>
        <v>0</v>
      </c>
      <c r="G326" s="12">
        <f>IF($H325=0,0,G325/$H325%)</f>
        <v>0</v>
      </c>
      <c r="H326" s="54">
        <f t="shared" si="9"/>
        <v>100</v>
      </c>
      <c r="I326" s="13"/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11"/>
      <c r="E327" s="11">
        <v>277</v>
      </c>
      <c r="F327" s="11"/>
      <c r="G327" s="11">
        <v>0</v>
      </c>
      <c r="H327" s="54">
        <f t="shared" si="9"/>
        <v>277</v>
      </c>
      <c r="I327" s="13"/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>
        <f>IF($H327=0,0,D327/$H327%)</f>
        <v>0</v>
      </c>
      <c r="E328" s="12">
        <f>IF($H327=0,0,E327/$H327%)</f>
        <v>100</v>
      </c>
      <c r="F328" s="12">
        <f>IF($H327=0,0,F327/$H327%)</f>
        <v>0</v>
      </c>
      <c r="G328" s="12">
        <f>IF($H327=0,0,G327/$H327%)</f>
        <v>0</v>
      </c>
      <c r="H328" s="54">
        <f t="shared" si="9"/>
        <v>100</v>
      </c>
      <c r="I328" s="13"/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>
        <f>SUM(D327,D325)</f>
        <v>0</v>
      </c>
      <c r="E329" s="11">
        <f>SUM(E327,E325)</f>
        <v>3895.7</v>
      </c>
      <c r="F329" s="11">
        <f>SUM(F327,F325)</f>
        <v>0</v>
      </c>
      <c r="G329" s="11">
        <f>SUM(G327,G325)</f>
        <v>0</v>
      </c>
      <c r="H329" s="54">
        <f t="shared" si="9"/>
        <v>3895.7</v>
      </c>
      <c r="I329" s="13"/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>
        <f>IF($H329=0,0,D329/$H329%)</f>
        <v>0</v>
      </c>
      <c r="E330" s="12">
        <f>IF($H329=0,0,E329/$H329%)</f>
        <v>100</v>
      </c>
      <c r="F330" s="12">
        <f>IF($H329=0,0,F329/$H329%)</f>
        <v>0</v>
      </c>
      <c r="G330" s="12">
        <f>IF($H329=0,0,G329/$H329%)</f>
        <v>0</v>
      </c>
      <c r="H330" s="54">
        <f t="shared" si="9"/>
        <v>100</v>
      </c>
      <c r="I330" s="13"/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>
        <v>8927.7000000000007</v>
      </c>
      <c r="E331" s="12">
        <v>919.5</v>
      </c>
      <c r="F331" s="12">
        <v>0</v>
      </c>
      <c r="G331" s="12">
        <v>0</v>
      </c>
      <c r="H331" s="54">
        <f t="shared" si="9"/>
        <v>9847.2000000000007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>
        <f>IF($H331=0,0,D331/$H331%)</f>
        <v>90.662320253473069</v>
      </c>
      <c r="E332" s="12">
        <f>IF($H331=0,0,E331/$H331%)</f>
        <v>9.3376797465269306</v>
      </c>
      <c r="F332" s="12">
        <f>IF($H331=0,0,F331/$H331%)</f>
        <v>0</v>
      </c>
      <c r="G332" s="12">
        <f>IF($H331=0,0,G331/$H331%)</f>
        <v>0</v>
      </c>
      <c r="H332" s="54">
        <f t="shared" si="9"/>
        <v>100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>
        <v>977.79999999999984</v>
      </c>
      <c r="E333" s="11">
        <v>0</v>
      </c>
      <c r="F333" s="11">
        <v>0</v>
      </c>
      <c r="G333" s="11">
        <v>0</v>
      </c>
      <c r="H333" s="54">
        <f t="shared" si="9"/>
        <v>977.79999999999984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>
        <f>IF($H333=0,0,D333/$H333%)</f>
        <v>100</v>
      </c>
      <c r="E334" s="12">
        <f>IF($H333=0,0,E333/$H333%)</f>
        <v>0</v>
      </c>
      <c r="F334" s="12">
        <f>IF($H333=0,0,F333/$H333%)</f>
        <v>0</v>
      </c>
      <c r="G334" s="12">
        <f>IF($H333=0,0,G333/$H333%)</f>
        <v>0</v>
      </c>
      <c r="H334" s="54">
        <f t="shared" si="9"/>
        <v>100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>
        <f>SUM(D333,D331)</f>
        <v>9905.5</v>
      </c>
      <c r="E335" s="11">
        <f>SUM(E333,E331)</f>
        <v>919.5</v>
      </c>
      <c r="F335" s="11">
        <f>SUM(F333,F331)</f>
        <v>0</v>
      </c>
      <c r="G335" s="11">
        <f>SUM(G333,G331)</f>
        <v>0</v>
      </c>
      <c r="H335" s="54">
        <f t="shared" si="9"/>
        <v>10825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>
        <f>IF($H335=0,0,D335/$H335%)</f>
        <v>91.505773672055426</v>
      </c>
      <c r="E336" s="12">
        <f>IF($H335=0,0,E335/$H335%)</f>
        <v>8.4942263279445722</v>
      </c>
      <c r="F336" s="12">
        <f>IF($H335=0,0,F335/$H335%)</f>
        <v>0</v>
      </c>
      <c r="G336" s="12">
        <f>IF($H335=0,0,G335/$H335%)</f>
        <v>0</v>
      </c>
      <c r="H336" s="54">
        <f t="shared" si="9"/>
        <v>100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>
        <v>379.59999999999997</v>
      </c>
      <c r="E337" s="12">
        <v>0</v>
      </c>
      <c r="F337" s="12">
        <v>0</v>
      </c>
      <c r="G337" s="12">
        <v>0</v>
      </c>
      <c r="H337" s="54">
        <f t="shared" si="9"/>
        <v>379.59999999999997</v>
      </c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>
        <f>IF($H337=0,0,D337/$H337%)</f>
        <v>100</v>
      </c>
      <c r="E338" s="12">
        <f>IF($H337=0,0,E337/$H337%)</f>
        <v>0</v>
      </c>
      <c r="F338" s="12">
        <f>IF($H337=0,0,F337/$H337%)</f>
        <v>0</v>
      </c>
      <c r="G338" s="12">
        <f>IF($H337=0,0,G337/$H337%)</f>
        <v>0</v>
      </c>
      <c r="H338" s="54">
        <f t="shared" si="9"/>
        <v>100</v>
      </c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1"/>
      <c r="E339" s="11"/>
      <c r="F339" s="11"/>
      <c r="G339" s="11"/>
      <c r="H339" s="54">
        <f t="shared" si="9"/>
        <v>0</v>
      </c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>
        <f>IF($H339=0,0,D339/$H339%)</f>
        <v>0</v>
      </c>
      <c r="E340" s="12">
        <f>IF($H339=0,0,E339/$H339%)</f>
        <v>0</v>
      </c>
      <c r="F340" s="12">
        <f>IF($H339=0,0,F339/$H339%)</f>
        <v>0</v>
      </c>
      <c r="G340" s="12">
        <f>IF($H339=0,0,G339/$H339%)</f>
        <v>0</v>
      </c>
      <c r="H340" s="54">
        <f t="shared" si="9"/>
        <v>0</v>
      </c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>
        <f>SUM(D339,D337)</f>
        <v>379.59999999999997</v>
      </c>
      <c r="E341" s="11">
        <f>SUM(E339,E337)</f>
        <v>0</v>
      </c>
      <c r="F341" s="11">
        <f>SUM(F339,F337)</f>
        <v>0</v>
      </c>
      <c r="G341" s="11">
        <f>SUM(G339,G337)</f>
        <v>0</v>
      </c>
      <c r="H341" s="54">
        <f t="shared" si="9"/>
        <v>379.59999999999997</v>
      </c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>
        <f>IF($H341=0,0,D341/$H341%)</f>
        <v>100</v>
      </c>
      <c r="E342" s="12">
        <f>IF($H341=0,0,E341/$H341%)</f>
        <v>0</v>
      </c>
      <c r="F342" s="12">
        <f>IF($H341=0,0,F341/$H341%)</f>
        <v>0</v>
      </c>
      <c r="G342" s="12">
        <f>IF($H341=0,0,G341/$H341%)</f>
        <v>0</v>
      </c>
      <c r="H342" s="54">
        <f t="shared" si="9"/>
        <v>100</v>
      </c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>
        <v>0</v>
      </c>
      <c r="E343" s="12">
        <v>1941.5000000000002</v>
      </c>
      <c r="F343" s="12">
        <v>0</v>
      </c>
      <c r="G343" s="12">
        <v>0</v>
      </c>
      <c r="H343" s="54">
        <f t="shared" si="9"/>
        <v>1941.5000000000002</v>
      </c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>
        <f>IF($H343=0,0,D343/$H343%)</f>
        <v>0</v>
      </c>
      <c r="E344" s="12">
        <f>IF($H343=0,0,E343/$H343%)</f>
        <v>100</v>
      </c>
      <c r="F344" s="12">
        <f>IF($H343=0,0,F343/$H343%)</f>
        <v>0</v>
      </c>
      <c r="G344" s="12">
        <f>IF($H343=0,0,G343/$H343%)</f>
        <v>0</v>
      </c>
      <c r="H344" s="54">
        <f t="shared" si="9"/>
        <v>100</v>
      </c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>
        <v>0</v>
      </c>
      <c r="E345" s="11">
        <v>4959.1000000000004</v>
      </c>
      <c r="F345" s="11">
        <v>0</v>
      </c>
      <c r="G345" s="11">
        <v>0</v>
      </c>
      <c r="H345" s="54">
        <f t="shared" si="9"/>
        <v>4959.1000000000004</v>
      </c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>
        <f>IF($H345=0,0,D345/$H345%)</f>
        <v>0</v>
      </c>
      <c r="E346" s="12">
        <f>IF($H345=0,0,E345/$H345%)</f>
        <v>100</v>
      </c>
      <c r="F346" s="12">
        <f>IF($H345=0,0,F345/$H345%)</f>
        <v>0</v>
      </c>
      <c r="G346" s="12">
        <f>IF($H345=0,0,G345/$H345%)</f>
        <v>0</v>
      </c>
      <c r="H346" s="54">
        <f t="shared" si="9"/>
        <v>100</v>
      </c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>
        <f>SUM(D345,D343)</f>
        <v>0</v>
      </c>
      <c r="E347" s="11">
        <f>SUM(E345,E343)</f>
        <v>6900.6</v>
      </c>
      <c r="F347" s="11">
        <f>SUM(F345,F343)</f>
        <v>0</v>
      </c>
      <c r="G347" s="11">
        <f>SUM(G345,G343)</f>
        <v>0</v>
      </c>
      <c r="H347" s="54">
        <f t="shared" si="9"/>
        <v>6900.6</v>
      </c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>
        <f>IF($H347=0,0,D347/$H347%)</f>
        <v>0</v>
      </c>
      <c r="E348" s="12">
        <f>IF($H347=0,0,E347/$H347%)</f>
        <v>100</v>
      </c>
      <c r="F348" s="12">
        <f>IF($H347=0,0,F347/$H347%)</f>
        <v>0</v>
      </c>
      <c r="G348" s="12">
        <f>IF($H347=0,0,G347/$H347%)</f>
        <v>0</v>
      </c>
      <c r="H348" s="54">
        <f t="shared" si="9"/>
        <v>100</v>
      </c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/>
      <c r="E349" s="12"/>
      <c r="F349" s="12"/>
      <c r="G349" s="12"/>
      <c r="H349" s="54">
        <f t="shared" si="9"/>
        <v>0</v>
      </c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>
        <f>IF($H349=0,0,D349/$H349%)</f>
        <v>0</v>
      </c>
      <c r="E350" s="12">
        <f>IF($H349=0,0,E349/$H349%)</f>
        <v>0</v>
      </c>
      <c r="F350" s="12">
        <f>IF($H349=0,0,F349/$H349%)</f>
        <v>0</v>
      </c>
      <c r="G350" s="12">
        <f>IF($H349=0,0,G349/$H349%)</f>
        <v>0</v>
      </c>
      <c r="H350" s="54">
        <f t="shared" si="9"/>
        <v>0</v>
      </c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/>
      <c r="E351" s="11"/>
      <c r="F351" s="11"/>
      <c r="G351" s="11"/>
      <c r="H351" s="54">
        <f t="shared" si="9"/>
        <v>0</v>
      </c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>
        <f>IF($H351=0,0,D351/$H351%)</f>
        <v>0</v>
      </c>
      <c r="E352" s="12">
        <f>IF($H351=0,0,E351/$H351%)</f>
        <v>0</v>
      </c>
      <c r="F352" s="12">
        <f>IF($H351=0,0,F351/$H351%)</f>
        <v>0</v>
      </c>
      <c r="G352" s="12">
        <f>IF($H351=0,0,G351/$H351%)</f>
        <v>0</v>
      </c>
      <c r="H352" s="54">
        <f t="shared" si="9"/>
        <v>0</v>
      </c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>
        <f>SUM(D351,D349)</f>
        <v>0</v>
      </c>
      <c r="E353" s="11">
        <f>SUM(E351,E349)</f>
        <v>0</v>
      </c>
      <c r="F353" s="11">
        <f>SUM(F351,F349)</f>
        <v>0</v>
      </c>
      <c r="G353" s="11">
        <f>SUM(G351,G349)</f>
        <v>0</v>
      </c>
      <c r="H353" s="54">
        <f t="shared" si="9"/>
        <v>0</v>
      </c>
      <c r="J353" s="1"/>
    </row>
    <row r="354" spans="1:10" s="14" customFormat="1" ht="15.95" customHeight="1" x14ac:dyDescent="0.15">
      <c r="A354" s="15"/>
      <c r="B354" s="21"/>
      <c r="C354" s="16" t="s">
        <v>13</v>
      </c>
      <c r="D354" s="12">
        <f>IF($H353=0,0,D353/$H353%)</f>
        <v>0</v>
      </c>
      <c r="E354" s="12">
        <f>IF($H353=0,0,E353/$H353%)</f>
        <v>0</v>
      </c>
      <c r="F354" s="12">
        <f>IF($H353=0,0,F353/$H353%)</f>
        <v>0</v>
      </c>
      <c r="G354" s="12">
        <f>IF($H353=0,0,G353/$H353%)</f>
        <v>0</v>
      </c>
      <c r="H354" s="54">
        <f t="shared" si="9"/>
        <v>0</v>
      </c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/>
      <c r="E355" s="12"/>
      <c r="F355" s="12"/>
      <c r="G355" s="12"/>
      <c r="H355" s="54">
        <f t="shared" si="9"/>
        <v>0</v>
      </c>
      <c r="J355" s="1"/>
    </row>
    <row r="356" spans="1:10" s="14" customFormat="1" ht="15.95" customHeight="1" x14ac:dyDescent="0.15">
      <c r="A356" s="15"/>
      <c r="B356" s="15"/>
      <c r="C356" s="16" t="s">
        <v>13</v>
      </c>
      <c r="D356" s="12">
        <f>IF($H355=0,0,D355/$H355%)</f>
        <v>0</v>
      </c>
      <c r="E356" s="12">
        <f>IF($H355=0,0,E355/$H355%)</f>
        <v>0</v>
      </c>
      <c r="F356" s="12">
        <f>IF($H355=0,0,F355/$H355%)</f>
        <v>0</v>
      </c>
      <c r="G356" s="12">
        <f>IF($H355=0,0,G355/$H355%)</f>
        <v>0</v>
      </c>
      <c r="H356" s="54">
        <f t="shared" si="9"/>
        <v>0</v>
      </c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/>
      <c r="E357" s="11"/>
      <c r="F357" s="11"/>
      <c r="G357" s="11"/>
      <c r="H357" s="54">
        <f t="shared" si="9"/>
        <v>0</v>
      </c>
      <c r="J357" s="1"/>
    </row>
    <row r="358" spans="1:10" s="14" customFormat="1" ht="15.95" customHeight="1" x14ac:dyDescent="0.15">
      <c r="A358" s="15"/>
      <c r="B358" s="15"/>
      <c r="C358" s="16" t="s">
        <v>13</v>
      </c>
      <c r="D358" s="12">
        <f>IF($H357=0,0,D357/$H357%)</f>
        <v>0</v>
      </c>
      <c r="E358" s="12">
        <f>IF($H357=0,0,E357/$H357%)</f>
        <v>0</v>
      </c>
      <c r="F358" s="12">
        <f>IF($H357=0,0,F357/$H357%)</f>
        <v>0</v>
      </c>
      <c r="G358" s="12">
        <f>IF($H357=0,0,G357/$H357%)</f>
        <v>0</v>
      </c>
      <c r="H358" s="54">
        <f t="shared" si="9"/>
        <v>0</v>
      </c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>
        <f>SUM(D357,D355)</f>
        <v>0</v>
      </c>
      <c r="E359" s="11">
        <f>SUM(E357,E355)</f>
        <v>0</v>
      </c>
      <c r="F359" s="11">
        <f>SUM(F357,F355)</f>
        <v>0</v>
      </c>
      <c r="G359" s="11">
        <f>SUM(G357,G355)</f>
        <v>0</v>
      </c>
      <c r="H359" s="54">
        <f t="shared" si="9"/>
        <v>0</v>
      </c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>
        <f>IF($H359=0,0,D359/$H359%)</f>
        <v>0</v>
      </c>
      <c r="E360" s="12">
        <f>IF($H359=0,0,E359/$H359%)</f>
        <v>0</v>
      </c>
      <c r="F360" s="12">
        <f>IF($H359=0,0,F359/$H359%)</f>
        <v>0</v>
      </c>
      <c r="G360" s="12">
        <f>IF($H359=0,0,G359/$H359%)</f>
        <v>0</v>
      </c>
      <c r="H360" s="54">
        <f t="shared" si="9"/>
        <v>0</v>
      </c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/>
      <c r="E361" s="12"/>
      <c r="F361" s="12"/>
      <c r="G361" s="12"/>
      <c r="H361" s="54">
        <f t="shared" si="9"/>
        <v>0</v>
      </c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0</v>
      </c>
      <c r="E362" s="12">
        <f>IF($H361=0,0,E361/$H361%)</f>
        <v>0</v>
      </c>
      <c r="F362" s="12">
        <f>IF($H361=0,0,F361/$H361%)</f>
        <v>0</v>
      </c>
      <c r="G362" s="12">
        <f>IF($H361=0,0,G361/$H361%)</f>
        <v>0</v>
      </c>
      <c r="H362" s="54">
        <f t="shared" si="9"/>
        <v>0</v>
      </c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/>
      <c r="E363" s="11"/>
      <c r="F363" s="11"/>
      <c r="G363" s="11"/>
      <c r="H363" s="54">
        <f t="shared" si="9"/>
        <v>0</v>
      </c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0</v>
      </c>
      <c r="E364" s="12">
        <f>IF($H363=0,0,E363/$H363%)</f>
        <v>0</v>
      </c>
      <c r="F364" s="12">
        <f>IF($H363=0,0,F363/$H363%)</f>
        <v>0</v>
      </c>
      <c r="G364" s="12">
        <f>IF($H363=0,0,G363/$H363%)</f>
        <v>0</v>
      </c>
      <c r="H364" s="54">
        <f t="shared" si="9"/>
        <v>0</v>
      </c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0</v>
      </c>
      <c r="E365" s="11">
        <f>SUM(E363,E361)</f>
        <v>0</v>
      </c>
      <c r="F365" s="11">
        <f>SUM(F363,F361)</f>
        <v>0</v>
      </c>
      <c r="G365" s="11">
        <f>SUM(G363,G361)</f>
        <v>0</v>
      </c>
      <c r="H365" s="54">
        <f t="shared" si="9"/>
        <v>0</v>
      </c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0</v>
      </c>
      <c r="E366" s="12">
        <f>IF($H365=0,0,E365/$H365%)</f>
        <v>0</v>
      </c>
      <c r="F366" s="12">
        <f>IF($H365=0,0,F365/$H365%)</f>
        <v>0</v>
      </c>
      <c r="G366" s="12">
        <f>IF($H365=0,0,G365/$H365%)</f>
        <v>0</v>
      </c>
      <c r="H366" s="54">
        <f t="shared" si="9"/>
        <v>0</v>
      </c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1">
        <f>SUM(D361,D301,D295,D229,D37,D7)</f>
        <v>9307.3000000000011</v>
      </c>
      <c r="E367" s="11">
        <f>SUM(E361,E301,E295,E229,E37,E7)</f>
        <v>321300.5</v>
      </c>
      <c r="F367" s="11">
        <f>SUM(F361,F301,F295,F229,F37,F7)</f>
        <v>0</v>
      </c>
      <c r="G367" s="11">
        <f>SUM(G361,G301,G295,G229,G37,G7)</f>
        <v>0</v>
      </c>
      <c r="H367" s="55">
        <f>SUM(H361,H301,H295,H229,H37,H7)</f>
        <v>330607.8</v>
      </c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2.8152088365731243</v>
      </c>
      <c r="E368" s="12">
        <f>IF($H367=0,0,E367/$H367%)</f>
        <v>97.18479116342688</v>
      </c>
      <c r="F368" s="12">
        <f>IF($H367=0,0,F367/$H367%)</f>
        <v>0</v>
      </c>
      <c r="G368" s="12">
        <f>IF($H367=0,0,G367/$H367%)</f>
        <v>0</v>
      </c>
      <c r="H368" s="53">
        <f>IF($H367=0,0,H367/$H367%)</f>
        <v>100</v>
      </c>
    </row>
    <row r="369" spans="1:8" ht="15.95" customHeight="1" x14ac:dyDescent="0.15">
      <c r="A369" s="26"/>
      <c r="B369" s="27"/>
      <c r="C369" s="18" t="s">
        <v>14</v>
      </c>
      <c r="D369" s="11">
        <f>SUM(D9,D39,D231,D297,D303,D363)</f>
        <v>977.79999999999984</v>
      </c>
      <c r="E369" s="11">
        <f>SUM(E9,E39,E231,E297,E303,E363)</f>
        <v>5236.1000000000004</v>
      </c>
      <c r="F369" s="11">
        <f>SUM(F9,F39,F231,F297,F303,F363)</f>
        <v>0</v>
      </c>
      <c r="G369" s="11">
        <f>SUM(G9,G39,G231,G297,G303,G363)</f>
        <v>0</v>
      </c>
      <c r="H369" s="55">
        <f>SUM(H9,H39,H231,H297,H303,H363)</f>
        <v>6213.9</v>
      </c>
    </row>
    <row r="370" spans="1:8" ht="15.95" customHeight="1" x14ac:dyDescent="0.15">
      <c r="A370" s="26"/>
      <c r="B370" s="27"/>
      <c r="C370" s="20" t="s">
        <v>13</v>
      </c>
      <c r="D370" s="12">
        <f>IF($H369=0,0,D369/$H369%)</f>
        <v>15.735689341637295</v>
      </c>
      <c r="E370" s="12">
        <f>IF($H369=0,0,E369/$H369%)</f>
        <v>84.264310658362717</v>
      </c>
      <c r="F370" s="12">
        <f>IF($H369=0,0,F369/$H369%)</f>
        <v>0</v>
      </c>
      <c r="G370" s="12">
        <f>IF($H369=0,0,G369/$H369%)</f>
        <v>0</v>
      </c>
      <c r="H370" s="53">
        <f>IF($H369=0,0,H369/$H369%)</f>
        <v>100</v>
      </c>
    </row>
    <row r="371" spans="1:8" ht="15.95" customHeight="1" x14ac:dyDescent="0.15">
      <c r="A371" s="26"/>
      <c r="B371" s="27"/>
      <c r="C371" s="18" t="s">
        <v>15</v>
      </c>
      <c r="D371" s="11">
        <f>SUM(D11,D41,D233,D299,D305,D365)</f>
        <v>10285.1</v>
      </c>
      <c r="E371" s="11">
        <f>SUM(E11,E41,E233,E299,E305,E365)</f>
        <v>326536.59999999998</v>
      </c>
      <c r="F371" s="11">
        <f>SUM(F11,F41,F233,F299,F305,F365)</f>
        <v>0</v>
      </c>
      <c r="G371" s="11">
        <f>SUM(G11,G41,G233,G299,G305,G365)</f>
        <v>0</v>
      </c>
      <c r="H371" s="55">
        <f>SUM(H11,H41,H233,H299,H305,H365)</f>
        <v>336821.7</v>
      </c>
    </row>
    <row r="372" spans="1:8" ht="15.95" customHeight="1" x14ac:dyDescent="0.15">
      <c r="A372" s="28"/>
      <c r="B372" s="29"/>
      <c r="C372" s="20" t="s">
        <v>13</v>
      </c>
      <c r="D372" s="12">
        <f>IF($H371=0,0,D371/$H371%)</f>
        <v>3.0535740422900308</v>
      </c>
      <c r="E372" s="12">
        <f>IF($H371=0,0,E371/$H371%)</f>
        <v>96.946425957709963</v>
      </c>
      <c r="F372" s="12">
        <f>IF($H371=0,0,F371/$H371%)</f>
        <v>0</v>
      </c>
      <c r="G372" s="12">
        <f>IF($H371=0,0,G371/$H371%)</f>
        <v>0</v>
      </c>
      <c r="H372" s="53">
        <f>IF($H371=0,0,H371/$H371%)</f>
        <v>100</v>
      </c>
    </row>
    <row r="373" spans="1:8" ht="15.95" customHeight="1" x14ac:dyDescent="0.15">
      <c r="A373" s="30" t="s">
        <v>76</v>
      </c>
      <c r="B373" s="31"/>
      <c r="C373" s="18" t="s">
        <v>12</v>
      </c>
      <c r="D373" s="12"/>
      <c r="E373" s="12"/>
      <c r="F373" s="12"/>
      <c r="G373" s="12"/>
      <c r="H373" s="19">
        <f t="shared" ref="H373:H378" si="10">SUM(D373:G373)</f>
        <v>0</v>
      </c>
    </row>
    <row r="374" spans="1:8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0</v>
      </c>
      <c r="F374" s="12">
        <f>IF($H373=0,0,F373/$H373%)</f>
        <v>0</v>
      </c>
      <c r="G374" s="12">
        <f>IF($H373=0,0,G373/$H373%)</f>
        <v>0</v>
      </c>
      <c r="H374" s="19">
        <f t="shared" si="10"/>
        <v>0</v>
      </c>
    </row>
    <row r="375" spans="1:8" ht="15.95" customHeight="1" x14ac:dyDescent="0.15">
      <c r="A375" s="15"/>
      <c r="B375" s="34"/>
      <c r="C375" s="18" t="s">
        <v>14</v>
      </c>
      <c r="D375" s="11"/>
      <c r="E375" s="11"/>
      <c r="F375" s="11"/>
      <c r="G375" s="11"/>
      <c r="H375" s="19">
        <f t="shared" si="10"/>
        <v>0</v>
      </c>
    </row>
    <row r="376" spans="1:8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0</v>
      </c>
      <c r="F376" s="12">
        <f>IF($H375=0,0,F375/$H375%)</f>
        <v>0</v>
      </c>
      <c r="G376" s="12">
        <f>IF($H375=0,0,G375/$H375%)</f>
        <v>0</v>
      </c>
      <c r="H376" s="19">
        <f t="shared" si="10"/>
        <v>0</v>
      </c>
    </row>
    <row r="377" spans="1:8" ht="15.9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0</v>
      </c>
      <c r="F377" s="11">
        <f>SUM(F375,F373)</f>
        <v>0</v>
      </c>
      <c r="G377" s="11">
        <f>SUM(G375,G373)</f>
        <v>0</v>
      </c>
      <c r="H377" s="19">
        <f t="shared" si="10"/>
        <v>0</v>
      </c>
    </row>
    <row r="378" spans="1:8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0</v>
      </c>
      <c r="F378" s="12">
        <f>IF($H377=0,0,F377/$H377%)</f>
        <v>0</v>
      </c>
      <c r="G378" s="12">
        <f>IF($H377=0,0,G377/$H377%)</f>
        <v>0</v>
      </c>
      <c r="H378" s="19">
        <f t="shared" si="10"/>
        <v>0</v>
      </c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44" firstPageNumber="204" fitToHeight="5" orientation="portrait" useFirstPageNumber="1" r:id="rId1"/>
  <headerFooter alignWithMargins="0"/>
  <rowBreaks count="3" manualBreakCount="3">
    <brk id="96" max="7" man="1"/>
    <brk id="192" max="7" man="1"/>
    <brk id="288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FF0000"/>
    <pageSetUpPr fitToPage="1"/>
  </sheetPr>
  <dimension ref="A2:J378"/>
  <sheetViews>
    <sheetView showGridLines="0" showZeros="0" zoomScale="91" zoomScaleNormal="91" zoomScaleSheetLayoutView="85" workbookViewId="0">
      <pane xSplit="2" ySplit="6" topLeftCell="C370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D49" sqref="D49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85</v>
      </c>
    </row>
    <row r="5" spans="1:9" ht="15.95" customHeight="1" x14ac:dyDescent="0.15">
      <c r="H5" s="56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5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0</v>
      </c>
      <c r="E7" s="11">
        <f t="shared" ref="E7:G11" si="0">SUM(E13,E19,E25,E31)</f>
        <v>12</v>
      </c>
      <c r="F7" s="11">
        <f t="shared" si="0"/>
        <v>0</v>
      </c>
      <c r="G7" s="11">
        <f t="shared" si="0"/>
        <v>0</v>
      </c>
      <c r="H7" s="53">
        <f>SUM(D7:G7)</f>
        <v>12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</v>
      </c>
      <c r="E8" s="12">
        <f>IF($H7=0,0,E7/$H7%)</f>
        <v>100</v>
      </c>
      <c r="F8" s="12">
        <f>IF($H7=0,0,F7/$H7%)</f>
        <v>0</v>
      </c>
      <c r="G8" s="12">
        <f>IF($H7=0,0,G7/$H7%)</f>
        <v>0</v>
      </c>
      <c r="H8" s="53">
        <f>SUM(D8:G8)</f>
        <v>100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>
        <f>SUM(D15,D21,D27,D33)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53">
        <f>SUM(D9:G9)</f>
        <v>0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0</v>
      </c>
      <c r="E10" s="12">
        <f>IF($H9=0,0,E9/$H9%)</f>
        <v>0</v>
      </c>
      <c r="F10" s="12">
        <f>IF($H9=0,0,F9/$H9%)</f>
        <v>0</v>
      </c>
      <c r="G10" s="12">
        <f>IF($H9=0,0,G9/$H9%)</f>
        <v>0</v>
      </c>
      <c r="H10" s="53">
        <f>SUM(D10:G10)</f>
        <v>0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0</v>
      </c>
      <c r="E11" s="11">
        <f t="shared" si="0"/>
        <v>12</v>
      </c>
      <c r="F11" s="11">
        <f t="shared" si="0"/>
        <v>0</v>
      </c>
      <c r="G11" s="11">
        <f t="shared" si="0"/>
        <v>0</v>
      </c>
      <c r="H11" s="53">
        <f>SUM(D11:G11)</f>
        <v>12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0</v>
      </c>
      <c r="E12" s="12">
        <f>IF($H11=0,0,E11/$H11%)</f>
        <v>100</v>
      </c>
      <c r="F12" s="12">
        <f>IF($H11=0,0,F11/$H11%)</f>
        <v>0</v>
      </c>
      <c r="G12" s="12">
        <f>IF($H11=0,0,G11/$H11%)</f>
        <v>0</v>
      </c>
      <c r="H12" s="53">
        <f>IF($H11=0,0,H11/$H11%)</f>
        <v>100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>
        <v>0</v>
      </c>
      <c r="E13" s="12">
        <v>12</v>
      </c>
      <c r="F13" s="12">
        <v>0</v>
      </c>
      <c r="G13" s="12">
        <v>0</v>
      </c>
      <c r="H13" s="54">
        <f t="shared" ref="H13:H76" si="1">SUM(D13:G13)</f>
        <v>12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100</v>
      </c>
      <c r="F14" s="12">
        <f>IF($H13=0,0,F13/$H13%)</f>
        <v>0</v>
      </c>
      <c r="G14" s="12">
        <f>IF($H13=0,0,G13/$H13%)</f>
        <v>0</v>
      </c>
      <c r="H14" s="54">
        <f t="shared" si="1"/>
        <v>100</v>
      </c>
    </row>
    <row r="15" spans="1:9" ht="15.95" customHeight="1" x14ac:dyDescent="0.15">
      <c r="A15" s="15"/>
      <c r="B15" s="15"/>
      <c r="C15" s="18" t="s">
        <v>14</v>
      </c>
      <c r="D15" s="11">
        <v>0</v>
      </c>
      <c r="E15" s="11"/>
      <c r="F15" s="11">
        <v>0</v>
      </c>
      <c r="G15" s="11">
        <v>0</v>
      </c>
      <c r="H15" s="54">
        <f t="shared" si="1"/>
        <v>0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0</v>
      </c>
      <c r="E16" s="12">
        <f>IF($H15=0,0,E15/$H15%)</f>
        <v>0</v>
      </c>
      <c r="F16" s="12">
        <f>IF($H15=0,0,F15/$H15%)</f>
        <v>0</v>
      </c>
      <c r="G16" s="12">
        <f>IF($H15=0,0,G15/$H15%)</f>
        <v>0</v>
      </c>
      <c r="H16" s="54">
        <f t="shared" si="1"/>
        <v>0</v>
      </c>
    </row>
    <row r="17" spans="1:8" ht="15.95" customHeight="1" x14ac:dyDescent="0.15">
      <c r="A17" s="15"/>
      <c r="B17" s="15"/>
      <c r="C17" s="18" t="s">
        <v>15</v>
      </c>
      <c r="D17" s="11">
        <f>D13+D15</f>
        <v>0</v>
      </c>
      <c r="E17" s="11">
        <f t="shared" ref="E17:G17" si="2">E13+E15</f>
        <v>12</v>
      </c>
      <c r="F17" s="11">
        <f t="shared" si="2"/>
        <v>0</v>
      </c>
      <c r="G17" s="11">
        <f t="shared" si="2"/>
        <v>0</v>
      </c>
      <c r="H17" s="54">
        <f t="shared" si="1"/>
        <v>12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0</v>
      </c>
      <c r="E18" s="12">
        <f>IF($H17=0,0,E17/$H17%)</f>
        <v>100</v>
      </c>
      <c r="F18" s="12">
        <f>IF($H17=0,0,F17/$H17%)</f>
        <v>0</v>
      </c>
      <c r="G18" s="12">
        <f>IF($H17=0,0,G17/$H17%)</f>
        <v>0</v>
      </c>
      <c r="H18" s="54">
        <f t="shared" si="1"/>
        <v>100</v>
      </c>
    </row>
    <row r="19" spans="1:8" ht="15.95" customHeight="1" x14ac:dyDescent="0.15">
      <c r="A19" s="15"/>
      <c r="B19" s="15" t="s">
        <v>17</v>
      </c>
      <c r="C19" s="18" t="s">
        <v>12</v>
      </c>
      <c r="D19" s="12"/>
      <c r="E19" s="12"/>
      <c r="F19" s="12"/>
      <c r="G19" s="12"/>
      <c r="H19" s="54">
        <f t="shared" si="1"/>
        <v>0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0</v>
      </c>
      <c r="E20" s="12">
        <f>IF($H19=0,0,E19/$H19%)</f>
        <v>0</v>
      </c>
      <c r="F20" s="12">
        <f>IF($H19=0,0,F19/$H19%)</f>
        <v>0</v>
      </c>
      <c r="G20" s="12">
        <f>IF($H19=0,0,G19/$H19%)</f>
        <v>0</v>
      </c>
      <c r="H20" s="54">
        <f t="shared" si="1"/>
        <v>0</v>
      </c>
    </row>
    <row r="21" spans="1:8" ht="15.95" customHeight="1" x14ac:dyDescent="0.15">
      <c r="A21" s="15"/>
      <c r="B21" s="15"/>
      <c r="C21" s="18" t="s">
        <v>14</v>
      </c>
      <c r="D21" s="11"/>
      <c r="E21" s="11">
        <v>0</v>
      </c>
      <c r="F21" s="11">
        <v>0</v>
      </c>
      <c r="G21" s="11">
        <v>0</v>
      </c>
      <c r="H21" s="54">
        <f t="shared" si="1"/>
        <v>0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0</v>
      </c>
      <c r="E22" s="12">
        <f>IF($H21=0,0,E21/$H21%)</f>
        <v>0</v>
      </c>
      <c r="F22" s="12">
        <f>IF($H21=0,0,F21/$H21%)</f>
        <v>0</v>
      </c>
      <c r="G22" s="12">
        <f>IF($H21=0,0,G21/$H21%)</f>
        <v>0</v>
      </c>
      <c r="H22" s="54">
        <f t="shared" si="1"/>
        <v>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0</v>
      </c>
      <c r="E23" s="11">
        <f>SUM(E21,E19)</f>
        <v>0</v>
      </c>
      <c r="F23" s="11">
        <f>SUM(F21,F19)</f>
        <v>0</v>
      </c>
      <c r="G23" s="11">
        <f>SUM(G21,G19)</f>
        <v>0</v>
      </c>
      <c r="H23" s="54">
        <f t="shared" si="1"/>
        <v>0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0</v>
      </c>
      <c r="E24" s="12">
        <f>IF($H23=0,0,E23/$H23%)</f>
        <v>0</v>
      </c>
      <c r="F24" s="12">
        <f>IF($H23=0,0,F23/$H23%)</f>
        <v>0</v>
      </c>
      <c r="G24" s="12">
        <f>IF($H23=0,0,G23/$H23%)</f>
        <v>0</v>
      </c>
      <c r="H24" s="54">
        <f t="shared" si="1"/>
        <v>0</v>
      </c>
    </row>
    <row r="25" spans="1:8" ht="15.95" customHeight="1" x14ac:dyDescent="0.15">
      <c r="A25" s="15"/>
      <c r="B25" s="15" t="s">
        <v>18</v>
      </c>
      <c r="C25" s="18" t="s">
        <v>12</v>
      </c>
      <c r="D25" s="12"/>
      <c r="E25" s="12"/>
      <c r="F25" s="12"/>
      <c r="G25" s="12"/>
      <c r="H25" s="54">
        <f t="shared" si="1"/>
        <v>0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0</v>
      </c>
      <c r="F26" s="12">
        <f>IF($H25=0,0,F25/$H25%)</f>
        <v>0</v>
      </c>
      <c r="G26" s="12">
        <f>IF($H25=0,0,G25/$H25%)</f>
        <v>0</v>
      </c>
      <c r="H26" s="54">
        <f t="shared" si="1"/>
        <v>0</v>
      </c>
    </row>
    <row r="27" spans="1:8" ht="15.95" customHeight="1" x14ac:dyDescent="0.15">
      <c r="A27" s="15"/>
      <c r="B27" s="15"/>
      <c r="C27" s="18" t="s">
        <v>14</v>
      </c>
      <c r="D27" s="11"/>
      <c r="E27" s="11"/>
      <c r="F27" s="11"/>
      <c r="G27" s="11"/>
      <c r="H27" s="54">
        <f t="shared" si="1"/>
        <v>0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0</v>
      </c>
      <c r="E28" s="12">
        <f>IF($H27=0,0,E27/$H27%)</f>
        <v>0</v>
      </c>
      <c r="F28" s="12">
        <f>IF($H27=0,0,F27/$H27%)</f>
        <v>0</v>
      </c>
      <c r="G28" s="12">
        <f>IF($H27=0,0,G27/$H27%)</f>
        <v>0</v>
      </c>
      <c r="H28" s="54">
        <f t="shared" si="1"/>
        <v>0</v>
      </c>
    </row>
    <row r="29" spans="1:8" ht="15.95" customHeight="1" x14ac:dyDescent="0.15">
      <c r="A29" s="15"/>
      <c r="B29" s="15"/>
      <c r="C29" s="18" t="s">
        <v>15</v>
      </c>
      <c r="D29" s="11">
        <f>D25+D27</f>
        <v>0</v>
      </c>
      <c r="E29" s="11">
        <f t="shared" ref="E29:G29" si="3">E25+E27</f>
        <v>0</v>
      </c>
      <c r="F29" s="11">
        <f t="shared" si="3"/>
        <v>0</v>
      </c>
      <c r="G29" s="11">
        <f t="shared" si="3"/>
        <v>0</v>
      </c>
      <c r="H29" s="54">
        <f t="shared" si="1"/>
        <v>0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0</v>
      </c>
      <c r="E30" s="12">
        <f>IF($H29=0,0,E29/$H29%)</f>
        <v>0</v>
      </c>
      <c r="F30" s="12">
        <f>IF($H29=0,0,F29/$H29%)</f>
        <v>0</v>
      </c>
      <c r="G30" s="12">
        <f>IF($H29=0,0,G29/$H29%)</f>
        <v>0</v>
      </c>
      <c r="H30" s="54">
        <f t="shared" si="1"/>
        <v>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/>
      <c r="F31" s="12"/>
      <c r="G31" s="12"/>
      <c r="H31" s="54">
        <f t="shared" si="1"/>
        <v>0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0</v>
      </c>
      <c r="F32" s="12">
        <f>IF($H31=0,0,F31/$H31%)</f>
        <v>0</v>
      </c>
      <c r="G32" s="12">
        <f>IF($H31=0,0,G31/$H31%)</f>
        <v>0</v>
      </c>
      <c r="H32" s="54">
        <f t="shared" si="1"/>
        <v>0</v>
      </c>
    </row>
    <row r="33" spans="1:8" ht="15.95" customHeight="1" x14ac:dyDescent="0.15">
      <c r="A33" s="15"/>
      <c r="B33" s="15"/>
      <c r="C33" s="18" t="s">
        <v>14</v>
      </c>
      <c r="D33" s="11"/>
      <c r="E33" s="11"/>
      <c r="F33" s="11"/>
      <c r="G33" s="11"/>
      <c r="H33" s="54">
        <f t="shared" si="1"/>
        <v>0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0</v>
      </c>
      <c r="E34" s="12">
        <f>IF($H33=0,0,E33/$H33%)</f>
        <v>0</v>
      </c>
      <c r="F34" s="12">
        <f>IF($H33=0,0,F33/$H33%)</f>
        <v>0</v>
      </c>
      <c r="G34" s="12">
        <f>IF($H33=0,0,G33/$H33%)</f>
        <v>0</v>
      </c>
      <c r="H34" s="54">
        <f t="shared" si="1"/>
        <v>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0</v>
      </c>
      <c r="E35" s="11">
        <f>SUM(E33,E31)</f>
        <v>0</v>
      </c>
      <c r="F35" s="11">
        <f>SUM(F33,F31)</f>
        <v>0</v>
      </c>
      <c r="G35" s="11">
        <f>SUM(G33,G31)</f>
        <v>0</v>
      </c>
      <c r="H35" s="54">
        <f t="shared" si="1"/>
        <v>0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0</v>
      </c>
      <c r="E36" s="12">
        <f>IF($H35=0,0,E35/$H35%)</f>
        <v>0</v>
      </c>
      <c r="F36" s="12">
        <f>IF($H35=0,0,F35/$H35%)</f>
        <v>0</v>
      </c>
      <c r="G36" s="12">
        <f>IF($H35=0,0,G35/$H35%)</f>
        <v>0</v>
      </c>
      <c r="H36" s="54">
        <f t="shared" si="1"/>
        <v>0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1481.5</v>
      </c>
      <c r="E37" s="11">
        <f>SUMIF($C$43:$C$228,"道内",E$43:E$228)</f>
        <v>44392.7</v>
      </c>
      <c r="F37" s="11">
        <f>SUMIF($C$43:$C$228,"道内",F$43:F$228)</f>
        <v>0</v>
      </c>
      <c r="G37" s="11">
        <f>SUMIF($C$43:$C$228,"道内",G$43:G$228)</f>
        <v>0</v>
      </c>
      <c r="H37" s="54">
        <f t="shared" si="1"/>
        <v>45874.2</v>
      </c>
    </row>
    <row r="38" spans="1:8" ht="15.95" customHeight="1" x14ac:dyDescent="0.15">
      <c r="A38" s="15"/>
      <c r="C38" s="20" t="s">
        <v>13</v>
      </c>
      <c r="D38" s="12">
        <f>IF($H37=0,0,D37/$H37%)</f>
        <v>3.2294841108945773</v>
      </c>
      <c r="E38" s="12">
        <f>IF($H37=0,0,E37/$H37%)</f>
        <v>96.770515889105425</v>
      </c>
      <c r="F38" s="12">
        <f>IF($H37=0,0,F37/$H37%)</f>
        <v>0</v>
      </c>
      <c r="G38" s="12">
        <f>IF($H37=0,0,G37/$H37%)</f>
        <v>0</v>
      </c>
      <c r="H38" s="54">
        <f t="shared" si="1"/>
        <v>100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43755.299999999996</v>
      </c>
      <c r="E39" s="11">
        <f>SUMIF($C$43:$C$228,"道外",E$43:E$228)</f>
        <v>58001.400000000009</v>
      </c>
      <c r="F39" s="11">
        <f>SUMIF($C$43:$C$228,"道外",F$43:F$228)</f>
        <v>0</v>
      </c>
      <c r="G39" s="11">
        <f>SUMIF($C$43:$C$228,"道外",G$43:G$228)</f>
        <v>10.499999999999998</v>
      </c>
      <c r="H39" s="54">
        <f t="shared" si="1"/>
        <v>101767.20000000001</v>
      </c>
    </row>
    <row r="40" spans="1:8" ht="15.95" customHeight="1" x14ac:dyDescent="0.15">
      <c r="A40" s="15"/>
      <c r="C40" s="20" t="s">
        <v>13</v>
      </c>
      <c r="D40" s="12">
        <f>IF($H39=0,0,D39/$H39%)</f>
        <v>42.995483810107764</v>
      </c>
      <c r="E40" s="12">
        <f>IF($H39=0,0,E39/$H39%)</f>
        <v>56.994198523689363</v>
      </c>
      <c r="F40" s="12">
        <f>IF($H39=0,0,F39/$H39%)</f>
        <v>0</v>
      </c>
      <c r="G40" s="12">
        <f>IF($H39=0,0,G39/$H39%)</f>
        <v>1.0317666202863002E-2</v>
      </c>
      <c r="H40" s="54">
        <f t="shared" si="1"/>
        <v>100</v>
      </c>
    </row>
    <row r="41" spans="1:8" ht="15.95" customHeight="1" x14ac:dyDescent="0.15">
      <c r="A41" s="15"/>
      <c r="C41" s="18" t="s">
        <v>107</v>
      </c>
      <c r="D41" s="11">
        <f>SUM(D39,D37)</f>
        <v>45236.799999999996</v>
      </c>
      <c r="E41" s="11">
        <f>SUM(E39,E37)</f>
        <v>102394.1</v>
      </c>
      <c r="F41" s="11">
        <f>SUM(F39,F37)</f>
        <v>0</v>
      </c>
      <c r="G41" s="11">
        <f>SUM(G39,G37)</f>
        <v>10.499999999999998</v>
      </c>
      <c r="H41" s="54">
        <f t="shared" si="1"/>
        <v>147641.4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30.639644435774787</v>
      </c>
      <c r="E42" s="12">
        <f>IF($H41=0,0,E41/$H41%)</f>
        <v>69.353243737867572</v>
      </c>
      <c r="F42" s="12">
        <f>IF($H41=0,0,F41/$H41%)</f>
        <v>0</v>
      </c>
      <c r="G42" s="12">
        <f>IF($H41=0,0,G41/$H41%)</f>
        <v>7.1118263576476501E-3</v>
      </c>
      <c r="H42" s="54">
        <f t="shared" si="1"/>
        <v>100</v>
      </c>
    </row>
    <row r="43" spans="1:8" ht="15.95" customHeight="1" x14ac:dyDescent="0.15">
      <c r="A43" s="15"/>
      <c r="B43" s="15" t="s">
        <v>21</v>
      </c>
      <c r="C43" s="18" t="s">
        <v>12</v>
      </c>
      <c r="D43" s="12">
        <v>0</v>
      </c>
      <c r="E43" s="12">
        <v>27114.2</v>
      </c>
      <c r="F43" s="12">
        <v>0</v>
      </c>
      <c r="G43" s="12">
        <v>0</v>
      </c>
      <c r="H43" s="54">
        <f t="shared" si="1"/>
        <v>27114.2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0</v>
      </c>
      <c r="E44" s="12">
        <f>IF($H43=0,0,E43/$H43%)</f>
        <v>100</v>
      </c>
      <c r="F44" s="12">
        <f>IF($H43=0,0,F43/$H43%)</f>
        <v>0</v>
      </c>
      <c r="G44" s="12">
        <f>IF($H43=0,0,G43/$H43%)</f>
        <v>0</v>
      </c>
      <c r="H44" s="54">
        <f t="shared" si="1"/>
        <v>100</v>
      </c>
    </row>
    <row r="45" spans="1:8" ht="15.95" customHeight="1" x14ac:dyDescent="0.15">
      <c r="A45" s="15"/>
      <c r="B45" s="15"/>
      <c r="C45" s="18" t="s">
        <v>14</v>
      </c>
      <c r="D45" s="11">
        <v>547</v>
      </c>
      <c r="E45" s="11">
        <v>10949.9</v>
      </c>
      <c r="F45" s="11">
        <v>0</v>
      </c>
      <c r="G45" s="11">
        <v>0</v>
      </c>
      <c r="H45" s="54">
        <f t="shared" si="1"/>
        <v>11496.9</v>
      </c>
    </row>
    <row r="46" spans="1:8" ht="15.95" customHeight="1" x14ac:dyDescent="0.15">
      <c r="A46" s="15"/>
      <c r="B46" s="15"/>
      <c r="C46" s="20" t="s">
        <v>13</v>
      </c>
      <c r="D46" s="12">
        <f>IF($H45=0,0,D45/$H45%)</f>
        <v>4.7578042776748521</v>
      </c>
      <c r="E46" s="12">
        <f>IF($H45=0,0,E45/$H45%)</f>
        <v>95.24219572232515</v>
      </c>
      <c r="F46" s="12">
        <f>IF($H45=0,0,F45/$H45%)</f>
        <v>0</v>
      </c>
      <c r="G46" s="12">
        <f>IF($H45=0,0,G45/$H45%)</f>
        <v>0</v>
      </c>
      <c r="H46" s="54">
        <f t="shared" si="1"/>
        <v>100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547</v>
      </c>
      <c r="E47" s="11">
        <f>SUM(E45,E43)</f>
        <v>38064.1</v>
      </c>
      <c r="F47" s="11">
        <f>SUM(F45,F43)</f>
        <v>0</v>
      </c>
      <c r="G47" s="11">
        <f>SUM(G45,G43)</f>
        <v>0</v>
      </c>
      <c r="H47" s="54">
        <f t="shared" si="1"/>
        <v>38611.1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1.4166910551628935</v>
      </c>
      <c r="E48" s="12">
        <f>IF($H47=0,0,E47/$H47%)</f>
        <v>98.5833089448371</v>
      </c>
      <c r="F48" s="12">
        <f>IF($H47=0,0,F47/$H47%)</f>
        <v>0</v>
      </c>
      <c r="G48" s="12">
        <f>IF($H47=0,0,G47/$H47%)</f>
        <v>0</v>
      </c>
      <c r="H48" s="54">
        <f t="shared" si="1"/>
        <v>100</v>
      </c>
    </row>
    <row r="49" spans="1:8" ht="15.95" customHeight="1" x14ac:dyDescent="0.15">
      <c r="A49" s="15"/>
      <c r="B49" s="15" t="s">
        <v>22</v>
      </c>
      <c r="C49" s="18" t="s">
        <v>12</v>
      </c>
      <c r="D49" s="52">
        <v>10.199999999999999</v>
      </c>
      <c r="E49" s="52">
        <v>7777.2999999999993</v>
      </c>
      <c r="F49" s="52">
        <v>0</v>
      </c>
      <c r="G49" s="52">
        <v>0</v>
      </c>
      <c r="H49" s="54">
        <f t="shared" si="1"/>
        <v>7787.4999999999991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0.13097913322632426</v>
      </c>
      <c r="E50" s="12">
        <f>IF($H49=0,0,E49/$H49%)</f>
        <v>99.869020866773681</v>
      </c>
      <c r="F50" s="12">
        <f>IF($H49=0,0,F49/$H49%)</f>
        <v>0</v>
      </c>
      <c r="G50" s="12">
        <f>IF($H49=0,0,G49/$H49%)</f>
        <v>0</v>
      </c>
      <c r="H50" s="54">
        <f t="shared" si="1"/>
        <v>100</v>
      </c>
    </row>
    <row r="51" spans="1:8" ht="15.95" customHeight="1" x14ac:dyDescent="0.15">
      <c r="A51" s="15"/>
      <c r="B51" s="15"/>
      <c r="C51" s="18" t="s">
        <v>14</v>
      </c>
      <c r="D51" s="11">
        <v>36220.699999999997</v>
      </c>
      <c r="E51" s="11">
        <v>26177.500000000004</v>
      </c>
      <c r="F51" s="11">
        <v>0</v>
      </c>
      <c r="G51" s="11">
        <v>0</v>
      </c>
      <c r="H51" s="54">
        <f t="shared" si="1"/>
        <v>62398.2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58.047668041706331</v>
      </c>
      <c r="E52" s="12">
        <f>IF($H51=0,0,E51/$H51%)</f>
        <v>41.952331958293676</v>
      </c>
      <c r="F52" s="12">
        <f>IF($H51=0,0,F51/$H51%)</f>
        <v>0</v>
      </c>
      <c r="G52" s="12">
        <f>IF($H51=0,0,G51/$H51%)</f>
        <v>0</v>
      </c>
      <c r="H52" s="54">
        <f t="shared" si="1"/>
        <v>100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36230.899999999994</v>
      </c>
      <c r="E53" s="11">
        <f>SUM(E51,E49)</f>
        <v>33954.800000000003</v>
      </c>
      <c r="F53" s="11">
        <f>SUM(F51,F49)</f>
        <v>0</v>
      </c>
      <c r="G53" s="11">
        <f>SUM(G51,G49)</f>
        <v>0</v>
      </c>
      <c r="H53" s="54">
        <f t="shared" si="1"/>
        <v>70185.7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51.621484148480384</v>
      </c>
      <c r="E54" s="12">
        <f>IF($H53=0,0,E53/$H53%)</f>
        <v>48.378515851519616</v>
      </c>
      <c r="F54" s="12">
        <f>IF($H53=0,0,F53/$H53%)</f>
        <v>0</v>
      </c>
      <c r="G54" s="12">
        <f>IF($H53=0,0,G53/$H53%)</f>
        <v>0</v>
      </c>
      <c r="H54" s="54">
        <f t="shared" si="1"/>
        <v>100</v>
      </c>
    </row>
    <row r="55" spans="1:8" ht="15.95" customHeight="1" x14ac:dyDescent="0.15">
      <c r="A55" s="15"/>
      <c r="B55" s="15" t="s">
        <v>23</v>
      </c>
      <c r="C55" s="18" t="s">
        <v>12</v>
      </c>
      <c r="D55" s="12">
        <v>1471.3</v>
      </c>
      <c r="E55" s="12">
        <v>4883.1000000000004</v>
      </c>
      <c r="F55" s="12">
        <v>0</v>
      </c>
      <c r="G55" s="12">
        <v>0</v>
      </c>
      <c r="H55" s="54">
        <f t="shared" si="1"/>
        <v>6354.4000000000005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23.154034999370513</v>
      </c>
      <c r="E56" s="12">
        <f>IF($H55=0,0,E55/$H55%)</f>
        <v>76.845965000629491</v>
      </c>
      <c r="F56" s="12">
        <f>IF($H55=0,0,F55/$H55%)</f>
        <v>0</v>
      </c>
      <c r="G56" s="12">
        <f>IF($H55=0,0,G55/$H55%)</f>
        <v>0</v>
      </c>
      <c r="H56" s="54">
        <f t="shared" si="1"/>
        <v>100</v>
      </c>
    </row>
    <row r="57" spans="1:8" ht="15.95" customHeight="1" x14ac:dyDescent="0.15">
      <c r="A57" s="15"/>
      <c r="B57" s="15"/>
      <c r="C57" s="18" t="s">
        <v>14</v>
      </c>
      <c r="D57" s="11">
        <v>3802.5</v>
      </c>
      <c r="E57" s="11">
        <v>17037.7</v>
      </c>
      <c r="F57" s="11">
        <v>0</v>
      </c>
      <c r="G57" s="11">
        <v>0</v>
      </c>
      <c r="H57" s="54">
        <f t="shared" si="1"/>
        <v>20840.2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18.245986122973868</v>
      </c>
      <c r="E58" s="12">
        <f>IF($H57=0,0,E57/$H57%)</f>
        <v>81.754013877026125</v>
      </c>
      <c r="F58" s="12">
        <f>IF($H57=0,0,F57/$H57%)</f>
        <v>0</v>
      </c>
      <c r="G58" s="12">
        <f>IF($H57=0,0,G57/$H57%)</f>
        <v>0</v>
      </c>
      <c r="H58" s="54">
        <f t="shared" si="1"/>
        <v>100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5273.8</v>
      </c>
      <c r="E59" s="11">
        <f>SUM(E57,E55)</f>
        <v>21920.800000000003</v>
      </c>
      <c r="F59" s="11">
        <f>SUM(F57,F55)</f>
        <v>0</v>
      </c>
      <c r="G59" s="11">
        <f>SUM(G57,G55)</f>
        <v>0</v>
      </c>
      <c r="H59" s="54">
        <f t="shared" si="1"/>
        <v>27194.600000000002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19.392820633508123</v>
      </c>
      <c r="E60" s="12">
        <f>IF($H59=0,0,E59/$H59%)</f>
        <v>80.607179366491877</v>
      </c>
      <c r="F60" s="12">
        <f>IF($H59=0,0,F59/$H59%)</f>
        <v>0</v>
      </c>
      <c r="G60" s="12">
        <f>IF($H59=0,0,G59/$H59%)</f>
        <v>0</v>
      </c>
      <c r="H60" s="54">
        <f t="shared" si="1"/>
        <v>100</v>
      </c>
    </row>
    <row r="61" spans="1:8" ht="15.95" customHeight="1" x14ac:dyDescent="0.15">
      <c r="A61" s="15"/>
      <c r="B61" s="15" t="s">
        <v>24</v>
      </c>
      <c r="C61" s="18" t="s">
        <v>12</v>
      </c>
      <c r="D61" s="12">
        <v>0</v>
      </c>
      <c r="E61" s="12">
        <v>1595.5</v>
      </c>
      <c r="F61" s="12">
        <v>0</v>
      </c>
      <c r="G61" s="12">
        <v>0</v>
      </c>
      <c r="H61" s="54">
        <f t="shared" si="1"/>
        <v>1595.5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0</v>
      </c>
      <c r="E62" s="12">
        <f>IF($H61=0,0,E61/$H61%)</f>
        <v>100</v>
      </c>
      <c r="F62" s="12">
        <f>IF($H61=0,0,F61/$H61%)</f>
        <v>0</v>
      </c>
      <c r="G62" s="12">
        <f>IF($H61=0,0,G61/$H61%)</f>
        <v>0</v>
      </c>
      <c r="H62" s="54">
        <f t="shared" si="1"/>
        <v>100</v>
      </c>
    </row>
    <row r="63" spans="1:8" ht="15.95" customHeight="1" x14ac:dyDescent="0.15">
      <c r="A63" s="15"/>
      <c r="B63" s="15"/>
      <c r="C63" s="18" t="s">
        <v>14</v>
      </c>
      <c r="D63" s="11">
        <v>67.400000000000006</v>
      </c>
      <c r="E63" s="11">
        <v>317.5</v>
      </c>
      <c r="F63" s="11">
        <v>0</v>
      </c>
      <c r="G63" s="11">
        <v>0</v>
      </c>
      <c r="H63" s="54">
        <f t="shared" si="1"/>
        <v>384.9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17.511041829046508</v>
      </c>
      <c r="E64" s="12">
        <f>IF($H63=0,0,E63/$H63%)</f>
        <v>82.488958170953495</v>
      </c>
      <c r="F64" s="12">
        <f>IF($H63=0,0,F63/$H63%)</f>
        <v>0</v>
      </c>
      <c r="G64" s="12">
        <f>IF($H63=0,0,G63/$H63%)</f>
        <v>0</v>
      </c>
      <c r="H64" s="54">
        <f t="shared" si="1"/>
        <v>100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67.400000000000006</v>
      </c>
      <c r="E65" s="11">
        <f>SUM(E63,E61)</f>
        <v>1913</v>
      </c>
      <c r="F65" s="11">
        <f>SUM(F63,F61)</f>
        <v>0</v>
      </c>
      <c r="G65" s="11">
        <f>SUM(G63,G61)</f>
        <v>0</v>
      </c>
      <c r="H65" s="54">
        <f t="shared" si="1"/>
        <v>1980.4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3.4033528580084829</v>
      </c>
      <c r="E66" s="12">
        <f>IF($H65=0,0,E65/$H65%)</f>
        <v>96.596647141991511</v>
      </c>
      <c r="F66" s="12">
        <f>IF($H65=0,0,F65/$H65%)</f>
        <v>0</v>
      </c>
      <c r="G66" s="12">
        <f>IF($H65=0,0,G65/$H65%)</f>
        <v>0</v>
      </c>
      <c r="H66" s="54">
        <f t="shared" si="1"/>
        <v>100</v>
      </c>
    </row>
    <row r="67" spans="1:8" ht="15.95" customHeight="1" x14ac:dyDescent="0.15">
      <c r="A67" s="15"/>
      <c r="B67" s="15" t="s">
        <v>25</v>
      </c>
      <c r="C67" s="18" t="s">
        <v>12</v>
      </c>
      <c r="D67" s="12">
        <v>0</v>
      </c>
      <c r="E67" s="12">
        <v>13.8</v>
      </c>
      <c r="F67" s="12">
        <v>0</v>
      </c>
      <c r="G67" s="12">
        <v>0</v>
      </c>
      <c r="H67" s="54">
        <f t="shared" si="1"/>
        <v>13.8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0</v>
      </c>
      <c r="E68" s="12">
        <f>IF($H67=0,0,E67/$H67%)</f>
        <v>100</v>
      </c>
      <c r="F68" s="12">
        <f>IF($H67=0,0,F67/$H67%)</f>
        <v>0</v>
      </c>
      <c r="G68" s="12">
        <f>IF($H67=0,0,G67/$H67%)</f>
        <v>0</v>
      </c>
      <c r="H68" s="54">
        <f t="shared" si="1"/>
        <v>100</v>
      </c>
    </row>
    <row r="69" spans="1:8" ht="15.95" customHeight="1" x14ac:dyDescent="0.15">
      <c r="A69" s="15"/>
      <c r="B69" s="15"/>
      <c r="C69" s="18" t="s">
        <v>14</v>
      </c>
      <c r="D69" s="11">
        <v>48.7</v>
      </c>
      <c r="E69" s="11">
        <v>0</v>
      </c>
      <c r="F69" s="11">
        <v>0</v>
      </c>
      <c r="G69" s="11">
        <v>0</v>
      </c>
      <c r="H69" s="54">
        <f t="shared" si="1"/>
        <v>48.7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100</v>
      </c>
      <c r="E70" s="12">
        <f>IF($H69=0,0,E69/$H69%)</f>
        <v>0</v>
      </c>
      <c r="F70" s="12">
        <f>IF($H69=0,0,F69/$H69%)</f>
        <v>0</v>
      </c>
      <c r="G70" s="12">
        <f>IF($H69=0,0,G69/$H69%)</f>
        <v>0</v>
      </c>
      <c r="H70" s="54">
        <f t="shared" si="1"/>
        <v>100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48.7</v>
      </c>
      <c r="E71" s="11">
        <f>SUM(E69,E67)</f>
        <v>13.8</v>
      </c>
      <c r="F71" s="11">
        <f>SUM(F69,F67)</f>
        <v>0</v>
      </c>
      <c r="G71" s="11">
        <f>SUM(G69,G67)</f>
        <v>0</v>
      </c>
      <c r="H71" s="54">
        <f t="shared" si="1"/>
        <v>62.5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77.92</v>
      </c>
      <c r="E72" s="12">
        <f>IF($H71=0,0,E71/$H71%)</f>
        <v>22.080000000000002</v>
      </c>
      <c r="F72" s="12">
        <f>IF($H71=0,0,F71/$H71%)</f>
        <v>0</v>
      </c>
      <c r="G72" s="12">
        <f>IF($H71=0,0,G71/$H71%)</f>
        <v>0</v>
      </c>
      <c r="H72" s="54">
        <f t="shared" si="1"/>
        <v>100</v>
      </c>
    </row>
    <row r="73" spans="1:8" ht="15.95" customHeight="1" x14ac:dyDescent="0.15">
      <c r="A73" s="15"/>
      <c r="B73" s="15" t="s">
        <v>26</v>
      </c>
      <c r="C73" s="18" t="s">
        <v>12</v>
      </c>
      <c r="D73" s="12">
        <v>0</v>
      </c>
      <c r="E73" s="12">
        <v>871</v>
      </c>
      <c r="F73" s="12">
        <v>0</v>
      </c>
      <c r="G73" s="12">
        <v>0</v>
      </c>
      <c r="H73" s="54">
        <f t="shared" si="1"/>
        <v>871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99.999999999999986</v>
      </c>
      <c r="F74" s="12">
        <f>IF($H73=0,0,F73/$H73%)</f>
        <v>0</v>
      </c>
      <c r="G74" s="12">
        <f>IF($H73=0,0,G73/$H73%)</f>
        <v>0</v>
      </c>
      <c r="H74" s="54">
        <f t="shared" si="1"/>
        <v>99.999999999999986</v>
      </c>
    </row>
    <row r="75" spans="1:8" ht="15.95" customHeight="1" x14ac:dyDescent="0.15">
      <c r="A75" s="15"/>
      <c r="B75" s="15"/>
      <c r="C75" s="18" t="s">
        <v>14</v>
      </c>
      <c r="D75" s="11">
        <v>1117.5999999999999</v>
      </c>
      <c r="E75" s="11">
        <v>914.1</v>
      </c>
      <c r="F75" s="11">
        <v>0</v>
      </c>
      <c r="G75" s="11">
        <v>0</v>
      </c>
      <c r="H75" s="54">
        <f t="shared" si="1"/>
        <v>2031.6999999999998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55.008121277747705</v>
      </c>
      <c r="E76" s="12">
        <f>IF($H75=0,0,E75/$H75%)</f>
        <v>44.991878722252309</v>
      </c>
      <c r="F76" s="12">
        <f>IF($H75=0,0,F75/$H75%)</f>
        <v>0</v>
      </c>
      <c r="G76" s="12">
        <f>IF($H75=0,0,G75/$H75%)</f>
        <v>0</v>
      </c>
      <c r="H76" s="54">
        <f t="shared" si="1"/>
        <v>100.00000000000001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1117.5999999999999</v>
      </c>
      <c r="E77" s="11">
        <f>SUM(E75,E73)</f>
        <v>1785.1</v>
      </c>
      <c r="F77" s="11">
        <f>SUM(F75,F73)</f>
        <v>0</v>
      </c>
      <c r="G77" s="11">
        <f>SUM(G75,G73)</f>
        <v>0</v>
      </c>
      <c r="H77" s="54">
        <f t="shared" ref="H77:H140" si="4">SUM(D77:G77)</f>
        <v>2902.7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38.502084266372691</v>
      </c>
      <c r="E78" s="12">
        <f>IF($H77=0,0,E77/$H77%)</f>
        <v>61.497915733627316</v>
      </c>
      <c r="F78" s="12">
        <f>IF($H77=0,0,F77/$H77%)</f>
        <v>0</v>
      </c>
      <c r="G78" s="12">
        <f>IF($H77=0,0,G77/$H77%)</f>
        <v>0</v>
      </c>
      <c r="H78" s="54">
        <f t="shared" si="4"/>
        <v>100</v>
      </c>
    </row>
    <row r="79" spans="1:8" ht="15.95" customHeight="1" x14ac:dyDescent="0.15">
      <c r="A79" s="15"/>
      <c r="B79" s="15" t="s">
        <v>27</v>
      </c>
      <c r="C79" s="18" t="s">
        <v>12</v>
      </c>
      <c r="D79" s="12">
        <v>0</v>
      </c>
      <c r="E79" s="12">
        <v>294.89999999999998</v>
      </c>
      <c r="F79" s="12">
        <v>0</v>
      </c>
      <c r="G79" s="12">
        <v>0</v>
      </c>
      <c r="H79" s="54">
        <f t="shared" si="4"/>
        <v>294.89999999999998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0</v>
      </c>
      <c r="E80" s="12">
        <f>IF($H79=0,0,E79/$H79%)</f>
        <v>100</v>
      </c>
      <c r="F80" s="12">
        <f>IF($H79=0,0,F79/$H79%)</f>
        <v>0</v>
      </c>
      <c r="G80" s="12">
        <f>IF($H79=0,0,G79/$H79%)</f>
        <v>0</v>
      </c>
      <c r="H80" s="54">
        <f t="shared" si="4"/>
        <v>100</v>
      </c>
    </row>
    <row r="81" spans="1:8" ht="15.95" customHeight="1" x14ac:dyDescent="0.15">
      <c r="A81" s="15"/>
      <c r="B81" s="15"/>
      <c r="C81" s="18" t="s">
        <v>14</v>
      </c>
      <c r="D81" s="11">
        <v>1276.3</v>
      </c>
      <c r="E81" s="11">
        <v>820.80000000000007</v>
      </c>
      <c r="F81" s="11">
        <v>0</v>
      </c>
      <c r="G81" s="11">
        <v>0</v>
      </c>
      <c r="H81" s="54">
        <f t="shared" si="4"/>
        <v>2097.1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60.860235563397069</v>
      </c>
      <c r="E82" s="12">
        <f>IF($H81=0,0,E81/$H81%)</f>
        <v>39.139764436602931</v>
      </c>
      <c r="F82" s="12">
        <f>IF($H81=0,0,F81/$H81%)</f>
        <v>0</v>
      </c>
      <c r="G82" s="12">
        <f>IF($H81=0,0,G81/$H81%)</f>
        <v>0</v>
      </c>
      <c r="H82" s="54">
        <f t="shared" si="4"/>
        <v>100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1276.3</v>
      </c>
      <c r="E83" s="11">
        <f>SUM(E81,E79)</f>
        <v>1115.7</v>
      </c>
      <c r="F83" s="11">
        <f>SUM(F81,F79)</f>
        <v>0</v>
      </c>
      <c r="G83" s="11">
        <f>SUM(G81,G79)</f>
        <v>0</v>
      </c>
      <c r="H83" s="54">
        <f t="shared" si="4"/>
        <v>2392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53.35702341137123</v>
      </c>
      <c r="E84" s="12">
        <f>IF($H83=0,0,E83/$H83%)</f>
        <v>46.642976588628763</v>
      </c>
      <c r="F84" s="12">
        <f>IF($H83=0,0,F83/$H83%)</f>
        <v>0</v>
      </c>
      <c r="G84" s="12">
        <f>IF($H83=0,0,G83/$H83%)</f>
        <v>0</v>
      </c>
      <c r="H84" s="54">
        <f t="shared" si="4"/>
        <v>100</v>
      </c>
    </row>
    <row r="85" spans="1:8" ht="15.95" customHeight="1" x14ac:dyDescent="0.15">
      <c r="A85" s="15"/>
      <c r="B85" s="15" t="s">
        <v>28</v>
      </c>
      <c r="C85" s="18" t="s">
        <v>12</v>
      </c>
      <c r="D85" s="12">
        <v>0</v>
      </c>
      <c r="E85" s="12">
        <v>274.5</v>
      </c>
      <c r="F85" s="12">
        <v>0</v>
      </c>
      <c r="G85" s="12">
        <v>0</v>
      </c>
      <c r="H85" s="54">
        <f t="shared" si="4"/>
        <v>274.5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0</v>
      </c>
      <c r="E86" s="12">
        <f>IF($H85=0,0,E85/$H85%)</f>
        <v>100</v>
      </c>
      <c r="F86" s="12">
        <f>IF($H85=0,0,F85/$H85%)</f>
        <v>0</v>
      </c>
      <c r="G86" s="12">
        <f>IF($H85=0,0,G85/$H85%)</f>
        <v>0</v>
      </c>
      <c r="H86" s="54">
        <f t="shared" si="4"/>
        <v>100</v>
      </c>
    </row>
    <row r="87" spans="1:8" ht="15.95" customHeight="1" x14ac:dyDescent="0.15">
      <c r="A87" s="15"/>
      <c r="B87" s="15"/>
      <c r="C87" s="18" t="s">
        <v>14</v>
      </c>
      <c r="D87" s="11">
        <v>274.60000000000002</v>
      </c>
      <c r="E87" s="11">
        <v>651.59999999999991</v>
      </c>
      <c r="F87" s="11">
        <v>0</v>
      </c>
      <c r="G87" s="11">
        <v>0</v>
      </c>
      <c r="H87" s="54">
        <f t="shared" si="4"/>
        <v>926.19999999999993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29.648024184841294</v>
      </c>
      <c r="E88" s="12">
        <f>IF($H87=0,0,E87/$H87%)</f>
        <v>70.35197581515871</v>
      </c>
      <c r="F88" s="12">
        <f>IF($H87=0,0,F87/$H87%)</f>
        <v>0</v>
      </c>
      <c r="G88" s="12">
        <f>IF($H87=0,0,G87/$H87%)</f>
        <v>0</v>
      </c>
      <c r="H88" s="54">
        <f t="shared" si="4"/>
        <v>100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274.60000000000002</v>
      </c>
      <c r="E89" s="11">
        <f>SUM(E87,E85)</f>
        <v>926.09999999999991</v>
      </c>
      <c r="F89" s="11">
        <f>SUM(F87,F85)</f>
        <v>0</v>
      </c>
      <c r="G89" s="11">
        <f>SUM(G87,G85)</f>
        <v>0</v>
      </c>
      <c r="H89" s="54">
        <f t="shared" si="4"/>
        <v>1200.6999999999998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22.869992504372455</v>
      </c>
      <c r="E90" s="12">
        <f>IF($H89=0,0,E89/$H89%)</f>
        <v>77.130007495627552</v>
      </c>
      <c r="F90" s="12">
        <f>IF($H89=0,0,F89/$H89%)</f>
        <v>0</v>
      </c>
      <c r="G90" s="12">
        <f>IF($H89=0,0,G89/$H89%)</f>
        <v>0</v>
      </c>
      <c r="H90" s="54">
        <f t="shared" si="4"/>
        <v>100</v>
      </c>
    </row>
    <row r="91" spans="1:8" ht="15.95" customHeight="1" x14ac:dyDescent="0.15">
      <c r="A91" s="15"/>
      <c r="B91" s="15" t="s">
        <v>29</v>
      </c>
      <c r="C91" s="18" t="s">
        <v>12</v>
      </c>
      <c r="D91" s="12">
        <v>0</v>
      </c>
      <c r="E91" s="12">
        <v>840.7</v>
      </c>
      <c r="F91" s="12">
        <v>0</v>
      </c>
      <c r="G91" s="12">
        <v>0</v>
      </c>
      <c r="H91" s="54">
        <f t="shared" si="4"/>
        <v>840.7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100</v>
      </c>
      <c r="F92" s="12">
        <f>IF($H91=0,0,F91/$H91%)</f>
        <v>0</v>
      </c>
      <c r="G92" s="12">
        <f>IF($H91=0,0,G91/$H91%)</f>
        <v>0</v>
      </c>
      <c r="H92" s="54">
        <f t="shared" si="4"/>
        <v>100</v>
      </c>
    </row>
    <row r="93" spans="1:8" ht="15.95" customHeight="1" x14ac:dyDescent="0.15">
      <c r="A93" s="15"/>
      <c r="B93" s="15"/>
      <c r="C93" s="18" t="s">
        <v>14</v>
      </c>
      <c r="D93" s="11">
        <v>0</v>
      </c>
      <c r="E93" s="11">
        <v>5</v>
      </c>
      <c r="F93" s="11">
        <v>0</v>
      </c>
      <c r="G93" s="11">
        <v>0</v>
      </c>
      <c r="H93" s="54">
        <f t="shared" si="4"/>
        <v>5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0</v>
      </c>
      <c r="E94" s="12">
        <f>IF($H93=0,0,E93/$H93%)</f>
        <v>100</v>
      </c>
      <c r="F94" s="12">
        <f>IF($H93=0,0,F93/$H93%)</f>
        <v>0</v>
      </c>
      <c r="G94" s="12">
        <f>IF($H93=0,0,G93/$H93%)</f>
        <v>0</v>
      </c>
      <c r="H94" s="54">
        <f t="shared" si="4"/>
        <v>100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0</v>
      </c>
      <c r="E95" s="11">
        <f>SUM(E93,E91)</f>
        <v>845.7</v>
      </c>
      <c r="F95" s="11">
        <f>SUM(F93,F91)</f>
        <v>0</v>
      </c>
      <c r="G95" s="11">
        <f>SUM(G93,G91)</f>
        <v>0</v>
      </c>
      <c r="H95" s="54">
        <f t="shared" si="4"/>
        <v>845.7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0</v>
      </c>
      <c r="E96" s="12">
        <f>IF($H95=0,0,E95/$H95%)</f>
        <v>100</v>
      </c>
      <c r="F96" s="12">
        <f>IF($H95=0,0,F95/$H95%)</f>
        <v>0</v>
      </c>
      <c r="G96" s="12">
        <f>IF($H95=0,0,G95/$H95%)</f>
        <v>0</v>
      </c>
      <c r="H96" s="54">
        <f t="shared" si="4"/>
        <v>100</v>
      </c>
    </row>
    <row r="97" spans="1:8" ht="15.95" customHeight="1" x14ac:dyDescent="0.15">
      <c r="A97" s="15"/>
      <c r="B97" s="15" t="s">
        <v>30</v>
      </c>
      <c r="C97" s="18" t="s">
        <v>12</v>
      </c>
      <c r="D97" s="12">
        <v>0</v>
      </c>
      <c r="E97" s="12">
        <v>21.1</v>
      </c>
      <c r="F97" s="12">
        <v>0</v>
      </c>
      <c r="G97" s="12">
        <v>0</v>
      </c>
      <c r="H97" s="54">
        <f t="shared" si="4"/>
        <v>21.1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100</v>
      </c>
      <c r="F98" s="12">
        <f>IF($H97=0,0,F97/$H97%)</f>
        <v>0</v>
      </c>
      <c r="G98" s="12">
        <f>IF($H97=0,0,G97/$H97%)</f>
        <v>0</v>
      </c>
      <c r="H98" s="54">
        <f t="shared" si="4"/>
        <v>100</v>
      </c>
    </row>
    <row r="99" spans="1:8" ht="15.95" customHeight="1" x14ac:dyDescent="0.15">
      <c r="A99" s="15"/>
      <c r="B99" s="15"/>
      <c r="C99" s="18" t="s">
        <v>14</v>
      </c>
      <c r="D99" s="11">
        <v>0</v>
      </c>
      <c r="E99" s="11">
        <v>110</v>
      </c>
      <c r="F99" s="11">
        <v>0</v>
      </c>
      <c r="G99" s="11">
        <v>4.0999999999999996</v>
      </c>
      <c r="H99" s="54">
        <f t="shared" si="4"/>
        <v>114.1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0</v>
      </c>
      <c r="E100" s="12">
        <f>IF($H99=0,0,E99/$H99%)</f>
        <v>96.406660823838735</v>
      </c>
      <c r="F100" s="12">
        <f>IF($H99=0,0,F99/$H99%)</f>
        <v>0</v>
      </c>
      <c r="G100" s="12">
        <f>IF($H99=0,0,G99/$H99%)</f>
        <v>3.5933391761612619</v>
      </c>
      <c r="H100" s="54">
        <f t="shared" si="4"/>
        <v>100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0</v>
      </c>
      <c r="E101" s="11">
        <f>SUM(E99,E97)</f>
        <v>131.1</v>
      </c>
      <c r="F101" s="11">
        <f>SUM(F99,F97)</f>
        <v>0</v>
      </c>
      <c r="G101" s="11">
        <f>SUM(G99,G97)</f>
        <v>4.0999999999999996</v>
      </c>
      <c r="H101" s="54">
        <f t="shared" si="4"/>
        <v>135.19999999999999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0</v>
      </c>
      <c r="E102" s="12">
        <f>IF($H101=0,0,E101/$H101%)</f>
        <v>96.967455621301781</v>
      </c>
      <c r="F102" s="12">
        <f>IF($H101=0,0,F101/$H101%)</f>
        <v>0</v>
      </c>
      <c r="G102" s="12">
        <f>IF($H101=0,0,G101/$H101%)</f>
        <v>3.0325443786982249</v>
      </c>
      <c r="H102" s="54">
        <f t="shared" si="4"/>
        <v>100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>
        <v>0</v>
      </c>
      <c r="E103" s="12">
        <v>59.3</v>
      </c>
      <c r="F103" s="12">
        <v>0</v>
      </c>
      <c r="G103" s="12">
        <v>0</v>
      </c>
      <c r="H103" s="54">
        <f t="shared" si="4"/>
        <v>59.3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0</v>
      </c>
      <c r="E104" s="12">
        <f>IF($H103=0,0,E103/$H103%)</f>
        <v>100</v>
      </c>
      <c r="F104" s="12">
        <f>IF($H103=0,0,F103/$H103%)</f>
        <v>0</v>
      </c>
      <c r="G104" s="12">
        <f>IF($H103=0,0,G103/$H103%)</f>
        <v>0</v>
      </c>
      <c r="H104" s="54">
        <f t="shared" si="4"/>
        <v>100</v>
      </c>
    </row>
    <row r="105" spans="1:8" ht="15.95" customHeight="1" x14ac:dyDescent="0.15">
      <c r="A105" s="15"/>
      <c r="B105" s="15"/>
      <c r="C105" s="18" t="s">
        <v>14</v>
      </c>
      <c r="D105" s="11">
        <v>129</v>
      </c>
      <c r="E105" s="11">
        <v>75.7</v>
      </c>
      <c r="F105" s="11">
        <v>0</v>
      </c>
      <c r="G105" s="11">
        <v>0</v>
      </c>
      <c r="H105" s="54">
        <f t="shared" si="4"/>
        <v>204.7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63.019052271617007</v>
      </c>
      <c r="E106" s="12">
        <f>IF($H105=0,0,E105/$H105%)</f>
        <v>36.980947728383008</v>
      </c>
      <c r="F106" s="12">
        <f>IF($H105=0,0,F105/$H105%)</f>
        <v>0</v>
      </c>
      <c r="G106" s="12">
        <f>IF($H105=0,0,G105/$H105%)</f>
        <v>0</v>
      </c>
      <c r="H106" s="54">
        <f t="shared" si="4"/>
        <v>100.00000000000001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129</v>
      </c>
      <c r="E107" s="11">
        <f>SUM(E105,E103)</f>
        <v>135</v>
      </c>
      <c r="F107" s="11">
        <f>SUM(F105,F103)</f>
        <v>0</v>
      </c>
      <c r="G107" s="11">
        <f>SUM(G105,G103)</f>
        <v>0</v>
      </c>
      <c r="H107" s="54">
        <f t="shared" si="4"/>
        <v>264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48.86363636363636</v>
      </c>
      <c r="E108" s="12">
        <f>IF($H107=0,0,E107/$H107%)</f>
        <v>51.136363636363633</v>
      </c>
      <c r="F108" s="12">
        <f>IF($H107=0,0,F107/$H107%)</f>
        <v>0</v>
      </c>
      <c r="G108" s="12">
        <f>IF($H107=0,0,G107/$H107%)</f>
        <v>0</v>
      </c>
      <c r="H108" s="54">
        <f t="shared" si="4"/>
        <v>100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>
        <v>0</v>
      </c>
      <c r="E109" s="12">
        <v>0</v>
      </c>
      <c r="F109" s="12">
        <v>0</v>
      </c>
      <c r="G109" s="12">
        <v>0</v>
      </c>
      <c r="H109" s="54">
        <f t="shared" si="4"/>
        <v>0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0</v>
      </c>
      <c r="F110" s="12">
        <f>IF($H109=0,0,F109/$H109%)</f>
        <v>0</v>
      </c>
      <c r="G110" s="12">
        <f>IF($H109=0,0,G109/$H109%)</f>
        <v>0</v>
      </c>
      <c r="H110" s="54">
        <f t="shared" si="4"/>
        <v>0</v>
      </c>
    </row>
    <row r="111" spans="1:8" ht="15.95" customHeight="1" x14ac:dyDescent="0.15">
      <c r="A111" s="15"/>
      <c r="B111" s="15"/>
      <c r="C111" s="18" t="s">
        <v>14</v>
      </c>
      <c r="D111" s="11"/>
      <c r="E111" s="11"/>
      <c r="F111" s="11"/>
      <c r="G111" s="11"/>
      <c r="H111" s="54">
        <f t="shared" si="4"/>
        <v>0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0</v>
      </c>
      <c r="E112" s="12">
        <f>IF($H111=0,0,E111/$H111%)</f>
        <v>0</v>
      </c>
      <c r="F112" s="12">
        <f>IF($H111=0,0,F111/$H111%)</f>
        <v>0</v>
      </c>
      <c r="G112" s="12">
        <f>IF($H111=0,0,G111/$H111%)</f>
        <v>0</v>
      </c>
      <c r="H112" s="54">
        <f t="shared" si="4"/>
        <v>0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0</v>
      </c>
      <c r="E113" s="11">
        <f>SUM(E111,E109)</f>
        <v>0</v>
      </c>
      <c r="F113" s="11">
        <f>SUM(F111,F109)</f>
        <v>0</v>
      </c>
      <c r="G113" s="11">
        <f>SUM(G111,G109)</f>
        <v>0</v>
      </c>
      <c r="H113" s="54">
        <f t="shared" si="4"/>
        <v>0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0</v>
      </c>
      <c r="E114" s="12">
        <f>IF($H113=0,0,E113/$H113%)</f>
        <v>0</v>
      </c>
      <c r="F114" s="12">
        <f>IF($H113=0,0,F113/$H113%)</f>
        <v>0</v>
      </c>
      <c r="G114" s="12">
        <f>IF($H113=0,0,G113/$H113%)</f>
        <v>0</v>
      </c>
      <c r="H114" s="54">
        <f t="shared" si="4"/>
        <v>0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>
        <v>0</v>
      </c>
      <c r="E115" s="12"/>
      <c r="F115" s="12">
        <v>0</v>
      </c>
      <c r="G115" s="12">
        <v>0</v>
      </c>
      <c r="H115" s="54">
        <f t="shared" si="4"/>
        <v>0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0</v>
      </c>
      <c r="F116" s="12">
        <f>IF($H115=0,0,F115/$H115%)</f>
        <v>0</v>
      </c>
      <c r="G116" s="12">
        <f>IF($H115=0,0,G115/$H115%)</f>
        <v>0</v>
      </c>
      <c r="H116" s="54">
        <f t="shared" si="4"/>
        <v>0</v>
      </c>
    </row>
    <row r="117" spans="1:8" ht="15.95" customHeight="1" x14ac:dyDescent="0.15">
      <c r="A117" s="15"/>
      <c r="B117" s="15"/>
      <c r="C117" s="18" t="s">
        <v>14</v>
      </c>
      <c r="D117" s="11">
        <v>0</v>
      </c>
      <c r="E117" s="11">
        <v>10</v>
      </c>
      <c r="F117" s="11">
        <v>0</v>
      </c>
      <c r="G117" s="11">
        <v>0</v>
      </c>
      <c r="H117" s="54">
        <f t="shared" si="4"/>
        <v>10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0</v>
      </c>
      <c r="E118" s="12">
        <f>IF($H117=0,0,E117/$H117%)</f>
        <v>100</v>
      </c>
      <c r="F118" s="12">
        <f>IF($H117=0,0,F117/$H117%)</f>
        <v>0</v>
      </c>
      <c r="G118" s="12">
        <f>IF($H117=0,0,G117/$H117%)</f>
        <v>0</v>
      </c>
      <c r="H118" s="54">
        <f t="shared" si="4"/>
        <v>100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0</v>
      </c>
      <c r="E119" s="11">
        <f>SUM(E117,E115)</f>
        <v>10</v>
      </c>
      <c r="F119" s="11">
        <f>SUM(F117,F115)</f>
        <v>0</v>
      </c>
      <c r="G119" s="11">
        <f>SUM(G117,G115)</f>
        <v>0</v>
      </c>
      <c r="H119" s="54">
        <f t="shared" si="4"/>
        <v>10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0</v>
      </c>
      <c r="E120" s="12">
        <f>IF($H119=0,0,E119/$H119%)</f>
        <v>100</v>
      </c>
      <c r="F120" s="12">
        <f>IF($H119=0,0,F119/$H119%)</f>
        <v>0</v>
      </c>
      <c r="G120" s="12">
        <f>IF($H119=0,0,G119/$H119%)</f>
        <v>0</v>
      </c>
      <c r="H120" s="54">
        <f t="shared" si="4"/>
        <v>100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>
        <v>0</v>
      </c>
      <c r="E121" s="12">
        <v>75</v>
      </c>
      <c r="F121" s="12">
        <v>0</v>
      </c>
      <c r="G121" s="12">
        <v>0</v>
      </c>
      <c r="H121" s="54">
        <f t="shared" si="4"/>
        <v>75</v>
      </c>
    </row>
    <row r="122" spans="1:8" ht="15.95" customHeight="1" x14ac:dyDescent="0.15">
      <c r="A122" s="15"/>
      <c r="B122" s="15"/>
      <c r="C122" s="20" t="s">
        <v>13</v>
      </c>
      <c r="D122" s="12">
        <f>IF($H121=0,0,D121/$H121%)</f>
        <v>0</v>
      </c>
      <c r="E122" s="12">
        <f>IF($H121=0,0,E121/$H121%)</f>
        <v>100</v>
      </c>
      <c r="F122" s="12">
        <f>IF($H121=0,0,F121/$H121%)</f>
        <v>0</v>
      </c>
      <c r="G122" s="12">
        <f>IF($H121=0,0,G121/$H121%)</f>
        <v>0</v>
      </c>
      <c r="H122" s="54">
        <f t="shared" si="4"/>
        <v>100</v>
      </c>
    </row>
    <row r="123" spans="1:8" ht="15.95" customHeight="1" x14ac:dyDescent="0.15">
      <c r="A123" s="15"/>
      <c r="B123" s="15"/>
      <c r="C123" s="18" t="s">
        <v>14</v>
      </c>
      <c r="D123" s="11">
        <v>0</v>
      </c>
      <c r="E123" s="11">
        <v>2</v>
      </c>
      <c r="F123" s="11">
        <v>0</v>
      </c>
      <c r="G123" s="11"/>
      <c r="H123" s="54">
        <f t="shared" si="4"/>
        <v>2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100</v>
      </c>
      <c r="F124" s="12">
        <f>IF($H123=0,0,F123/$H123%)</f>
        <v>0</v>
      </c>
      <c r="G124" s="12">
        <f>IF($H123=0,0,G123/$H123%)</f>
        <v>0</v>
      </c>
      <c r="H124" s="54">
        <f t="shared" si="4"/>
        <v>100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77</v>
      </c>
      <c r="F125" s="11">
        <f>SUM(F123,F121)</f>
        <v>0</v>
      </c>
      <c r="G125" s="11">
        <f>SUM(G123,G121)</f>
        <v>0</v>
      </c>
      <c r="H125" s="54">
        <f t="shared" si="4"/>
        <v>77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100</v>
      </c>
      <c r="F126" s="12">
        <f>IF($H125=0,0,F125/$H125%)</f>
        <v>0</v>
      </c>
      <c r="G126" s="12">
        <f>IF($H125=0,0,G125/$H125%)</f>
        <v>0</v>
      </c>
      <c r="H126" s="54">
        <f t="shared" si="4"/>
        <v>100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>
        <v>0</v>
      </c>
      <c r="E127" s="12">
        <v>3.5</v>
      </c>
      <c r="F127" s="12">
        <v>0</v>
      </c>
      <c r="G127" s="12">
        <v>0</v>
      </c>
      <c r="H127" s="54">
        <f t="shared" si="4"/>
        <v>3.5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99.999999999999986</v>
      </c>
      <c r="F128" s="12">
        <f>IF($H127=0,0,F127/$H127%)</f>
        <v>0</v>
      </c>
      <c r="G128" s="12">
        <f>IF($H127=0,0,G127/$H127%)</f>
        <v>0</v>
      </c>
      <c r="H128" s="54">
        <f t="shared" si="4"/>
        <v>99.999999999999986</v>
      </c>
    </row>
    <row r="129" spans="1:8" ht="15.95" customHeight="1" x14ac:dyDescent="0.15">
      <c r="A129" s="15"/>
      <c r="B129" s="15"/>
      <c r="C129" s="18" t="s">
        <v>14</v>
      </c>
      <c r="D129" s="11">
        <v>0</v>
      </c>
      <c r="E129" s="11"/>
      <c r="F129" s="11">
        <v>0</v>
      </c>
      <c r="G129" s="11"/>
      <c r="H129" s="54">
        <f t="shared" si="4"/>
        <v>0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0</v>
      </c>
      <c r="E130" s="12">
        <f>IF($H129=0,0,E129/$H129%)</f>
        <v>0</v>
      </c>
      <c r="F130" s="12">
        <f>IF($H129=0,0,F129/$H129%)</f>
        <v>0</v>
      </c>
      <c r="G130" s="12">
        <f>IF($H129=0,0,G129/$H129%)</f>
        <v>0</v>
      </c>
      <c r="H130" s="54">
        <f t="shared" si="4"/>
        <v>0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0</v>
      </c>
      <c r="E131" s="11">
        <f>SUM(E129,E127)</f>
        <v>3.5</v>
      </c>
      <c r="F131" s="11">
        <f>SUM(F129,F127)</f>
        <v>0</v>
      </c>
      <c r="G131" s="11">
        <f>SUM(G129,G127)</f>
        <v>0</v>
      </c>
      <c r="H131" s="54">
        <f t="shared" si="4"/>
        <v>3.5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0</v>
      </c>
      <c r="E132" s="12">
        <f>IF($H131=0,0,E131/$H131%)</f>
        <v>99.999999999999986</v>
      </c>
      <c r="F132" s="12">
        <f>IF($H131=0,0,F131/$H131%)</f>
        <v>0</v>
      </c>
      <c r="G132" s="12">
        <f>IF($H131=0,0,G131/$H131%)</f>
        <v>0</v>
      </c>
      <c r="H132" s="54">
        <f t="shared" si="4"/>
        <v>99.999999999999986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/>
      <c r="E133" s="12"/>
      <c r="F133" s="12"/>
      <c r="G133" s="12"/>
      <c r="H133" s="54">
        <f t="shared" si="4"/>
        <v>0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0</v>
      </c>
      <c r="F134" s="12">
        <f>IF($H133=0,0,F133/$H133%)</f>
        <v>0</v>
      </c>
      <c r="G134" s="12">
        <f>IF($H133=0,0,G133/$H133%)</f>
        <v>0</v>
      </c>
      <c r="H134" s="54">
        <f t="shared" si="4"/>
        <v>0</v>
      </c>
    </row>
    <row r="135" spans="1:8" ht="15.95" customHeight="1" x14ac:dyDescent="0.15">
      <c r="A135" s="15"/>
      <c r="B135" s="15"/>
      <c r="C135" s="18" t="s">
        <v>14</v>
      </c>
      <c r="D135" s="11"/>
      <c r="E135" s="11"/>
      <c r="F135" s="11"/>
      <c r="G135" s="11"/>
      <c r="H135" s="54">
        <f t="shared" si="4"/>
        <v>0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0</v>
      </c>
      <c r="E136" s="12">
        <f>IF($H135=0,0,E135/$H135%)</f>
        <v>0</v>
      </c>
      <c r="F136" s="12">
        <f>IF($H135=0,0,F135/$H135%)</f>
        <v>0</v>
      </c>
      <c r="G136" s="12">
        <f>IF($H135=0,0,G135/$H135%)</f>
        <v>0</v>
      </c>
      <c r="H136" s="54">
        <f t="shared" si="4"/>
        <v>0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0</v>
      </c>
      <c r="E137" s="11">
        <f>SUM(E135,E133)</f>
        <v>0</v>
      </c>
      <c r="F137" s="11">
        <f>SUM(F135,F133)</f>
        <v>0</v>
      </c>
      <c r="G137" s="11">
        <f>SUM(G135,G133)</f>
        <v>0</v>
      </c>
      <c r="H137" s="54">
        <f t="shared" si="4"/>
        <v>0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0</v>
      </c>
      <c r="E138" s="12">
        <f>IF($H137=0,0,E137/$H137%)</f>
        <v>0</v>
      </c>
      <c r="F138" s="12">
        <f>IF($H137=0,0,F137/$H137%)</f>
        <v>0</v>
      </c>
      <c r="G138" s="12">
        <f>IF($H137=0,0,G137/$H137%)</f>
        <v>0</v>
      </c>
      <c r="H138" s="54">
        <f t="shared" si="4"/>
        <v>0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>
        <v>0</v>
      </c>
      <c r="E139" s="12"/>
      <c r="F139" s="12">
        <v>0</v>
      </c>
      <c r="G139" s="12">
        <v>0</v>
      </c>
      <c r="H139" s="54">
        <f t="shared" si="4"/>
        <v>0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0</v>
      </c>
      <c r="E140" s="12">
        <f>IF($H139=0,0,E139/$H139%)</f>
        <v>0</v>
      </c>
      <c r="F140" s="12">
        <f>IF($H139=0,0,F139/$H139%)</f>
        <v>0</v>
      </c>
      <c r="G140" s="12">
        <f>IF($H139=0,0,G139/$H139%)</f>
        <v>0</v>
      </c>
      <c r="H140" s="54">
        <f t="shared" si="4"/>
        <v>0</v>
      </c>
    </row>
    <row r="141" spans="1:8" ht="15.95" customHeight="1" x14ac:dyDescent="0.15">
      <c r="A141" s="15"/>
      <c r="B141" s="15"/>
      <c r="C141" s="18" t="s">
        <v>14</v>
      </c>
      <c r="D141" s="11"/>
      <c r="E141" s="11"/>
      <c r="F141" s="11"/>
      <c r="G141" s="11"/>
      <c r="H141" s="54">
        <f t="shared" ref="H141:H204" si="5">SUM(D141:G141)</f>
        <v>0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0</v>
      </c>
      <c r="F142" s="12">
        <f>IF($H141=0,0,F141/$H141%)</f>
        <v>0</v>
      </c>
      <c r="G142" s="12">
        <f>IF($H141=0,0,G141/$H141%)</f>
        <v>0</v>
      </c>
      <c r="H142" s="54">
        <f t="shared" si="5"/>
        <v>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0</v>
      </c>
      <c r="E143" s="11">
        <f>SUM(E141,E139)</f>
        <v>0</v>
      </c>
      <c r="F143" s="11">
        <f>SUM(F141,F139)</f>
        <v>0</v>
      </c>
      <c r="G143" s="11">
        <f>SUM(G141,G139)</f>
        <v>0</v>
      </c>
      <c r="H143" s="54">
        <f t="shared" si="5"/>
        <v>0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0</v>
      </c>
      <c r="E144" s="12">
        <f>IF($H143=0,0,E143/$H143%)</f>
        <v>0</v>
      </c>
      <c r="F144" s="12">
        <f>IF($H143=0,0,F143/$H143%)</f>
        <v>0</v>
      </c>
      <c r="G144" s="12">
        <f>IF($H143=0,0,G143/$H143%)</f>
        <v>0</v>
      </c>
      <c r="H144" s="54">
        <f t="shared" si="5"/>
        <v>0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/>
      <c r="E145" s="12"/>
      <c r="F145" s="12"/>
      <c r="G145" s="12"/>
      <c r="H145" s="54">
        <f t="shared" si="5"/>
        <v>0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0</v>
      </c>
      <c r="F146" s="12">
        <f>IF($H145=0,0,F145/$H145%)</f>
        <v>0</v>
      </c>
      <c r="G146" s="12">
        <f>IF($H145=0,0,G145/$H145%)</f>
        <v>0</v>
      </c>
      <c r="H146" s="54">
        <f t="shared" si="5"/>
        <v>0</v>
      </c>
    </row>
    <row r="147" spans="1:8" ht="15.95" customHeight="1" x14ac:dyDescent="0.15">
      <c r="A147" s="15"/>
      <c r="B147" s="15"/>
      <c r="C147" s="18" t="s">
        <v>14</v>
      </c>
      <c r="D147" s="11"/>
      <c r="E147" s="11"/>
      <c r="F147" s="11"/>
      <c r="G147" s="11"/>
      <c r="H147" s="54">
        <f t="shared" si="5"/>
        <v>0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0</v>
      </c>
      <c r="E148" s="12">
        <f>IF($H147=0,0,E147/$H147%)</f>
        <v>0</v>
      </c>
      <c r="F148" s="12">
        <f>IF($H147=0,0,F147/$H147%)</f>
        <v>0</v>
      </c>
      <c r="G148" s="12">
        <f>IF($H147=0,0,G147/$H147%)</f>
        <v>0</v>
      </c>
      <c r="H148" s="54">
        <f t="shared" si="5"/>
        <v>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0</v>
      </c>
      <c r="E149" s="11">
        <f>SUM(E147,E145)</f>
        <v>0</v>
      </c>
      <c r="F149" s="11">
        <f>SUM(F147,F145)</f>
        <v>0</v>
      </c>
      <c r="G149" s="11">
        <f>SUM(G147,G145)</f>
        <v>0</v>
      </c>
      <c r="H149" s="54">
        <f t="shared" si="5"/>
        <v>0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0</v>
      </c>
      <c r="E150" s="12">
        <f>IF($H149=0,0,E149/$H149%)</f>
        <v>0</v>
      </c>
      <c r="F150" s="12">
        <f>IF($H149=0,0,F149/$H149%)</f>
        <v>0</v>
      </c>
      <c r="G150" s="12">
        <f>IF($H149=0,0,G149/$H149%)</f>
        <v>0</v>
      </c>
      <c r="H150" s="54">
        <f t="shared" si="5"/>
        <v>0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>
        <v>0</v>
      </c>
      <c r="E151" s="12">
        <v>314.5</v>
      </c>
      <c r="F151" s="12">
        <v>0</v>
      </c>
      <c r="G151" s="12">
        <v>0</v>
      </c>
      <c r="H151" s="54">
        <f t="shared" si="5"/>
        <v>314.5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0</v>
      </c>
      <c r="E152" s="12">
        <f>IF($H151=0,0,E151/$H151%)</f>
        <v>100</v>
      </c>
      <c r="F152" s="12">
        <f>IF($H151=0,0,F151/$H151%)</f>
        <v>0</v>
      </c>
      <c r="G152" s="12">
        <f>IF($H151=0,0,G151/$H151%)</f>
        <v>0</v>
      </c>
      <c r="H152" s="54">
        <f t="shared" si="5"/>
        <v>100</v>
      </c>
    </row>
    <row r="153" spans="1:8" ht="15.95" customHeight="1" x14ac:dyDescent="0.15">
      <c r="A153" s="15"/>
      <c r="B153" s="15"/>
      <c r="C153" s="18" t="s">
        <v>14</v>
      </c>
      <c r="D153" s="11">
        <v>271.5</v>
      </c>
      <c r="E153" s="11">
        <v>893.5</v>
      </c>
      <c r="F153" s="11">
        <v>0</v>
      </c>
      <c r="G153" s="11">
        <v>0</v>
      </c>
      <c r="H153" s="54">
        <f t="shared" si="5"/>
        <v>1165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23.304721030042916</v>
      </c>
      <c r="E154" s="12">
        <f>IF($H153=0,0,E153/$H153%)</f>
        <v>76.695278969957073</v>
      </c>
      <c r="F154" s="12">
        <f>IF($H153=0,0,F153/$H153%)</f>
        <v>0</v>
      </c>
      <c r="G154" s="12">
        <f>IF($H153=0,0,G153/$H153%)</f>
        <v>0</v>
      </c>
      <c r="H154" s="54">
        <f t="shared" si="5"/>
        <v>99.999999999999986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271.5</v>
      </c>
      <c r="E155" s="11">
        <f>SUM(E153,E151)</f>
        <v>1208</v>
      </c>
      <c r="F155" s="11">
        <f>SUM(F153,F151)</f>
        <v>0</v>
      </c>
      <c r="G155" s="11">
        <f>SUM(G153,G151)</f>
        <v>0</v>
      </c>
      <c r="H155" s="54">
        <f t="shared" si="5"/>
        <v>1479.5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18.350794187225414</v>
      </c>
      <c r="E156" s="12">
        <f>IF($H155=0,0,E155/$H155%)</f>
        <v>81.649205812774582</v>
      </c>
      <c r="F156" s="12">
        <f>IF($H155=0,0,F155/$H155%)</f>
        <v>0</v>
      </c>
      <c r="G156" s="12">
        <f>IF($H155=0,0,G155/$H155%)</f>
        <v>0</v>
      </c>
      <c r="H156" s="54">
        <f t="shared" si="5"/>
        <v>100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/>
      <c r="E157" s="12"/>
      <c r="F157" s="12"/>
      <c r="G157" s="12"/>
      <c r="H157" s="54">
        <f t="shared" si="5"/>
        <v>0</v>
      </c>
    </row>
    <row r="158" spans="1:8" ht="15.95" customHeight="1" x14ac:dyDescent="0.15">
      <c r="A158" s="15"/>
      <c r="B158" s="15"/>
      <c r="C158" s="20" t="s">
        <v>13</v>
      </c>
      <c r="D158" s="12">
        <f>IF($H157=0,0,D157/$H157%)</f>
        <v>0</v>
      </c>
      <c r="E158" s="12">
        <f>IF($H157=0,0,E157/$H157%)</f>
        <v>0</v>
      </c>
      <c r="F158" s="12">
        <f>IF($H157=0,0,F157/$H157%)</f>
        <v>0</v>
      </c>
      <c r="G158" s="12">
        <f>IF($H157=0,0,G157/$H157%)</f>
        <v>0</v>
      </c>
      <c r="H158" s="54">
        <f t="shared" si="5"/>
        <v>0</v>
      </c>
    </row>
    <row r="159" spans="1:8" ht="15.95" customHeight="1" x14ac:dyDescent="0.15">
      <c r="A159" s="15"/>
      <c r="B159" s="15"/>
      <c r="C159" s="18" t="s">
        <v>14</v>
      </c>
      <c r="D159" s="11"/>
      <c r="E159" s="11"/>
      <c r="F159" s="11"/>
      <c r="G159" s="11"/>
      <c r="H159" s="54">
        <f t="shared" si="5"/>
        <v>0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0</v>
      </c>
      <c r="E160" s="12">
        <f>IF($H159=0,0,E159/$H159%)</f>
        <v>0</v>
      </c>
      <c r="F160" s="12">
        <f>IF($H159=0,0,F159/$H159%)</f>
        <v>0</v>
      </c>
      <c r="G160" s="12">
        <f>IF($H159=0,0,G159/$H159%)</f>
        <v>0</v>
      </c>
      <c r="H160" s="54">
        <f t="shared" si="5"/>
        <v>0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0</v>
      </c>
      <c r="E161" s="11">
        <f>SUM(E159,E157)</f>
        <v>0</v>
      </c>
      <c r="F161" s="11">
        <f>SUM(F159,F157)</f>
        <v>0</v>
      </c>
      <c r="G161" s="11">
        <f>SUM(G159,G157)</f>
        <v>0</v>
      </c>
      <c r="H161" s="54">
        <f t="shared" si="5"/>
        <v>0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0</v>
      </c>
      <c r="E162" s="12">
        <f>IF($H161=0,0,E161/$H161%)</f>
        <v>0</v>
      </c>
      <c r="F162" s="12">
        <f>IF($H161=0,0,F161/$H161%)</f>
        <v>0</v>
      </c>
      <c r="G162" s="12">
        <f>IF($H161=0,0,G161/$H161%)</f>
        <v>0</v>
      </c>
      <c r="H162" s="54">
        <f t="shared" si="5"/>
        <v>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>
        <v>0</v>
      </c>
      <c r="E163" s="12"/>
      <c r="F163" s="12">
        <v>0</v>
      </c>
      <c r="G163" s="12">
        <v>0</v>
      </c>
      <c r="H163" s="54">
        <f t="shared" si="5"/>
        <v>0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0</v>
      </c>
      <c r="F164" s="12">
        <f>IF($H163=0,0,F163/$H163%)</f>
        <v>0</v>
      </c>
      <c r="G164" s="12">
        <f>IF($H163=0,0,G163/$H163%)</f>
        <v>0</v>
      </c>
      <c r="H164" s="54">
        <f t="shared" si="5"/>
        <v>0</v>
      </c>
    </row>
    <row r="165" spans="1:8" ht="15.95" customHeight="1" x14ac:dyDescent="0.15">
      <c r="A165" s="15"/>
      <c r="B165" s="15"/>
      <c r="C165" s="18" t="s">
        <v>14</v>
      </c>
      <c r="D165" s="11"/>
      <c r="E165" s="11"/>
      <c r="F165" s="11"/>
      <c r="G165" s="11"/>
      <c r="H165" s="54">
        <f t="shared" si="5"/>
        <v>0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0</v>
      </c>
      <c r="E166" s="12">
        <f>IF($H165=0,0,E165/$H165%)</f>
        <v>0</v>
      </c>
      <c r="F166" s="12">
        <f>IF($H165=0,0,F165/$H165%)</f>
        <v>0</v>
      </c>
      <c r="G166" s="12">
        <f>IF($H165=0,0,G165/$H165%)</f>
        <v>0</v>
      </c>
      <c r="H166" s="54">
        <f t="shared" si="5"/>
        <v>0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0</v>
      </c>
      <c r="E167" s="11">
        <f>SUM(E165,E163)</f>
        <v>0</v>
      </c>
      <c r="F167" s="11">
        <f>SUM(F165,F163)</f>
        <v>0</v>
      </c>
      <c r="G167" s="11">
        <f>SUM(G165,G163)</f>
        <v>0</v>
      </c>
      <c r="H167" s="54">
        <f t="shared" si="5"/>
        <v>0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0</v>
      </c>
      <c r="E168" s="12">
        <f>IF($H167=0,0,E167/$H167%)</f>
        <v>0</v>
      </c>
      <c r="F168" s="12">
        <f>IF($H167=0,0,F167/$H167%)</f>
        <v>0</v>
      </c>
      <c r="G168" s="12">
        <f>IF($H167=0,0,G167/$H167%)</f>
        <v>0</v>
      </c>
      <c r="H168" s="54">
        <f t="shared" si="5"/>
        <v>0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/>
      <c r="E169" s="12"/>
      <c r="F169" s="12"/>
      <c r="G169" s="12"/>
      <c r="H169" s="54">
        <f t="shared" si="5"/>
        <v>0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0</v>
      </c>
      <c r="E170" s="12">
        <f>IF($H169=0,0,E169/$H169%)</f>
        <v>0</v>
      </c>
      <c r="F170" s="12">
        <f>IF($H169=0,0,F169/$H169%)</f>
        <v>0</v>
      </c>
      <c r="G170" s="12">
        <f>IF($H169=0,0,G169/$H169%)</f>
        <v>0</v>
      </c>
      <c r="H170" s="54">
        <f t="shared" si="5"/>
        <v>0</v>
      </c>
    </row>
    <row r="171" spans="1:8" ht="15.95" customHeight="1" x14ac:dyDescent="0.15">
      <c r="A171" s="15"/>
      <c r="B171" s="15"/>
      <c r="C171" s="18" t="s">
        <v>14</v>
      </c>
      <c r="D171" s="11"/>
      <c r="E171" s="11"/>
      <c r="F171" s="11"/>
      <c r="G171" s="11"/>
      <c r="H171" s="54">
        <f t="shared" si="5"/>
        <v>0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0</v>
      </c>
      <c r="E172" s="12">
        <f>IF($H171=0,0,E171/$H171%)</f>
        <v>0</v>
      </c>
      <c r="F172" s="12">
        <f>IF($H171=0,0,F171/$H171%)</f>
        <v>0</v>
      </c>
      <c r="G172" s="12">
        <f>IF($H171=0,0,G171/$H171%)</f>
        <v>0</v>
      </c>
      <c r="H172" s="54">
        <f t="shared" si="5"/>
        <v>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0</v>
      </c>
      <c r="E173" s="11">
        <f>SUM(E171,E169)</f>
        <v>0</v>
      </c>
      <c r="F173" s="11">
        <f>SUM(F171,F169)</f>
        <v>0</v>
      </c>
      <c r="G173" s="11">
        <f>SUM(G171,G169)</f>
        <v>0</v>
      </c>
      <c r="H173" s="54">
        <f t="shared" si="5"/>
        <v>0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0</v>
      </c>
      <c r="E174" s="12">
        <f>IF($H173=0,0,E173/$H173%)</f>
        <v>0</v>
      </c>
      <c r="F174" s="12">
        <f>IF($H173=0,0,F173/$H173%)</f>
        <v>0</v>
      </c>
      <c r="G174" s="12">
        <f>IF($H173=0,0,G173/$H173%)</f>
        <v>0</v>
      </c>
      <c r="H174" s="54">
        <f t="shared" si="5"/>
        <v>0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/>
      <c r="E175" s="12"/>
      <c r="F175" s="12"/>
      <c r="G175" s="12"/>
      <c r="H175" s="54">
        <f t="shared" si="5"/>
        <v>0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0</v>
      </c>
      <c r="E176" s="12">
        <f>IF($H175=0,0,E175/$H175%)</f>
        <v>0</v>
      </c>
      <c r="F176" s="12">
        <f>IF($H175=0,0,F175/$H175%)</f>
        <v>0</v>
      </c>
      <c r="G176" s="12">
        <f>IF($H175=0,0,G175/$H175%)</f>
        <v>0</v>
      </c>
      <c r="H176" s="54">
        <f t="shared" si="5"/>
        <v>0</v>
      </c>
    </row>
    <row r="177" spans="1:8" ht="15.95" customHeight="1" x14ac:dyDescent="0.15">
      <c r="A177" s="15"/>
      <c r="B177" s="59"/>
      <c r="C177" s="18" t="s">
        <v>14</v>
      </c>
      <c r="D177" s="11"/>
      <c r="E177" s="11"/>
      <c r="F177" s="11"/>
      <c r="G177" s="11"/>
      <c r="H177" s="54">
        <f t="shared" si="5"/>
        <v>0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0</v>
      </c>
      <c r="H178" s="54">
        <f t="shared" si="5"/>
        <v>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0</v>
      </c>
      <c r="E179" s="11">
        <f>SUM(E177,E175)</f>
        <v>0</v>
      </c>
      <c r="F179" s="11">
        <f>SUM(F177,F175)</f>
        <v>0</v>
      </c>
      <c r="G179" s="11">
        <f>SUM(G177,G175)</f>
        <v>0</v>
      </c>
      <c r="H179" s="54">
        <f t="shared" si="5"/>
        <v>0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0</v>
      </c>
      <c r="E180" s="12">
        <f>IF($H179=0,0,E179/$H179%)</f>
        <v>0</v>
      </c>
      <c r="F180" s="12">
        <f>IF($H179=0,0,F179/$H179%)</f>
        <v>0</v>
      </c>
      <c r="G180" s="12">
        <f>IF($H179=0,0,G179/$H179%)</f>
        <v>0</v>
      </c>
      <c r="H180" s="54">
        <f t="shared" si="5"/>
        <v>0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>
        <v>0</v>
      </c>
      <c r="E181" s="12">
        <v>142.19999999999999</v>
      </c>
      <c r="F181" s="12">
        <v>0</v>
      </c>
      <c r="G181" s="12">
        <v>0</v>
      </c>
      <c r="H181" s="54">
        <f t="shared" si="5"/>
        <v>142.19999999999999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100</v>
      </c>
      <c r="F182" s="12">
        <f>IF($H181=0,0,F181/$H181%)</f>
        <v>0</v>
      </c>
      <c r="G182" s="12">
        <f>IF($H181=0,0,G181/$H181%)</f>
        <v>0</v>
      </c>
      <c r="H182" s="54">
        <f t="shared" si="5"/>
        <v>100</v>
      </c>
    </row>
    <row r="183" spans="1:8" ht="15.95" customHeight="1" x14ac:dyDescent="0.15">
      <c r="A183" s="23"/>
      <c r="B183" s="59"/>
      <c r="C183" s="18" t="s">
        <v>14</v>
      </c>
      <c r="D183" s="11">
        <v>0</v>
      </c>
      <c r="E183" s="11"/>
      <c r="F183" s="11">
        <v>0</v>
      </c>
      <c r="G183" s="11">
        <v>0</v>
      </c>
      <c r="H183" s="54">
        <f t="shared" si="5"/>
        <v>0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0</v>
      </c>
      <c r="E184" s="12">
        <f>IF($H183=0,0,E183/$H183%)</f>
        <v>0</v>
      </c>
      <c r="F184" s="12">
        <f>IF($H183=0,0,F183/$H183%)</f>
        <v>0</v>
      </c>
      <c r="G184" s="12">
        <f>IF($H183=0,0,G183/$H183%)</f>
        <v>0</v>
      </c>
      <c r="H184" s="54">
        <f t="shared" si="5"/>
        <v>0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0</v>
      </c>
      <c r="E185" s="11">
        <f>SUM(E183,E181)</f>
        <v>142.19999999999999</v>
      </c>
      <c r="F185" s="11">
        <f>SUM(F183,F181)</f>
        <v>0</v>
      </c>
      <c r="G185" s="11">
        <f>SUM(G183,G181)</f>
        <v>0</v>
      </c>
      <c r="H185" s="54">
        <f t="shared" si="5"/>
        <v>142.19999999999999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0</v>
      </c>
      <c r="E186" s="12">
        <f>IF($H185=0,0,E185/$H185%)</f>
        <v>100</v>
      </c>
      <c r="F186" s="12">
        <f>IF($H185=0,0,F185/$H185%)</f>
        <v>0</v>
      </c>
      <c r="G186" s="12">
        <f>IF($H185=0,0,G185/$H185%)</f>
        <v>0</v>
      </c>
      <c r="H186" s="54">
        <f t="shared" si="5"/>
        <v>100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/>
      <c r="E187" s="12"/>
      <c r="F187" s="12"/>
      <c r="G187" s="12"/>
      <c r="H187" s="54">
        <f t="shared" si="5"/>
        <v>0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0</v>
      </c>
      <c r="E188" s="12">
        <f>IF($H187=0,0,E187/$H187%)</f>
        <v>0</v>
      </c>
      <c r="F188" s="12">
        <f>IF($H187=0,0,F187/$H187%)</f>
        <v>0</v>
      </c>
      <c r="G188" s="12">
        <f>IF($H187=0,0,G187/$H187%)</f>
        <v>0</v>
      </c>
      <c r="H188" s="54">
        <f t="shared" si="5"/>
        <v>0</v>
      </c>
    </row>
    <row r="189" spans="1:8" ht="15.95" customHeight="1" x14ac:dyDescent="0.15">
      <c r="A189" s="23"/>
      <c r="B189" s="59"/>
      <c r="C189" s="18" t="s">
        <v>14</v>
      </c>
      <c r="D189" s="11"/>
      <c r="E189" s="11"/>
      <c r="F189" s="11"/>
      <c r="G189" s="11"/>
      <c r="H189" s="54">
        <f t="shared" si="5"/>
        <v>0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</v>
      </c>
      <c r="E190" s="12">
        <f>IF($H189=0,0,E189/$H189%)</f>
        <v>0</v>
      </c>
      <c r="F190" s="12">
        <f>IF($H189=0,0,F189/$H189%)</f>
        <v>0</v>
      </c>
      <c r="G190" s="12">
        <f>IF($H189=0,0,G189/$H189%)</f>
        <v>0</v>
      </c>
      <c r="H190" s="54">
        <f t="shared" si="5"/>
        <v>0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0</v>
      </c>
      <c r="E191" s="11">
        <f>SUM(E189,E187)</f>
        <v>0</v>
      </c>
      <c r="F191" s="11">
        <f>SUM(F189,F187)</f>
        <v>0</v>
      </c>
      <c r="G191" s="11">
        <f>SUM(G189,G187)</f>
        <v>0</v>
      </c>
      <c r="H191" s="54">
        <f t="shared" si="5"/>
        <v>0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0</v>
      </c>
      <c r="E192" s="12">
        <f>IF($H191=0,0,E191/$H191%)</f>
        <v>0</v>
      </c>
      <c r="F192" s="12">
        <f>IF($H191=0,0,F191/$H191%)</f>
        <v>0</v>
      </c>
      <c r="G192" s="12">
        <f>IF($H191=0,0,G191/$H191%)</f>
        <v>0</v>
      </c>
      <c r="H192" s="54">
        <f t="shared" si="5"/>
        <v>0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/>
      <c r="E193" s="12"/>
      <c r="F193" s="12"/>
      <c r="G193" s="12"/>
      <c r="H193" s="54">
        <f t="shared" si="5"/>
        <v>0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0</v>
      </c>
      <c r="F194" s="12">
        <f>IF($H193=0,0,F193/$H193%)</f>
        <v>0</v>
      </c>
      <c r="G194" s="12">
        <f>IF($H193=0,0,G193/$H193%)</f>
        <v>0</v>
      </c>
      <c r="H194" s="54">
        <f t="shared" si="5"/>
        <v>0</v>
      </c>
    </row>
    <row r="195" spans="1:8" ht="15.95" customHeight="1" x14ac:dyDescent="0.15">
      <c r="A195" s="23"/>
      <c r="B195" s="59"/>
      <c r="C195" s="18" t="s">
        <v>14</v>
      </c>
      <c r="D195" s="11"/>
      <c r="E195" s="11"/>
      <c r="F195" s="11"/>
      <c r="G195" s="11"/>
      <c r="H195" s="54">
        <f t="shared" si="5"/>
        <v>0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0</v>
      </c>
      <c r="F196" s="12">
        <f>IF($H195=0,0,F195/$H195%)</f>
        <v>0</v>
      </c>
      <c r="G196" s="12">
        <f>IF($H195=0,0,G195/$H195%)</f>
        <v>0</v>
      </c>
      <c r="H196" s="54">
        <f t="shared" si="5"/>
        <v>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0</v>
      </c>
      <c r="F197" s="11">
        <f>SUM(F195,F193)</f>
        <v>0</v>
      </c>
      <c r="G197" s="11">
        <f>SUM(G195,G193)</f>
        <v>0</v>
      </c>
      <c r="H197" s="54">
        <f t="shared" si="5"/>
        <v>0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0</v>
      </c>
      <c r="F198" s="12">
        <f>IF($H197=0,0,F197/$H197%)</f>
        <v>0</v>
      </c>
      <c r="G198" s="12">
        <f>IF($H197=0,0,G197/$H197%)</f>
        <v>0</v>
      </c>
      <c r="H198" s="54">
        <f t="shared" si="5"/>
        <v>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>
        <v>0</v>
      </c>
      <c r="E199" s="12">
        <v>1</v>
      </c>
      <c r="F199" s="12">
        <v>0</v>
      </c>
      <c r="G199" s="12">
        <v>0</v>
      </c>
      <c r="H199" s="54">
        <f t="shared" si="5"/>
        <v>1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100</v>
      </c>
      <c r="F200" s="12">
        <f>IF($H199=0,0,F199/$H199%)</f>
        <v>0</v>
      </c>
      <c r="G200" s="12">
        <f>IF($H199=0,0,G199/$H199%)</f>
        <v>0</v>
      </c>
      <c r="H200" s="54">
        <f t="shared" si="5"/>
        <v>100</v>
      </c>
    </row>
    <row r="201" spans="1:8" ht="15.95" customHeight="1" x14ac:dyDescent="0.15">
      <c r="A201" s="23"/>
      <c r="B201" s="59"/>
      <c r="C201" s="18" t="s">
        <v>14</v>
      </c>
      <c r="D201" s="11">
        <v>0</v>
      </c>
      <c r="E201" s="11">
        <v>4.3</v>
      </c>
      <c r="F201" s="11">
        <v>0</v>
      </c>
      <c r="G201" s="11">
        <v>4.8</v>
      </c>
      <c r="H201" s="54">
        <f t="shared" si="5"/>
        <v>9.1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47.252747252747255</v>
      </c>
      <c r="F202" s="12">
        <f>IF($H201=0,0,F201/$H201%)</f>
        <v>0</v>
      </c>
      <c r="G202" s="12">
        <f>IF($H201=0,0,G201/$H201%)</f>
        <v>52.747252747252745</v>
      </c>
      <c r="H202" s="54">
        <f t="shared" si="5"/>
        <v>100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5.3</v>
      </c>
      <c r="F203" s="11">
        <f>SUM(F201,F199)</f>
        <v>0</v>
      </c>
      <c r="G203" s="11">
        <f>SUM(G201,G199)</f>
        <v>4.8</v>
      </c>
      <c r="H203" s="54">
        <f t="shared" si="5"/>
        <v>10.1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52.475247524752476</v>
      </c>
      <c r="F204" s="12">
        <f>IF($H203=0,0,F203/$H203%)</f>
        <v>0</v>
      </c>
      <c r="G204" s="12">
        <f>IF($H203=0,0,G203/$H203%)</f>
        <v>47.524752475247524</v>
      </c>
      <c r="H204" s="54">
        <f t="shared" si="5"/>
        <v>100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/>
      <c r="E205" s="12"/>
      <c r="F205" s="12"/>
      <c r="G205" s="12"/>
      <c r="H205" s="54">
        <f t="shared" ref="H205:H229" si="6">SUM(D205:G205)</f>
        <v>0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0</v>
      </c>
      <c r="F206" s="12">
        <f>IF($H205=0,0,F205/$H205%)</f>
        <v>0</v>
      </c>
      <c r="G206" s="12">
        <f>IF($H205=0,0,G205/$H205%)</f>
        <v>0</v>
      </c>
      <c r="H206" s="54">
        <f t="shared" si="6"/>
        <v>0</v>
      </c>
    </row>
    <row r="207" spans="1:8" ht="15.95" customHeight="1" x14ac:dyDescent="0.15">
      <c r="A207" s="23"/>
      <c r="B207" s="59"/>
      <c r="C207" s="18" t="s">
        <v>14</v>
      </c>
      <c r="D207" s="11"/>
      <c r="E207" s="11"/>
      <c r="F207" s="11"/>
      <c r="G207" s="11"/>
      <c r="H207" s="54">
        <f t="shared" si="6"/>
        <v>0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0</v>
      </c>
      <c r="F208" s="12">
        <f>IF($H207=0,0,F207/$H207%)</f>
        <v>0</v>
      </c>
      <c r="G208" s="12">
        <f>IF($H207=0,0,G207/$H207%)</f>
        <v>0</v>
      </c>
      <c r="H208" s="54">
        <f t="shared" si="6"/>
        <v>0</v>
      </c>
    </row>
    <row r="209" spans="1:8" ht="15.95" customHeight="1" x14ac:dyDescent="0.15">
      <c r="A209" s="23"/>
      <c r="B209" s="59"/>
      <c r="C209" s="18" t="s">
        <v>15</v>
      </c>
      <c r="D209" s="11">
        <f>SUM(D207,D205)</f>
        <v>0</v>
      </c>
      <c r="E209" s="11">
        <f>SUM(E207,E205)</f>
        <v>0</v>
      </c>
      <c r="F209" s="11">
        <f>SUM(F207,F205)</f>
        <v>0</v>
      </c>
      <c r="G209" s="11">
        <f>SUM(G207,G205)</f>
        <v>0</v>
      </c>
      <c r="H209" s="54">
        <f t="shared" si="6"/>
        <v>0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0</v>
      </c>
      <c r="F210" s="12">
        <f>IF($H209=0,0,F209/$H209%)</f>
        <v>0</v>
      </c>
      <c r="G210" s="12">
        <f>IF($H209=0,0,G209/$H209%)</f>
        <v>0</v>
      </c>
      <c r="H210" s="54">
        <f t="shared" si="6"/>
        <v>0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/>
      <c r="E211" s="12"/>
      <c r="F211" s="12"/>
      <c r="G211" s="12"/>
      <c r="H211" s="54">
        <f t="shared" si="6"/>
        <v>0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0</v>
      </c>
      <c r="F212" s="12">
        <f>IF($H211=0,0,F211/$H211%)</f>
        <v>0</v>
      </c>
      <c r="G212" s="12">
        <f>IF($H211=0,0,G211/$H211%)</f>
        <v>0</v>
      </c>
      <c r="H212" s="54">
        <f t="shared" si="6"/>
        <v>0</v>
      </c>
    </row>
    <row r="213" spans="1:8" ht="15.95" customHeight="1" x14ac:dyDescent="0.15">
      <c r="A213" s="23"/>
      <c r="B213" s="59"/>
      <c r="C213" s="18" t="s">
        <v>14</v>
      </c>
      <c r="D213" s="11"/>
      <c r="E213" s="11"/>
      <c r="F213" s="11"/>
      <c r="G213" s="11"/>
      <c r="H213" s="54">
        <f t="shared" si="6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6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0</v>
      </c>
      <c r="F215" s="11">
        <f>SUM(F213,F211)</f>
        <v>0</v>
      </c>
      <c r="G215" s="11">
        <f>SUM(G213,G211)</f>
        <v>0</v>
      </c>
      <c r="H215" s="54">
        <f t="shared" si="6"/>
        <v>0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0</v>
      </c>
      <c r="F216" s="12">
        <f>IF($H215=0,0,F215/$H215%)</f>
        <v>0</v>
      </c>
      <c r="G216" s="12">
        <f>IF($H215=0,0,G215/$H215%)</f>
        <v>0</v>
      </c>
      <c r="H216" s="54">
        <f t="shared" si="6"/>
        <v>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>
        <v>0</v>
      </c>
      <c r="E217" s="12">
        <v>98.7</v>
      </c>
      <c r="F217" s="12">
        <v>0</v>
      </c>
      <c r="G217" s="12">
        <v>0</v>
      </c>
      <c r="H217" s="54">
        <f t="shared" si="6"/>
        <v>98.7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100</v>
      </c>
      <c r="F218" s="12">
        <f>IF($H217=0,0,F217/$H217%)</f>
        <v>0</v>
      </c>
      <c r="G218" s="12">
        <f>IF($H217=0,0,G217/$H217%)</f>
        <v>0</v>
      </c>
      <c r="H218" s="54">
        <f t="shared" si="6"/>
        <v>100</v>
      </c>
    </row>
    <row r="219" spans="1:8" ht="15.95" customHeight="1" x14ac:dyDescent="0.15">
      <c r="A219" s="23"/>
      <c r="B219" s="59"/>
      <c r="C219" s="18" t="s">
        <v>14</v>
      </c>
      <c r="D219" s="11">
        <v>0</v>
      </c>
      <c r="E219" s="11">
        <v>30.9</v>
      </c>
      <c r="F219" s="11">
        <v>0</v>
      </c>
      <c r="G219" s="11">
        <v>0</v>
      </c>
      <c r="H219" s="54">
        <f t="shared" si="6"/>
        <v>30.9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100</v>
      </c>
      <c r="F220" s="12">
        <f>IF($H219=0,0,F219/$H219%)</f>
        <v>0</v>
      </c>
      <c r="G220" s="12">
        <f>IF($H219=0,0,G219/$H219%)</f>
        <v>0</v>
      </c>
      <c r="H220" s="54">
        <f t="shared" si="6"/>
        <v>100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129.6</v>
      </c>
      <c r="F221" s="11">
        <f>SUM(F219,F217)</f>
        <v>0</v>
      </c>
      <c r="G221" s="11">
        <f>SUM(G219,G217)</f>
        <v>0</v>
      </c>
      <c r="H221" s="54">
        <f t="shared" si="6"/>
        <v>129.6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99.999999999999986</v>
      </c>
      <c r="F222" s="12">
        <f>IF($H221=0,0,F221/$H221%)</f>
        <v>0</v>
      </c>
      <c r="G222" s="12">
        <f>IF($H221=0,0,G221/$H221%)</f>
        <v>0</v>
      </c>
      <c r="H222" s="54">
        <f t="shared" si="6"/>
        <v>99.999999999999986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>
        <v>0</v>
      </c>
      <c r="E223" s="12">
        <v>12.4</v>
      </c>
      <c r="F223" s="12">
        <v>0</v>
      </c>
      <c r="G223" s="12">
        <v>0</v>
      </c>
      <c r="H223" s="54">
        <f t="shared" si="6"/>
        <v>12.4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0</v>
      </c>
      <c r="E224" s="12">
        <f>IF($H223=0,0,E223/$H223%)</f>
        <v>100</v>
      </c>
      <c r="F224" s="12">
        <f>IF($H223=0,0,F223/$H223%)</f>
        <v>0</v>
      </c>
      <c r="G224" s="12">
        <f>IF($H223=0,0,G223/$H223%)</f>
        <v>0</v>
      </c>
      <c r="H224" s="54">
        <f t="shared" si="6"/>
        <v>100</v>
      </c>
    </row>
    <row r="225" spans="1:8" ht="15.95" customHeight="1" x14ac:dyDescent="0.15">
      <c r="A225" s="15"/>
      <c r="B225" s="59"/>
      <c r="C225" s="18" t="s">
        <v>14</v>
      </c>
      <c r="D225" s="11">
        <v>0</v>
      </c>
      <c r="E225" s="11">
        <v>0.9</v>
      </c>
      <c r="F225" s="11">
        <v>0</v>
      </c>
      <c r="G225" s="11">
        <v>1.6</v>
      </c>
      <c r="H225" s="54">
        <f t="shared" si="6"/>
        <v>2.5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</v>
      </c>
      <c r="E226" s="12">
        <f>IF($H225=0,0,E225/$H225%)</f>
        <v>36</v>
      </c>
      <c r="F226" s="12">
        <f>IF($H225=0,0,F225/$H225%)</f>
        <v>0</v>
      </c>
      <c r="G226" s="12">
        <f>IF($H225=0,0,G225/$H225%)</f>
        <v>64</v>
      </c>
      <c r="H226" s="54">
        <f t="shared" si="6"/>
        <v>100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</v>
      </c>
      <c r="E227" s="11">
        <f>SUM(E225,E223)</f>
        <v>13.3</v>
      </c>
      <c r="F227" s="11">
        <f>SUM(F225,F223)</f>
        <v>0</v>
      </c>
      <c r="G227" s="11">
        <f>SUM(G225,G223)</f>
        <v>1.6</v>
      </c>
      <c r="H227" s="54">
        <f t="shared" si="6"/>
        <v>14.9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0</v>
      </c>
      <c r="E228" s="12">
        <f>IF($H227=0,0,E227/$H227%)</f>
        <v>89.261744966442961</v>
      </c>
      <c r="F228" s="12">
        <f>IF($H227=0,0,F227/$H227%)</f>
        <v>0</v>
      </c>
      <c r="G228" s="12">
        <f>IF($H227=0,0,G227/$H227%)</f>
        <v>10.738255033557047</v>
      </c>
      <c r="H228" s="54">
        <f t="shared" si="6"/>
        <v>100.00000000000001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0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6"/>
        <v>0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0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0</v>
      </c>
    </row>
    <row r="231" spans="1:8" ht="15.95" customHeight="1" x14ac:dyDescent="0.15">
      <c r="A231" s="15"/>
      <c r="C231" s="18" t="s">
        <v>14</v>
      </c>
      <c r="D231" s="19">
        <f>SUM(D237,D243,D249,D255,D261,D267,D273,D279,D285,D291)</f>
        <v>0</v>
      </c>
      <c r="E231" s="19">
        <f>SUM(E237,E243,E249,E255,E261,E267,E273,E279,E285,E291)</f>
        <v>0</v>
      </c>
      <c r="F231" s="19">
        <f>SUM(F237,F243,F249,F255,F261,F267,F273,F279,F285,F291)</f>
        <v>0</v>
      </c>
      <c r="G231" s="19">
        <f>SUM(G237,G243,G249,G255,G261,G267,G273,G279,G285,G291)</f>
        <v>0</v>
      </c>
      <c r="H231" s="54">
        <f>SUM(D231:G231)</f>
        <v>0</v>
      </c>
    </row>
    <row r="232" spans="1:8" ht="15.95" customHeight="1" x14ac:dyDescent="0.15">
      <c r="A232" s="15"/>
      <c r="C232" s="20" t="s">
        <v>13</v>
      </c>
      <c r="D232" s="12">
        <f>IF($H231=0,0,D231/$H231%)</f>
        <v>0</v>
      </c>
      <c r="E232" s="12">
        <f>IF($H231=0,0,E231/$H231%)</f>
        <v>0</v>
      </c>
      <c r="F232" s="12">
        <f>IF($H231=0,0,F231/$H231%)</f>
        <v>0</v>
      </c>
      <c r="G232" s="12">
        <f>IF($H231=0,0,G231/$H231%)</f>
        <v>0</v>
      </c>
      <c r="H232" s="53">
        <f>IF($H231=0,0,H231/$H231%)</f>
        <v>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0</v>
      </c>
      <c r="E233" s="19">
        <f>SUM(E239,E245,E251,E257,E263,E269,E275,E281,E287,E293)</f>
        <v>0</v>
      </c>
      <c r="F233" s="19">
        <f>SUM(F239,F245,F251,F257,F263,F269,F275,F281,F287,F293)</f>
        <v>0</v>
      </c>
      <c r="G233" s="19">
        <f>SUM(G239,G245,G251,G257,G263,G269,G275,G281,G287,G293)</f>
        <v>0</v>
      </c>
      <c r="H233" s="54">
        <f>SUM(D233:G233)</f>
        <v>0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0</v>
      </c>
      <c r="E234" s="12">
        <f>IF($H233=0,0,E233/$H233%)</f>
        <v>0</v>
      </c>
      <c r="F234" s="12">
        <f>IF($H233=0,0,F233/$H233%)</f>
        <v>0</v>
      </c>
      <c r="G234" s="12">
        <f>IF($H233=0,0,G233/$H233%)</f>
        <v>0</v>
      </c>
      <c r="H234" s="53">
        <f>IF($H233=0,0,H233/$H233%)</f>
        <v>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/>
      <c r="E235" s="12"/>
      <c r="F235" s="12"/>
      <c r="G235" s="12"/>
      <c r="H235" s="54">
        <f t="shared" ref="H235:H297" si="7">SUM(D235:G235)</f>
        <v>0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0</v>
      </c>
      <c r="F236" s="12">
        <f>IF($H235=0,0,F235/$H235%)</f>
        <v>0</v>
      </c>
      <c r="G236" s="12">
        <f>IF($H235=0,0,G235/$H235%)</f>
        <v>0</v>
      </c>
      <c r="H236" s="54">
        <f t="shared" si="7"/>
        <v>0</v>
      </c>
    </row>
    <row r="237" spans="1:8" ht="15.95" customHeight="1" x14ac:dyDescent="0.15">
      <c r="A237" s="15"/>
      <c r="B237" s="59"/>
      <c r="C237" s="18" t="s">
        <v>14</v>
      </c>
      <c r="D237" s="11"/>
      <c r="E237" s="11"/>
      <c r="F237" s="11"/>
      <c r="G237" s="11"/>
      <c r="H237" s="54">
        <f t="shared" si="7"/>
        <v>0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0</v>
      </c>
      <c r="F238" s="12">
        <f>IF($H237=0,0,F237/$H237%)</f>
        <v>0</v>
      </c>
      <c r="G238" s="12">
        <f>IF($H237=0,0,G237/$H237%)</f>
        <v>0</v>
      </c>
      <c r="H238" s="54">
        <f t="shared" si="7"/>
        <v>0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0</v>
      </c>
      <c r="F239" s="11">
        <f>SUM(F237,F235)</f>
        <v>0</v>
      </c>
      <c r="G239" s="11">
        <f>SUM(G237,G235)</f>
        <v>0</v>
      </c>
      <c r="H239" s="54">
        <f t="shared" si="7"/>
        <v>0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0</v>
      </c>
      <c r="F240" s="12">
        <f>IF($H239=0,0,F239/$H239%)</f>
        <v>0</v>
      </c>
      <c r="G240" s="12">
        <f>IF($H239=0,0,G239/$H239%)</f>
        <v>0</v>
      </c>
      <c r="H240" s="54">
        <f t="shared" si="7"/>
        <v>0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/>
      <c r="E241" s="12"/>
      <c r="F241" s="12"/>
      <c r="G241" s="12"/>
      <c r="H241" s="54">
        <f t="shared" si="7"/>
        <v>0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0</v>
      </c>
      <c r="F242" s="12">
        <f>IF($H241=0,0,F241/$H241%)</f>
        <v>0</v>
      </c>
      <c r="G242" s="12">
        <f>IF($H241=0,0,G241/$H241%)</f>
        <v>0</v>
      </c>
      <c r="H242" s="54">
        <f t="shared" si="7"/>
        <v>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7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7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0</v>
      </c>
      <c r="F245" s="11">
        <f>SUM(F243,F241)</f>
        <v>0</v>
      </c>
      <c r="G245" s="11">
        <f>SUM(G243,G241)</f>
        <v>0</v>
      </c>
      <c r="H245" s="54">
        <f t="shared" si="7"/>
        <v>0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0</v>
      </c>
      <c r="F246" s="12">
        <f>IF($H245=0,0,F245/$H245%)</f>
        <v>0</v>
      </c>
      <c r="G246" s="12">
        <f>IF($H245=0,0,G245/$H245%)</f>
        <v>0</v>
      </c>
      <c r="H246" s="54">
        <f t="shared" si="7"/>
        <v>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/>
      <c r="E247" s="12"/>
      <c r="F247" s="12"/>
      <c r="G247" s="12"/>
      <c r="H247" s="54">
        <f t="shared" si="7"/>
        <v>0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0</v>
      </c>
      <c r="F248" s="12">
        <f>IF($H247=0,0,F247/$H247%)</f>
        <v>0</v>
      </c>
      <c r="G248" s="12">
        <f>IF($H247=0,0,G247/$H247%)</f>
        <v>0</v>
      </c>
      <c r="H248" s="54">
        <f t="shared" si="7"/>
        <v>0</v>
      </c>
    </row>
    <row r="249" spans="1:8" ht="15.95" customHeight="1" x14ac:dyDescent="0.15">
      <c r="A249" s="23"/>
      <c r="B249" s="59"/>
      <c r="C249" s="18" t="s">
        <v>14</v>
      </c>
      <c r="D249" s="11"/>
      <c r="E249" s="11"/>
      <c r="F249" s="11"/>
      <c r="G249" s="11"/>
      <c r="H249" s="54">
        <f t="shared" si="7"/>
        <v>0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0</v>
      </c>
      <c r="F250" s="12">
        <f>IF($H249=0,0,F249/$H249%)</f>
        <v>0</v>
      </c>
      <c r="G250" s="12">
        <f>IF($H249=0,0,G249/$H249%)</f>
        <v>0</v>
      </c>
      <c r="H250" s="54">
        <f t="shared" si="7"/>
        <v>0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0</v>
      </c>
      <c r="F251" s="11">
        <f>SUM(F249,F247)</f>
        <v>0</v>
      </c>
      <c r="G251" s="11">
        <f>SUM(G249,G247)</f>
        <v>0</v>
      </c>
      <c r="H251" s="54">
        <f t="shared" si="7"/>
        <v>0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0</v>
      </c>
      <c r="F252" s="12">
        <f>IF($H251=0,0,F251/$H251%)</f>
        <v>0</v>
      </c>
      <c r="G252" s="12">
        <f>IF($H251=0,0,G251/$H251%)</f>
        <v>0</v>
      </c>
      <c r="H252" s="54">
        <f t="shared" si="7"/>
        <v>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/>
      <c r="E253" s="12"/>
      <c r="F253" s="12"/>
      <c r="G253" s="12"/>
      <c r="H253" s="54">
        <f t="shared" si="7"/>
        <v>0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0</v>
      </c>
      <c r="F254" s="12">
        <f>IF($H253=0,0,F253/$H253%)</f>
        <v>0</v>
      </c>
      <c r="G254" s="12">
        <f>IF($H253=0,0,G253/$H253%)</f>
        <v>0</v>
      </c>
      <c r="H254" s="54">
        <f t="shared" si="7"/>
        <v>0</v>
      </c>
    </row>
    <row r="255" spans="1:8" ht="15.95" customHeight="1" x14ac:dyDescent="0.15">
      <c r="A255" s="23"/>
      <c r="B255" s="59"/>
      <c r="C255" s="18" t="s">
        <v>14</v>
      </c>
      <c r="D255" s="11"/>
      <c r="E255" s="11"/>
      <c r="F255" s="11"/>
      <c r="G255" s="11"/>
      <c r="H255" s="54">
        <f t="shared" si="7"/>
        <v>0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0</v>
      </c>
      <c r="H256" s="54">
        <f t="shared" si="7"/>
        <v>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0</v>
      </c>
      <c r="F257" s="11">
        <f>SUM(F255,F253)</f>
        <v>0</v>
      </c>
      <c r="G257" s="11">
        <f>SUM(G255,G253)</f>
        <v>0</v>
      </c>
      <c r="H257" s="54">
        <f t="shared" si="7"/>
        <v>0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0</v>
      </c>
      <c r="F258" s="12">
        <f>IF($H257=0,0,F257/$H257%)</f>
        <v>0</v>
      </c>
      <c r="G258" s="12">
        <f>IF($H257=0,0,G257/$H257%)</f>
        <v>0</v>
      </c>
      <c r="H258" s="54">
        <f t="shared" si="7"/>
        <v>0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/>
      <c r="E259" s="12"/>
      <c r="F259" s="12"/>
      <c r="G259" s="12"/>
      <c r="H259" s="54">
        <f t="shared" si="7"/>
        <v>0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0</v>
      </c>
      <c r="F260" s="12">
        <f>IF($H259=0,0,F259/$H259%)</f>
        <v>0</v>
      </c>
      <c r="G260" s="12">
        <f>IF($H259=0,0,G259/$H259%)</f>
        <v>0</v>
      </c>
      <c r="H260" s="54">
        <f t="shared" si="7"/>
        <v>0</v>
      </c>
    </row>
    <row r="261" spans="1:8" ht="15.95" customHeight="1" x14ac:dyDescent="0.15">
      <c r="A261" s="23"/>
      <c r="B261" s="59"/>
      <c r="C261" s="18" t="s">
        <v>14</v>
      </c>
      <c r="D261" s="11"/>
      <c r="E261" s="11"/>
      <c r="F261" s="11"/>
      <c r="G261" s="11"/>
      <c r="H261" s="54">
        <f t="shared" si="7"/>
        <v>0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0</v>
      </c>
      <c r="F262" s="12">
        <f>IF($H261=0,0,F261/$H261%)</f>
        <v>0</v>
      </c>
      <c r="G262" s="12">
        <f>IF($H261=0,0,G261/$H261%)</f>
        <v>0</v>
      </c>
      <c r="H262" s="54">
        <f t="shared" si="7"/>
        <v>0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0</v>
      </c>
      <c r="F263" s="11">
        <f>SUM(F261,F259)</f>
        <v>0</v>
      </c>
      <c r="G263" s="11">
        <f>SUM(G261,G259)</f>
        <v>0</v>
      </c>
      <c r="H263" s="54">
        <f t="shared" si="7"/>
        <v>0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0</v>
      </c>
      <c r="F264" s="12">
        <f>IF($H263=0,0,F263/$H263%)</f>
        <v>0</v>
      </c>
      <c r="G264" s="12">
        <f>IF($H263=0,0,G263/$H263%)</f>
        <v>0</v>
      </c>
      <c r="H264" s="54">
        <f t="shared" si="7"/>
        <v>0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/>
      <c r="E265" s="12"/>
      <c r="F265" s="12"/>
      <c r="G265" s="12"/>
      <c r="H265" s="54">
        <f t="shared" si="7"/>
        <v>0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0</v>
      </c>
      <c r="F266" s="12">
        <f>IF($H265=0,0,F265/$H265%)</f>
        <v>0</v>
      </c>
      <c r="G266" s="12">
        <f>IF($H265=0,0,G265/$H265%)</f>
        <v>0</v>
      </c>
      <c r="H266" s="54">
        <f t="shared" si="7"/>
        <v>0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7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7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0</v>
      </c>
      <c r="F269" s="11">
        <f>SUM(F267,F265)</f>
        <v>0</v>
      </c>
      <c r="G269" s="11">
        <f>SUM(G267,G265)</f>
        <v>0</v>
      </c>
      <c r="H269" s="54">
        <f t="shared" si="7"/>
        <v>0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0</v>
      </c>
      <c r="F270" s="12">
        <f>IF($H269=0,0,F269/$H269%)</f>
        <v>0</v>
      </c>
      <c r="G270" s="12">
        <f>IF($H269=0,0,G269/$H269%)</f>
        <v>0</v>
      </c>
      <c r="H270" s="54">
        <f t="shared" si="7"/>
        <v>0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/>
      <c r="E271" s="12"/>
      <c r="F271" s="12"/>
      <c r="G271" s="12"/>
      <c r="H271" s="54">
        <f t="shared" si="7"/>
        <v>0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0</v>
      </c>
      <c r="F272" s="12">
        <f>IF($H271=0,0,F271/$H271%)</f>
        <v>0</v>
      </c>
      <c r="G272" s="12">
        <f>IF($H271=0,0,G271/$H271%)</f>
        <v>0</v>
      </c>
      <c r="H272" s="54">
        <f t="shared" si="7"/>
        <v>0</v>
      </c>
    </row>
    <row r="273" spans="1:8" ht="15.95" customHeight="1" x14ac:dyDescent="0.15">
      <c r="A273" s="23"/>
      <c r="B273" s="59"/>
      <c r="C273" s="18" t="s">
        <v>14</v>
      </c>
      <c r="D273" s="11"/>
      <c r="E273" s="11"/>
      <c r="F273" s="11"/>
      <c r="G273" s="11"/>
      <c r="H273" s="54">
        <f t="shared" si="7"/>
        <v>0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0</v>
      </c>
      <c r="H274" s="54">
        <f t="shared" si="7"/>
        <v>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0</v>
      </c>
      <c r="F275" s="11">
        <f>SUM(F273,F271)</f>
        <v>0</v>
      </c>
      <c r="G275" s="11">
        <f>SUM(G273,G271)</f>
        <v>0</v>
      </c>
      <c r="H275" s="54">
        <f t="shared" si="7"/>
        <v>0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0</v>
      </c>
      <c r="F276" s="12">
        <f>IF($H275=0,0,F275/$H275%)</f>
        <v>0</v>
      </c>
      <c r="G276" s="12">
        <f>IF($H275=0,0,G275/$H275%)</f>
        <v>0</v>
      </c>
      <c r="H276" s="54">
        <f t="shared" si="7"/>
        <v>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/>
      <c r="E277" s="12"/>
      <c r="F277" s="12"/>
      <c r="G277" s="12"/>
      <c r="H277" s="54">
        <f t="shared" si="7"/>
        <v>0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0</v>
      </c>
      <c r="F278" s="12">
        <f>IF($H277=0,0,F277/$H277%)</f>
        <v>0</v>
      </c>
      <c r="G278" s="12">
        <f>IF($H277=0,0,G277/$H277%)</f>
        <v>0</v>
      </c>
      <c r="H278" s="54">
        <f t="shared" si="7"/>
        <v>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7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7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0</v>
      </c>
      <c r="F281" s="11">
        <f>SUM(F279,F277)</f>
        <v>0</v>
      </c>
      <c r="G281" s="11">
        <f>SUM(G279,G277)</f>
        <v>0</v>
      </c>
      <c r="H281" s="54">
        <f t="shared" si="7"/>
        <v>0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0</v>
      </c>
      <c r="F282" s="12">
        <f>IF($H281=0,0,F281/$H281%)</f>
        <v>0</v>
      </c>
      <c r="G282" s="12">
        <f>IF($H281=0,0,G281/$H281%)</f>
        <v>0</v>
      </c>
      <c r="H282" s="54">
        <f t="shared" si="7"/>
        <v>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/>
      <c r="E283" s="12"/>
      <c r="F283" s="12"/>
      <c r="G283" s="12"/>
      <c r="H283" s="54">
        <f t="shared" si="7"/>
        <v>0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0</v>
      </c>
      <c r="F284" s="12">
        <f>IF($H283=0,0,F283/$H283%)</f>
        <v>0</v>
      </c>
      <c r="G284" s="12">
        <f>IF($H283=0,0,G283/$H283%)</f>
        <v>0</v>
      </c>
      <c r="H284" s="54">
        <f t="shared" si="7"/>
        <v>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7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7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0</v>
      </c>
      <c r="F287" s="11">
        <f>SUM(F285,F283)</f>
        <v>0</v>
      </c>
      <c r="G287" s="11">
        <f>SUM(G285,G283)</f>
        <v>0</v>
      </c>
      <c r="H287" s="54">
        <f t="shared" si="7"/>
        <v>0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0</v>
      </c>
      <c r="F288" s="12">
        <f>IF($H287=0,0,F287/$H287%)</f>
        <v>0</v>
      </c>
      <c r="G288" s="12">
        <f>IF($H287=0,0,G287/$H287%)</f>
        <v>0</v>
      </c>
      <c r="H288" s="54">
        <f t="shared" si="7"/>
        <v>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/>
      <c r="E289" s="12"/>
      <c r="F289" s="12"/>
      <c r="G289" s="12"/>
      <c r="H289" s="54">
        <f t="shared" si="7"/>
        <v>0</v>
      </c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0</v>
      </c>
      <c r="F290" s="12">
        <f>IF($H289=0,0,F289/$H289%)</f>
        <v>0</v>
      </c>
      <c r="G290" s="12">
        <f>IF($H289=0,0,G289/$H289%)</f>
        <v>0</v>
      </c>
      <c r="H290" s="54">
        <f t="shared" si="7"/>
        <v>0</v>
      </c>
    </row>
    <row r="291" spans="1:10" ht="15.95" customHeight="1" x14ac:dyDescent="0.15">
      <c r="A291" s="15"/>
      <c r="B291" s="59"/>
      <c r="C291" s="18" t="s">
        <v>14</v>
      </c>
      <c r="D291" s="11"/>
      <c r="E291" s="11"/>
      <c r="F291" s="11"/>
      <c r="G291" s="11"/>
      <c r="H291" s="54">
        <f t="shared" si="7"/>
        <v>0</v>
      </c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0</v>
      </c>
      <c r="E292" s="12">
        <f>IF($H291=0,0,E291/$H291%)</f>
        <v>0</v>
      </c>
      <c r="F292" s="12">
        <f>IF($H291=0,0,F291/$H291%)</f>
        <v>0</v>
      </c>
      <c r="G292" s="12">
        <f>IF($H291=0,0,G291/$H291%)</f>
        <v>0</v>
      </c>
      <c r="H292" s="54">
        <f t="shared" si="7"/>
        <v>0</v>
      </c>
    </row>
    <row r="293" spans="1:10" ht="15.95" customHeight="1" x14ac:dyDescent="0.15">
      <c r="A293" s="15"/>
      <c r="B293" s="59"/>
      <c r="C293" s="18" t="s">
        <v>15</v>
      </c>
      <c r="D293" s="11">
        <f>SUM(D291,D289)</f>
        <v>0</v>
      </c>
      <c r="E293" s="11">
        <f>SUM(E291,E289)</f>
        <v>0</v>
      </c>
      <c r="F293" s="11">
        <f>SUM(F291,F289)</f>
        <v>0</v>
      </c>
      <c r="G293" s="11">
        <f>SUM(G291,G289)</f>
        <v>0</v>
      </c>
      <c r="H293" s="54">
        <f t="shared" si="7"/>
        <v>0</v>
      </c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0</v>
      </c>
      <c r="E294" s="12">
        <f>IF($H293=0,0,E293/$H293%)</f>
        <v>0</v>
      </c>
      <c r="F294" s="12">
        <f>IF($H293=0,0,F293/$H293%)</f>
        <v>0</v>
      </c>
      <c r="G294" s="12">
        <f>IF($H293=0,0,G293/$H293%)</f>
        <v>0</v>
      </c>
      <c r="H294" s="54">
        <f t="shared" si="7"/>
        <v>0</v>
      </c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>
        <v>0</v>
      </c>
      <c r="E295" s="12">
        <v>108563.1</v>
      </c>
      <c r="F295" s="12">
        <v>0</v>
      </c>
      <c r="G295" s="12">
        <v>0</v>
      </c>
      <c r="H295" s="54">
        <f t="shared" si="7"/>
        <v>108563.1</v>
      </c>
      <c r="I295" s="13"/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100</v>
      </c>
      <c r="F296" s="12">
        <f>IF($H295=0,0,F295/$H295%)</f>
        <v>0</v>
      </c>
      <c r="G296" s="12">
        <f>IF($H295=0,0,G295/$H295%)</f>
        <v>0</v>
      </c>
      <c r="H296" s="53">
        <f>IF($H295=0,0,H295/$H295%)</f>
        <v>100</v>
      </c>
      <c r="I296" s="13"/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/>
      <c r="E297" s="11"/>
      <c r="F297" s="11">
        <v>0</v>
      </c>
      <c r="G297" s="11">
        <v>0</v>
      </c>
      <c r="H297" s="54">
        <f t="shared" si="7"/>
        <v>0</v>
      </c>
      <c r="I297" s="13"/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0</v>
      </c>
      <c r="E298" s="12">
        <f>IF($H297=0,0,E297/$H297%)</f>
        <v>0</v>
      </c>
      <c r="F298" s="12">
        <f>IF($H297=0,0,F297/$H297%)</f>
        <v>0</v>
      </c>
      <c r="G298" s="12">
        <f>IF($H297=0,0,G297/$H297%)</f>
        <v>0</v>
      </c>
      <c r="H298" s="53">
        <f>IF($H297=0,0,H297/$H297%)</f>
        <v>0</v>
      </c>
      <c r="I298" s="13"/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0</v>
      </c>
      <c r="E299" s="11">
        <f>SUM(E297,E295)</f>
        <v>108563.1</v>
      </c>
      <c r="F299" s="11">
        <f>SUM(F297,F295)</f>
        <v>0</v>
      </c>
      <c r="G299" s="11">
        <f>SUM(G297,G295)</f>
        <v>0</v>
      </c>
      <c r="H299" s="55">
        <f>SUM(H297,H295)</f>
        <v>108563.1</v>
      </c>
      <c r="I299" s="13"/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0</v>
      </c>
      <c r="E300" s="12">
        <f>IF($H299=0,0,E299/$H299%)</f>
        <v>100</v>
      </c>
      <c r="F300" s="12">
        <f>IF($H299=0,0,F299/$H299%)</f>
        <v>0</v>
      </c>
      <c r="G300" s="12">
        <f>IF($H299=0,0,G299/$H299%)</f>
        <v>0</v>
      </c>
      <c r="H300" s="53">
        <f>IF($H299=0,0,H299/$H299%)</f>
        <v>100</v>
      </c>
      <c r="I300" s="13"/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141</v>
      </c>
      <c r="E301" s="11">
        <f>SUM(E307,E313,E319,E325,E331,E337,E343,E349,E355)</f>
        <v>13273.800000000001</v>
      </c>
      <c r="F301" s="11">
        <f>SUM(F307,F313,F319,F325,F331,F337,F343,F349,F355)</f>
        <v>0</v>
      </c>
      <c r="G301" s="11">
        <f>SUM(G307,G313,G319,G325,G331,G337,G343,G349,G355)</f>
        <v>0</v>
      </c>
      <c r="H301" s="55">
        <f>SUM(H307,H313,H319,H325,H331,H337,H343,H349,H355)</f>
        <v>13414.800000000001</v>
      </c>
      <c r="I301" s="13"/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1.0510779139457911</v>
      </c>
      <c r="E302" s="12">
        <f>IF($H301=0,0,E301/$H301%)</f>
        <v>98.948922086054196</v>
      </c>
      <c r="F302" s="12">
        <f>IF($H301=0,0,F301/$H301%)</f>
        <v>0</v>
      </c>
      <c r="G302" s="12">
        <f>IF($H301=0,0,G301/$H301%)</f>
        <v>0</v>
      </c>
      <c r="H302" s="53">
        <f>IF($H301=0,0,H301/$H301%)</f>
        <v>99.999999999999986</v>
      </c>
      <c r="I302" s="13"/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>
        <f>SUM(D309,D315,D321,D327,D333,D339,D345,D351,D357)</f>
        <v>10410.700000000001</v>
      </c>
      <c r="E303" s="11">
        <f>SUM(E309,E315,E321,E327,E333,E339,E345,E351,E357)</f>
        <v>82942.100000000006</v>
      </c>
      <c r="F303" s="11">
        <f>SUM(F309,F315,F321,F327,F333,F339,F345,F351,F357)</f>
        <v>0</v>
      </c>
      <c r="G303" s="11">
        <f>SUM(G309,G315,G321,G327,G333,G339,G345,G351,G357)</f>
        <v>0</v>
      </c>
      <c r="H303" s="55">
        <f>SUM(H309,H315,H321,H327,H333,H339,H345,H351,H357)</f>
        <v>93352.799999999988</v>
      </c>
      <c r="I303" s="13"/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11.151995440950889</v>
      </c>
      <c r="E304" s="12">
        <f>IF($H303=0,0,E303/$H303%)</f>
        <v>88.84800455904913</v>
      </c>
      <c r="F304" s="12">
        <f>IF($H303=0,0,F303/$H303%)</f>
        <v>0</v>
      </c>
      <c r="G304" s="12">
        <f>IF($H303=0,0,G303/$H303%)</f>
        <v>0</v>
      </c>
      <c r="H304" s="53">
        <f>IF($H303=0,0,H303/$H303%)</f>
        <v>100</v>
      </c>
      <c r="I304" s="13"/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10551.7</v>
      </c>
      <c r="E305" s="11">
        <f>SUM(E311,E317,E323,E329,E335,E341,E347,E353,E359)</f>
        <v>96215.900000000009</v>
      </c>
      <c r="F305" s="11">
        <f>SUM(F311,F317,F323,F329,F335,F341,F347,F353,F359)</f>
        <v>0</v>
      </c>
      <c r="G305" s="11">
        <f>SUM(G311,G317,G323,G329,G335,G341,G347,G353,G359)</f>
        <v>0</v>
      </c>
      <c r="H305" s="55">
        <f>SUM(H311,H317,H323,H329,H335,H341,H347,H353,H359)</f>
        <v>106767.6</v>
      </c>
      <c r="I305" s="13"/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9.8828670870189068</v>
      </c>
      <c r="E306" s="12">
        <f>IF($H305=0,0,E305/$H305%)</f>
        <v>90.117132912981091</v>
      </c>
      <c r="F306" s="12">
        <f>IF($H305=0,0,F305/$H305%)</f>
        <v>0</v>
      </c>
      <c r="G306" s="12">
        <f>IF($H305=0,0,G305/$H305%)</f>
        <v>0</v>
      </c>
      <c r="H306" s="53">
        <f>IF($H305=0,0,H305/$H305%)</f>
        <v>99.999999999999986</v>
      </c>
      <c r="I306" s="13"/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>
        <v>0</v>
      </c>
      <c r="E307" s="12">
        <v>823.80000000000007</v>
      </c>
      <c r="F307" s="12">
        <v>0</v>
      </c>
      <c r="G307" s="12">
        <v>0</v>
      </c>
      <c r="H307" s="54">
        <f t="shared" ref="H307:H366" si="8">SUM(D307:G307)</f>
        <v>823.80000000000007</v>
      </c>
      <c r="I307" s="13"/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99.999999999999986</v>
      </c>
      <c r="F308" s="12">
        <f>IF($H307=0,0,F307/$H307%)</f>
        <v>0</v>
      </c>
      <c r="G308" s="12">
        <f>IF($H307=0,0,G307/$H307%)</f>
        <v>0</v>
      </c>
      <c r="H308" s="54">
        <f t="shared" si="8"/>
        <v>99.999999999999986</v>
      </c>
      <c r="I308" s="13"/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>
        <v>0</v>
      </c>
      <c r="E309" s="11">
        <v>44086.5</v>
      </c>
      <c r="F309" s="11">
        <v>0</v>
      </c>
      <c r="G309" s="11">
        <v>0</v>
      </c>
      <c r="H309" s="54">
        <f t="shared" si="8"/>
        <v>44086.5</v>
      </c>
      <c r="I309" s="13"/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100</v>
      </c>
      <c r="F310" s="12">
        <f>IF($H309=0,0,F309/$H309%)</f>
        <v>0</v>
      </c>
      <c r="G310" s="12">
        <f>IF($H309=0,0,G309/$H309%)</f>
        <v>0</v>
      </c>
      <c r="H310" s="54">
        <f t="shared" si="8"/>
        <v>100</v>
      </c>
      <c r="I310" s="13"/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44910.3</v>
      </c>
      <c r="F311" s="11">
        <f>SUM(F309,F307)</f>
        <v>0</v>
      </c>
      <c r="G311" s="11">
        <f>SUM(G309,G307)</f>
        <v>0</v>
      </c>
      <c r="H311" s="54">
        <f t="shared" si="8"/>
        <v>44910.3</v>
      </c>
      <c r="I311" s="13"/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100</v>
      </c>
      <c r="F312" s="12">
        <f>IF($H311=0,0,F311/$H311%)</f>
        <v>0</v>
      </c>
      <c r="G312" s="12">
        <f>IF($H311=0,0,G311/$H311%)</f>
        <v>0</v>
      </c>
      <c r="H312" s="54">
        <f t="shared" si="8"/>
        <v>100</v>
      </c>
      <c r="I312" s="13"/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/>
      <c r="E313" s="12"/>
      <c r="F313" s="12"/>
      <c r="G313" s="12"/>
      <c r="H313" s="54">
        <f t="shared" si="8"/>
        <v>0</v>
      </c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>
        <f>IF($H313=0,0,D313/$H313%)</f>
        <v>0</v>
      </c>
      <c r="E314" s="12">
        <f>IF($H313=0,0,E313/$H313%)</f>
        <v>0</v>
      </c>
      <c r="F314" s="12">
        <f>IF($H313=0,0,F313/$H313%)</f>
        <v>0</v>
      </c>
      <c r="G314" s="12">
        <f>IF($H313=0,0,G313/$H313%)</f>
        <v>0</v>
      </c>
      <c r="H314" s="54">
        <f t="shared" si="8"/>
        <v>0</v>
      </c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/>
      <c r="E315" s="11"/>
      <c r="F315" s="11"/>
      <c r="G315" s="11"/>
      <c r="H315" s="54">
        <f t="shared" si="8"/>
        <v>0</v>
      </c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>
        <f>IF($H315=0,0,D315/$H315%)</f>
        <v>0</v>
      </c>
      <c r="E316" s="12">
        <f>IF($H315=0,0,E315/$H315%)</f>
        <v>0</v>
      </c>
      <c r="F316" s="12">
        <f>IF($H315=0,0,F315/$H315%)</f>
        <v>0</v>
      </c>
      <c r="G316" s="12">
        <f>IF($H315=0,0,G315/$H315%)</f>
        <v>0</v>
      </c>
      <c r="H316" s="54">
        <f t="shared" si="8"/>
        <v>0</v>
      </c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>
        <f>SUM(D315,D313)</f>
        <v>0</v>
      </c>
      <c r="E317" s="11">
        <f>SUM(E315,E313)</f>
        <v>0</v>
      </c>
      <c r="F317" s="11">
        <f>SUM(F315,F313)</f>
        <v>0</v>
      </c>
      <c r="G317" s="11">
        <f>SUM(G315,G313)</f>
        <v>0</v>
      </c>
      <c r="H317" s="54">
        <f t="shared" si="8"/>
        <v>0</v>
      </c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>
        <f>IF($H317=0,0,D317/$H317%)</f>
        <v>0</v>
      </c>
      <c r="E318" s="12">
        <f>IF($H317=0,0,E317/$H317%)</f>
        <v>0</v>
      </c>
      <c r="F318" s="12">
        <f>IF($H317=0,0,F317/$H317%)</f>
        <v>0</v>
      </c>
      <c r="G318" s="12">
        <f>IF($H317=0,0,G317/$H317%)</f>
        <v>0</v>
      </c>
      <c r="H318" s="54">
        <f t="shared" si="8"/>
        <v>0</v>
      </c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>
        <v>141</v>
      </c>
      <c r="E319" s="12">
        <v>0</v>
      </c>
      <c r="F319" s="12">
        <v>0</v>
      </c>
      <c r="G319" s="12">
        <v>0</v>
      </c>
      <c r="H319" s="54">
        <f t="shared" si="8"/>
        <v>141</v>
      </c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>
        <f>IF($H319=0,0,D319/$H319%)</f>
        <v>100</v>
      </c>
      <c r="E320" s="12">
        <f>IF($H319=0,0,E319/$H319%)</f>
        <v>0</v>
      </c>
      <c r="F320" s="12">
        <f>IF($H319=0,0,F319/$H319%)</f>
        <v>0</v>
      </c>
      <c r="G320" s="12">
        <f>IF($H319=0,0,G319/$H319%)</f>
        <v>0</v>
      </c>
      <c r="H320" s="54">
        <f t="shared" si="8"/>
        <v>100</v>
      </c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>
        <v>3151.1000000000008</v>
      </c>
      <c r="E321" s="11">
        <v>0</v>
      </c>
      <c r="F321" s="11">
        <v>0</v>
      </c>
      <c r="G321" s="11">
        <v>0</v>
      </c>
      <c r="H321" s="54">
        <f t="shared" si="8"/>
        <v>3151.1000000000008</v>
      </c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>
        <f>IF($H321=0,0,D321/$H321%)</f>
        <v>100</v>
      </c>
      <c r="E322" s="12">
        <f>IF($H321=0,0,E321/$H321%)</f>
        <v>0</v>
      </c>
      <c r="F322" s="12">
        <f>IF($H321=0,0,F321/$H321%)</f>
        <v>0</v>
      </c>
      <c r="G322" s="12">
        <f>IF($H321=0,0,G321/$H321%)</f>
        <v>0</v>
      </c>
      <c r="H322" s="54">
        <f t="shared" si="8"/>
        <v>100</v>
      </c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>
        <f>SUM(D321,D319)</f>
        <v>3292.1000000000008</v>
      </c>
      <c r="E323" s="11">
        <f>SUM(E321,E319)</f>
        <v>0</v>
      </c>
      <c r="F323" s="11">
        <f>SUM(F321,F319)</f>
        <v>0</v>
      </c>
      <c r="G323" s="11">
        <f>SUM(G321,G319)</f>
        <v>0</v>
      </c>
      <c r="H323" s="54">
        <f t="shared" si="8"/>
        <v>3292.1000000000008</v>
      </c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>
        <f>IF($H323=0,0,D323/$H323%)</f>
        <v>100</v>
      </c>
      <c r="E324" s="12">
        <f>IF($H323=0,0,E323/$H323%)</f>
        <v>0</v>
      </c>
      <c r="F324" s="12">
        <f>IF($H323=0,0,F323/$H323%)</f>
        <v>0</v>
      </c>
      <c r="G324" s="12">
        <f>IF($H323=0,0,G323/$H323%)</f>
        <v>0</v>
      </c>
      <c r="H324" s="54">
        <f t="shared" si="8"/>
        <v>100</v>
      </c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/>
      <c r="E325" s="12"/>
      <c r="F325" s="12"/>
      <c r="G325" s="12"/>
      <c r="H325" s="54">
        <f t="shared" si="8"/>
        <v>0</v>
      </c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>
        <f>IF($H325=0,0,D325/$H325%)</f>
        <v>0</v>
      </c>
      <c r="E326" s="12">
        <f>IF($H325=0,0,E325/$H325%)</f>
        <v>0</v>
      </c>
      <c r="F326" s="12">
        <f>IF($H325=0,0,F325/$H325%)</f>
        <v>0</v>
      </c>
      <c r="G326" s="12">
        <f>IF($H325=0,0,G325/$H325%)</f>
        <v>0</v>
      </c>
      <c r="H326" s="54">
        <f t="shared" si="8"/>
        <v>0</v>
      </c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11"/>
      <c r="E327" s="11"/>
      <c r="F327" s="11"/>
      <c r="G327" s="11"/>
      <c r="H327" s="54">
        <f t="shared" si="8"/>
        <v>0</v>
      </c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>
        <f>IF($H327=0,0,D327/$H327%)</f>
        <v>0</v>
      </c>
      <c r="E328" s="12">
        <f>IF($H327=0,0,E327/$H327%)</f>
        <v>0</v>
      </c>
      <c r="F328" s="12">
        <f>IF($H327=0,0,F327/$H327%)</f>
        <v>0</v>
      </c>
      <c r="G328" s="12">
        <f>IF($H327=0,0,G327/$H327%)</f>
        <v>0</v>
      </c>
      <c r="H328" s="54">
        <f t="shared" si="8"/>
        <v>0</v>
      </c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>
        <f>SUM(D327,D325)</f>
        <v>0</v>
      </c>
      <c r="E329" s="11">
        <f>SUM(E327,E325)</f>
        <v>0</v>
      </c>
      <c r="F329" s="11">
        <f>SUM(F327,F325)</f>
        <v>0</v>
      </c>
      <c r="G329" s="11">
        <f>SUM(G327,G325)</f>
        <v>0</v>
      </c>
      <c r="H329" s="54">
        <f t="shared" si="8"/>
        <v>0</v>
      </c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>
        <f>IF($H329=0,0,D329/$H329%)</f>
        <v>0</v>
      </c>
      <c r="E330" s="12">
        <f>IF($H329=0,0,E329/$H329%)</f>
        <v>0</v>
      </c>
      <c r="F330" s="12">
        <f>IF($H329=0,0,F329/$H329%)</f>
        <v>0</v>
      </c>
      <c r="G330" s="12">
        <f>IF($H329=0,0,G329/$H329%)</f>
        <v>0</v>
      </c>
      <c r="H330" s="54">
        <f t="shared" si="8"/>
        <v>0</v>
      </c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>
        <v>0</v>
      </c>
      <c r="E331" s="12">
        <v>1217.4000000000001</v>
      </c>
      <c r="F331" s="12">
        <v>0</v>
      </c>
      <c r="G331" s="12">
        <v>0</v>
      </c>
      <c r="H331" s="54">
        <f t="shared" si="8"/>
        <v>1217.4000000000001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>
        <f>IF($H331=0,0,D331/$H331%)</f>
        <v>0</v>
      </c>
      <c r="E332" s="12">
        <f>IF($H331=0,0,E331/$H331%)</f>
        <v>100</v>
      </c>
      <c r="F332" s="12">
        <f>IF($H331=0,0,F331/$H331%)</f>
        <v>0</v>
      </c>
      <c r="G332" s="12">
        <f>IF($H331=0,0,G331/$H331%)</f>
        <v>0</v>
      </c>
      <c r="H332" s="54">
        <f t="shared" si="8"/>
        <v>100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>
        <v>7134.8</v>
      </c>
      <c r="E333" s="11">
        <v>21289</v>
      </c>
      <c r="F333" s="11">
        <v>0</v>
      </c>
      <c r="G333" s="11">
        <v>0</v>
      </c>
      <c r="H333" s="54">
        <f t="shared" si="8"/>
        <v>28423.8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>
        <f>IF($H333=0,0,D333/$H333%)</f>
        <v>25.101499447645988</v>
      </c>
      <c r="E334" s="12">
        <f>IF($H333=0,0,E333/$H333%)</f>
        <v>74.898500552354008</v>
      </c>
      <c r="F334" s="12">
        <f>IF($H333=0,0,F333/$H333%)</f>
        <v>0</v>
      </c>
      <c r="G334" s="12">
        <f>IF($H333=0,0,G333/$H333%)</f>
        <v>0</v>
      </c>
      <c r="H334" s="54">
        <f t="shared" si="8"/>
        <v>100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>
        <f>SUM(D333,D331)</f>
        <v>7134.8</v>
      </c>
      <c r="E335" s="11">
        <f>SUM(E333,E331)</f>
        <v>22506.400000000001</v>
      </c>
      <c r="F335" s="11">
        <f>SUM(F333,F331)</f>
        <v>0</v>
      </c>
      <c r="G335" s="11">
        <f>SUM(G333,G331)</f>
        <v>0</v>
      </c>
      <c r="H335" s="54">
        <f t="shared" si="8"/>
        <v>29641.200000000001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>
        <f>IF($H335=0,0,D335/$H335%)</f>
        <v>24.070550450049254</v>
      </c>
      <c r="E336" s="12">
        <f>IF($H335=0,0,E335/$H335%)</f>
        <v>75.929449549950746</v>
      </c>
      <c r="F336" s="12">
        <f>IF($H335=0,0,F335/$H335%)</f>
        <v>0</v>
      </c>
      <c r="G336" s="12">
        <f>IF($H335=0,0,G335/$H335%)</f>
        <v>0</v>
      </c>
      <c r="H336" s="54">
        <f t="shared" si="8"/>
        <v>100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/>
      <c r="E337" s="12"/>
      <c r="F337" s="12"/>
      <c r="G337" s="12"/>
      <c r="H337" s="54">
        <f t="shared" si="8"/>
        <v>0</v>
      </c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>
        <f>IF($H337=0,0,D337/$H337%)</f>
        <v>0</v>
      </c>
      <c r="E338" s="12">
        <f>IF($H337=0,0,E337/$H337%)</f>
        <v>0</v>
      </c>
      <c r="F338" s="12">
        <f>IF($H337=0,0,F337/$H337%)</f>
        <v>0</v>
      </c>
      <c r="G338" s="12">
        <f>IF($H337=0,0,G337/$H337%)</f>
        <v>0</v>
      </c>
      <c r="H338" s="54">
        <f t="shared" si="8"/>
        <v>0</v>
      </c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1"/>
      <c r="E339" s="11"/>
      <c r="F339" s="11"/>
      <c r="G339" s="11"/>
      <c r="H339" s="54">
        <f t="shared" si="8"/>
        <v>0</v>
      </c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>
        <f>IF($H339=0,0,D339/$H339%)</f>
        <v>0</v>
      </c>
      <c r="E340" s="12">
        <f>IF($H339=0,0,E339/$H339%)</f>
        <v>0</v>
      </c>
      <c r="F340" s="12">
        <f>IF($H339=0,0,F339/$H339%)</f>
        <v>0</v>
      </c>
      <c r="G340" s="12">
        <f>IF($H339=0,0,G339/$H339%)</f>
        <v>0</v>
      </c>
      <c r="H340" s="54">
        <f t="shared" si="8"/>
        <v>0</v>
      </c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>
        <f>SUM(D339,D337)</f>
        <v>0</v>
      </c>
      <c r="E341" s="11">
        <f>SUM(E339,E337)</f>
        <v>0</v>
      </c>
      <c r="F341" s="11">
        <f>SUM(F339,F337)</f>
        <v>0</v>
      </c>
      <c r="G341" s="11">
        <f>SUM(G339,G337)</f>
        <v>0</v>
      </c>
      <c r="H341" s="54">
        <f t="shared" si="8"/>
        <v>0</v>
      </c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>
        <f>IF($H341=0,0,D341/$H341%)</f>
        <v>0</v>
      </c>
      <c r="E342" s="12">
        <f>IF($H341=0,0,E341/$H341%)</f>
        <v>0</v>
      </c>
      <c r="F342" s="12">
        <f>IF($H341=0,0,F341/$H341%)</f>
        <v>0</v>
      </c>
      <c r="G342" s="12">
        <f>IF($H341=0,0,G341/$H341%)</f>
        <v>0</v>
      </c>
      <c r="H342" s="54">
        <f t="shared" si="8"/>
        <v>0</v>
      </c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>
        <v>0</v>
      </c>
      <c r="E343" s="12">
        <v>6964.5</v>
      </c>
      <c r="F343" s="12">
        <v>0</v>
      </c>
      <c r="G343" s="12">
        <v>0</v>
      </c>
      <c r="H343" s="54">
        <f t="shared" si="8"/>
        <v>6964.5</v>
      </c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>
        <f>IF($H343=0,0,D343/$H343%)</f>
        <v>0</v>
      </c>
      <c r="E344" s="12">
        <f>IF($H343=0,0,E343/$H343%)</f>
        <v>100</v>
      </c>
      <c r="F344" s="12">
        <f>IF($H343=0,0,F343/$H343%)</f>
        <v>0</v>
      </c>
      <c r="G344" s="12">
        <f>IF($H343=0,0,G343/$H343%)</f>
        <v>0</v>
      </c>
      <c r="H344" s="54">
        <f t="shared" si="8"/>
        <v>100</v>
      </c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>
        <v>0</v>
      </c>
      <c r="E345" s="11">
        <v>9372.2999999999993</v>
      </c>
      <c r="F345" s="11">
        <v>0</v>
      </c>
      <c r="G345" s="11">
        <v>0</v>
      </c>
      <c r="H345" s="54">
        <f t="shared" si="8"/>
        <v>9372.2999999999993</v>
      </c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>
        <f>IF($H345=0,0,D345/$H345%)</f>
        <v>0</v>
      </c>
      <c r="E346" s="12">
        <f>IF($H345=0,0,E345/$H345%)</f>
        <v>100</v>
      </c>
      <c r="F346" s="12">
        <f>IF($H345=0,0,F345/$H345%)</f>
        <v>0</v>
      </c>
      <c r="G346" s="12">
        <f>IF($H345=0,0,G345/$H345%)</f>
        <v>0</v>
      </c>
      <c r="H346" s="54">
        <f t="shared" si="8"/>
        <v>100</v>
      </c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>
        <f>SUM(D345,D343)</f>
        <v>0</v>
      </c>
      <c r="E347" s="11">
        <f>SUM(E345,E343)</f>
        <v>16336.8</v>
      </c>
      <c r="F347" s="11">
        <f>SUM(F345,F343)</f>
        <v>0</v>
      </c>
      <c r="G347" s="11">
        <f>SUM(G345,G343)</f>
        <v>0</v>
      </c>
      <c r="H347" s="54">
        <f t="shared" si="8"/>
        <v>16336.8</v>
      </c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>
        <f>IF($H347=0,0,D347/$H347%)</f>
        <v>0</v>
      </c>
      <c r="E348" s="12">
        <f>IF($H347=0,0,E347/$H347%)</f>
        <v>100</v>
      </c>
      <c r="F348" s="12">
        <f>IF($H347=0,0,F347/$H347%)</f>
        <v>0</v>
      </c>
      <c r="G348" s="12">
        <f>IF($H347=0,0,G347/$H347%)</f>
        <v>0</v>
      </c>
      <c r="H348" s="54">
        <f t="shared" si="8"/>
        <v>100</v>
      </c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/>
      <c r="E349" s="12"/>
      <c r="F349" s="12"/>
      <c r="G349" s="12"/>
      <c r="H349" s="54">
        <f t="shared" si="8"/>
        <v>0</v>
      </c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>
        <f>IF($H349=0,0,D349/$H349%)</f>
        <v>0</v>
      </c>
      <c r="E350" s="12">
        <f>IF($H349=0,0,E349/$H349%)</f>
        <v>0</v>
      </c>
      <c r="F350" s="12">
        <f>IF($H349=0,0,F349/$H349%)</f>
        <v>0</v>
      </c>
      <c r="G350" s="12">
        <f>IF($H349=0,0,G349/$H349%)</f>
        <v>0</v>
      </c>
      <c r="H350" s="54">
        <f t="shared" si="8"/>
        <v>0</v>
      </c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/>
      <c r="E351" s="11"/>
      <c r="F351" s="11"/>
      <c r="G351" s="11"/>
      <c r="H351" s="54">
        <f t="shared" si="8"/>
        <v>0</v>
      </c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>
        <f>IF($H351=0,0,D351/$H351%)</f>
        <v>0</v>
      </c>
      <c r="E352" s="12">
        <f>IF($H351=0,0,E351/$H351%)</f>
        <v>0</v>
      </c>
      <c r="F352" s="12">
        <f>IF($H351=0,0,F351/$H351%)</f>
        <v>0</v>
      </c>
      <c r="G352" s="12">
        <f>IF($H351=0,0,G351/$H351%)</f>
        <v>0</v>
      </c>
      <c r="H352" s="54">
        <f t="shared" si="8"/>
        <v>0</v>
      </c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>
        <f>SUM(D351,D349)</f>
        <v>0</v>
      </c>
      <c r="E353" s="11">
        <f>SUM(E351,E349)</f>
        <v>0</v>
      </c>
      <c r="F353" s="11">
        <f>SUM(F351,F349)</f>
        <v>0</v>
      </c>
      <c r="G353" s="11">
        <f>SUM(G351,G349)</f>
        <v>0</v>
      </c>
      <c r="H353" s="54">
        <f t="shared" si="8"/>
        <v>0</v>
      </c>
      <c r="J353" s="1"/>
    </row>
    <row r="354" spans="1:10" s="14" customFormat="1" ht="15.95" customHeight="1" x14ac:dyDescent="0.15">
      <c r="A354" s="15"/>
      <c r="B354" s="21"/>
      <c r="C354" s="16" t="s">
        <v>13</v>
      </c>
      <c r="D354" s="12">
        <f>IF($H353=0,0,D353/$H353%)</f>
        <v>0</v>
      </c>
      <c r="E354" s="12">
        <f>IF($H353=0,0,E353/$H353%)</f>
        <v>0</v>
      </c>
      <c r="F354" s="12">
        <f>IF($H353=0,0,F353/$H353%)</f>
        <v>0</v>
      </c>
      <c r="G354" s="12">
        <f>IF($H353=0,0,G353/$H353%)</f>
        <v>0</v>
      </c>
      <c r="H354" s="54">
        <f t="shared" si="8"/>
        <v>0</v>
      </c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>
        <v>0</v>
      </c>
      <c r="E355" s="12">
        <v>4268.1000000000004</v>
      </c>
      <c r="F355" s="12">
        <v>0</v>
      </c>
      <c r="G355" s="12">
        <v>0</v>
      </c>
      <c r="H355" s="54">
        <f t="shared" si="8"/>
        <v>4268.1000000000004</v>
      </c>
      <c r="J355" s="1"/>
    </row>
    <row r="356" spans="1:10" s="14" customFormat="1" ht="15.95" customHeight="1" x14ac:dyDescent="0.15">
      <c r="A356" s="15"/>
      <c r="B356" s="15"/>
      <c r="C356" s="16" t="s">
        <v>13</v>
      </c>
      <c r="D356" s="12">
        <f>IF($H355=0,0,D355/$H355%)</f>
        <v>0</v>
      </c>
      <c r="E356" s="12">
        <f>IF($H355=0,0,E355/$H355%)</f>
        <v>100</v>
      </c>
      <c r="F356" s="12">
        <f>IF($H355=0,0,F355/$H355%)</f>
        <v>0</v>
      </c>
      <c r="G356" s="12">
        <f>IF($H355=0,0,G355/$H355%)</f>
        <v>0</v>
      </c>
      <c r="H356" s="54">
        <f t="shared" si="8"/>
        <v>100</v>
      </c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>
        <v>124.8</v>
      </c>
      <c r="E357" s="11">
        <v>8194.2999999999993</v>
      </c>
      <c r="F357" s="11">
        <v>0</v>
      </c>
      <c r="G357" s="11">
        <v>0</v>
      </c>
      <c r="H357" s="54">
        <f t="shared" si="8"/>
        <v>8319.0999999999985</v>
      </c>
      <c r="J357" s="1"/>
    </row>
    <row r="358" spans="1:10" s="14" customFormat="1" ht="15.95" customHeight="1" x14ac:dyDescent="0.15">
      <c r="A358" s="15"/>
      <c r="B358" s="15"/>
      <c r="C358" s="16" t="s">
        <v>13</v>
      </c>
      <c r="D358" s="12">
        <f>IF($H357=0,0,D357/$H357%)</f>
        <v>1.5001622771694054</v>
      </c>
      <c r="E358" s="12">
        <f>IF($H357=0,0,E357/$H357%)</f>
        <v>98.499837722830605</v>
      </c>
      <c r="F358" s="12">
        <f>IF($H357=0,0,F357/$H357%)</f>
        <v>0</v>
      </c>
      <c r="G358" s="12">
        <f>IF($H357=0,0,G357/$H357%)</f>
        <v>0</v>
      </c>
      <c r="H358" s="54">
        <f t="shared" si="8"/>
        <v>100.00000000000001</v>
      </c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>
        <f>SUM(D357,D355)</f>
        <v>124.8</v>
      </c>
      <c r="E359" s="11">
        <f>SUM(E357,E355)</f>
        <v>12462.4</v>
      </c>
      <c r="F359" s="11">
        <f>SUM(F357,F355)</f>
        <v>0</v>
      </c>
      <c r="G359" s="11">
        <f>SUM(G357,G355)</f>
        <v>0</v>
      </c>
      <c r="H359" s="54">
        <f t="shared" si="8"/>
        <v>12587.199999999999</v>
      </c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>
        <f>IF($H359=0,0,D359/$H359%)</f>
        <v>0.99148341171984244</v>
      </c>
      <c r="E360" s="12">
        <f>IF($H359=0,0,E359/$H359%)</f>
        <v>99.008516588280159</v>
      </c>
      <c r="F360" s="12">
        <f>IF($H359=0,0,F359/$H359%)</f>
        <v>0</v>
      </c>
      <c r="G360" s="12">
        <f>IF($H359=0,0,G359/$H359%)</f>
        <v>0</v>
      </c>
      <c r="H360" s="54">
        <f t="shared" si="8"/>
        <v>100</v>
      </c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>
        <v>469</v>
      </c>
      <c r="E361" s="12">
        <v>9052</v>
      </c>
      <c r="F361" s="12">
        <v>0</v>
      </c>
      <c r="G361" s="12">
        <v>0</v>
      </c>
      <c r="H361" s="54">
        <f t="shared" si="8"/>
        <v>9521</v>
      </c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4.9259531561810741</v>
      </c>
      <c r="E362" s="12">
        <f>IF($H361=0,0,E361/$H361%)</f>
        <v>95.074046843818934</v>
      </c>
      <c r="F362" s="12">
        <f>IF($H361=0,0,F361/$H361%)</f>
        <v>0</v>
      </c>
      <c r="G362" s="12">
        <f>IF($H361=0,0,G361/$H361%)</f>
        <v>0</v>
      </c>
      <c r="H362" s="54">
        <f t="shared" si="8"/>
        <v>100.00000000000001</v>
      </c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>
        <v>23119</v>
      </c>
      <c r="E363" s="11">
        <v>63720</v>
      </c>
      <c r="F363" s="11">
        <v>30</v>
      </c>
      <c r="G363" s="11">
        <v>0</v>
      </c>
      <c r="H363" s="54">
        <f t="shared" si="8"/>
        <v>86869</v>
      </c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26.613636625263325</v>
      </c>
      <c r="E364" s="12">
        <f>IF($H363=0,0,E363/$H363%)</f>
        <v>73.351828615501503</v>
      </c>
      <c r="F364" s="12">
        <f>IF($H363=0,0,F363/$H363%)</f>
        <v>3.4534759235170194E-2</v>
      </c>
      <c r="G364" s="12">
        <f>IF($H363=0,0,G363/$H363%)</f>
        <v>0</v>
      </c>
      <c r="H364" s="54">
        <f t="shared" si="8"/>
        <v>100</v>
      </c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23588</v>
      </c>
      <c r="E365" s="11">
        <f>SUM(E363,E361)</f>
        <v>72772</v>
      </c>
      <c r="F365" s="11">
        <f>SUM(F363,F361)</f>
        <v>30</v>
      </c>
      <c r="G365" s="11">
        <f>SUM(G363,G361)</f>
        <v>0</v>
      </c>
      <c r="H365" s="54">
        <f t="shared" si="8"/>
        <v>96390</v>
      </c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24.471418196908395</v>
      </c>
      <c r="E366" s="12">
        <f>IF($H365=0,0,E365/$H365%)</f>
        <v>75.497458242556277</v>
      </c>
      <c r="F366" s="12">
        <f>IF($H365=0,0,F365/$H365%)</f>
        <v>3.1123560535325241E-2</v>
      </c>
      <c r="G366" s="12">
        <f>IF($H365=0,0,G365/$H365%)</f>
        <v>0</v>
      </c>
      <c r="H366" s="54">
        <f t="shared" si="8"/>
        <v>100</v>
      </c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1">
        <f>SUM(D361,D301,D295,D229,D37,D7)</f>
        <v>2091.5</v>
      </c>
      <c r="E367" s="11">
        <f>SUM(E361,E301,E295,E229,E37,E7)</f>
        <v>175293.6</v>
      </c>
      <c r="F367" s="11">
        <f>SUM(F361,F301,F295,F229,F37,F7)</f>
        <v>0</v>
      </c>
      <c r="G367" s="11">
        <f>SUM(G361,G301,G295,G229,G37,G7)</f>
        <v>0</v>
      </c>
      <c r="H367" s="55">
        <f>SUM(H361,H301,H295,H229,H37,H7)</f>
        <v>177385.10000000003</v>
      </c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1.1790731014047964</v>
      </c>
      <c r="E368" s="12">
        <f>IF($H367=0,0,E367/$H367%)</f>
        <v>98.820926898595189</v>
      </c>
      <c r="F368" s="12">
        <f>IF($H367=0,0,F367/$H367%)</f>
        <v>0</v>
      </c>
      <c r="G368" s="12">
        <f>IF($H367=0,0,G367/$H367%)</f>
        <v>0</v>
      </c>
      <c r="H368" s="53">
        <f>IF($H367=0,0,H367/$H367%)</f>
        <v>100</v>
      </c>
    </row>
    <row r="369" spans="1:8" ht="15.95" customHeight="1" x14ac:dyDescent="0.15">
      <c r="A369" s="26"/>
      <c r="B369" s="27"/>
      <c r="C369" s="18" t="s">
        <v>14</v>
      </c>
      <c r="D369" s="11">
        <f>SUM(D9,D39,D231,D297,D303,D363)</f>
        <v>77285</v>
      </c>
      <c r="E369" s="11">
        <f>SUM(E9,E39,E231,E297,E303,E363)</f>
        <v>204663.5</v>
      </c>
      <c r="F369" s="11">
        <f>SUM(F9,F39,F231,F297,F303,F363)</f>
        <v>30</v>
      </c>
      <c r="G369" s="11">
        <f>SUM(G9,G39,G231,G297,G303,G363)</f>
        <v>10.499999999999998</v>
      </c>
      <c r="H369" s="55">
        <f>SUM(H9,H39,H231,H297,H303,H363)</f>
        <v>281989</v>
      </c>
    </row>
    <row r="370" spans="1:8" ht="15.95" customHeight="1" x14ac:dyDescent="0.15">
      <c r="A370" s="26"/>
      <c r="B370" s="27"/>
      <c r="C370" s="20" t="s">
        <v>13</v>
      </c>
      <c r="D370" s="12">
        <f>IF($H369=0,0,D369/$H369%)</f>
        <v>27.407097439971064</v>
      </c>
      <c r="E370" s="12">
        <f>IF($H369=0,0,E369/$H369%)</f>
        <v>72.578540297671182</v>
      </c>
      <c r="F370" s="12">
        <f>IF($H369=0,0,F369/$H369%)</f>
        <v>1.0638712857593737E-2</v>
      </c>
      <c r="G370" s="12">
        <f>IF($H369=0,0,G369/$H369%)</f>
        <v>3.7235495001578071E-3</v>
      </c>
      <c r="H370" s="53">
        <f>IF($H369=0,0,H369/$H369%)</f>
        <v>100</v>
      </c>
    </row>
    <row r="371" spans="1:8" ht="15.95" customHeight="1" x14ac:dyDescent="0.15">
      <c r="A371" s="26"/>
      <c r="B371" s="27"/>
      <c r="C371" s="18" t="s">
        <v>15</v>
      </c>
      <c r="D371" s="11">
        <f>SUM(D11,D41,D233,D299,D305,D365)</f>
        <v>79376.5</v>
      </c>
      <c r="E371" s="11">
        <f>SUM(E11,E41,E233,E299,E305,E365)</f>
        <v>379957.10000000003</v>
      </c>
      <c r="F371" s="11">
        <f>SUM(F11,F41,F233,F299,F305,F365)</f>
        <v>30</v>
      </c>
      <c r="G371" s="11">
        <f>SUM(G11,G41,G233,G299,G305,G365)</f>
        <v>10.499999999999998</v>
      </c>
      <c r="H371" s="55">
        <f>SUM(H11,H41,H233,H299,H305,H365)</f>
        <v>459374.1</v>
      </c>
    </row>
    <row r="372" spans="1:8" ht="15.95" customHeight="1" x14ac:dyDescent="0.15">
      <c r="A372" s="28"/>
      <c r="B372" s="29"/>
      <c r="C372" s="20" t="s">
        <v>13</v>
      </c>
      <c r="D372" s="12">
        <f>IF($H371=0,0,D371/$H371%)</f>
        <v>17.279271948505585</v>
      </c>
      <c r="E372" s="12">
        <f>IF($H371=0,0,E371/$H371%)</f>
        <v>82.711911707690973</v>
      </c>
      <c r="F372" s="12">
        <f>IF($H371=0,0,F371/$H371%)</f>
        <v>6.5306250395919139E-3</v>
      </c>
      <c r="G372" s="12">
        <f>IF($H371=0,0,G371/$H371%)</f>
        <v>2.2857187638571697E-3</v>
      </c>
      <c r="H372" s="53">
        <f>IF($H371=0,0,H371/$H371%)</f>
        <v>100</v>
      </c>
    </row>
    <row r="373" spans="1:8" ht="15.95" customHeight="1" x14ac:dyDescent="0.15">
      <c r="A373" s="30" t="s">
        <v>76</v>
      </c>
      <c r="B373" s="31"/>
      <c r="C373" s="18" t="s">
        <v>12</v>
      </c>
      <c r="D373" s="12">
        <v>0</v>
      </c>
      <c r="E373" s="12">
        <v>168.3</v>
      </c>
      <c r="F373" s="12">
        <v>0</v>
      </c>
      <c r="G373" s="12">
        <v>0</v>
      </c>
      <c r="H373" s="19">
        <f t="shared" ref="H373:H378" si="9">SUM(D373:G373)</f>
        <v>168.3</v>
      </c>
    </row>
    <row r="374" spans="1:8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100</v>
      </c>
      <c r="F374" s="12">
        <f>IF($H373=0,0,F373/$H373%)</f>
        <v>0</v>
      </c>
      <c r="G374" s="12">
        <f>IF($H373=0,0,G373/$H373%)</f>
        <v>0</v>
      </c>
      <c r="H374" s="19">
        <f t="shared" si="9"/>
        <v>100</v>
      </c>
    </row>
    <row r="375" spans="1:8" ht="15.95" customHeight="1" x14ac:dyDescent="0.15">
      <c r="A375" s="15"/>
      <c r="B375" s="34"/>
      <c r="C375" s="18" t="s">
        <v>14</v>
      </c>
      <c r="D375" s="11">
        <v>0</v>
      </c>
      <c r="E375" s="11">
        <v>371.5</v>
      </c>
      <c r="F375" s="11">
        <v>0</v>
      </c>
      <c r="G375" s="11">
        <v>63.1</v>
      </c>
      <c r="H375" s="19">
        <f t="shared" si="9"/>
        <v>434.6</v>
      </c>
    </row>
    <row r="376" spans="1:8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85.480901978831113</v>
      </c>
      <c r="F376" s="12">
        <f>IF($H375=0,0,F375/$H375%)</f>
        <v>0</v>
      </c>
      <c r="G376" s="12">
        <f>IF($H375=0,0,G375/$H375%)</f>
        <v>14.51909802116889</v>
      </c>
      <c r="H376" s="19">
        <f t="shared" si="9"/>
        <v>100</v>
      </c>
    </row>
    <row r="377" spans="1:8" ht="15.9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539.79999999999995</v>
      </c>
      <c r="F377" s="11">
        <f>SUM(F375,F373)</f>
        <v>0</v>
      </c>
      <c r="G377" s="11">
        <f>SUM(G375,G373)</f>
        <v>63.1</v>
      </c>
      <c r="H377" s="19">
        <f t="shared" si="9"/>
        <v>602.9</v>
      </c>
    </row>
    <row r="378" spans="1:8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89.533919389616841</v>
      </c>
      <c r="F378" s="12">
        <f>IF($H377=0,0,F377/$H377%)</f>
        <v>0</v>
      </c>
      <c r="G378" s="12">
        <f>IF($H377=0,0,G377/$H377%)</f>
        <v>10.466080610383148</v>
      </c>
      <c r="H378" s="19">
        <f t="shared" si="9"/>
        <v>99.999999999999986</v>
      </c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44" firstPageNumber="204" fitToHeight="5" orientation="portrait" useFirstPageNumber="1" r:id="rId1"/>
  <headerFooter alignWithMargins="0"/>
  <rowBreaks count="3" manualBreakCount="3">
    <brk id="96" max="7" man="1"/>
    <brk id="192" max="7" man="1"/>
    <brk id="288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FF0000"/>
    <pageSetUpPr fitToPage="1"/>
  </sheetPr>
  <dimension ref="A2:J378"/>
  <sheetViews>
    <sheetView showGridLines="0" showZeros="0" zoomScale="80" zoomScaleNormal="80" zoomScaleSheetLayoutView="80" workbookViewId="0">
      <pane xSplit="2" ySplit="6" topLeftCell="C364" activePane="bottomRight" state="frozen"/>
      <selection sqref="A1:C1048576"/>
      <selection pane="topRight" sqref="A1:C1048576"/>
      <selection pane="bottomLeft" sqref="A1:C1048576"/>
      <selection pane="bottomRight" activeCell="E372" sqref="E372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9" width="10.375" style="1" bestFit="1" customWidth="1"/>
    <col min="10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86</v>
      </c>
    </row>
    <row r="5" spans="1:9" ht="15.95" customHeight="1" x14ac:dyDescent="0.15">
      <c r="H5" s="4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0</v>
      </c>
      <c r="E7" s="11">
        <f t="shared" ref="E7:G11" si="0">SUM(E13,E19,E25,E31)</f>
        <v>1859.9</v>
      </c>
      <c r="F7" s="11">
        <f t="shared" si="0"/>
        <v>0</v>
      </c>
      <c r="G7" s="11">
        <f t="shared" si="0"/>
        <v>0</v>
      </c>
      <c r="H7" s="53">
        <f>SUM(D7:G7)</f>
        <v>1859.9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</v>
      </c>
      <c r="E8" s="12">
        <f>IF($H7=0,0,E7/$H7%)</f>
        <v>100</v>
      </c>
      <c r="F8" s="12">
        <f>IF($H7=0,0,F7/$H7%)</f>
        <v>0</v>
      </c>
      <c r="G8" s="12">
        <f>IF($H7=0,0,G7/$H7%)</f>
        <v>0</v>
      </c>
      <c r="H8" s="53">
        <f>SUM(D8:G8)</f>
        <v>100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>
        <f>SUM(D15,D21,D27,D33)</f>
        <v>253.2</v>
      </c>
      <c r="E9" s="11">
        <f t="shared" si="0"/>
        <v>324.29999999999995</v>
      </c>
      <c r="F9" s="11">
        <f t="shared" si="0"/>
        <v>0</v>
      </c>
      <c r="G9" s="11">
        <f t="shared" si="0"/>
        <v>0</v>
      </c>
      <c r="H9" s="53">
        <f>SUM(D9:G9)</f>
        <v>577.5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43.844155844155843</v>
      </c>
      <c r="E10" s="12">
        <f>IF($H9=0,0,E9/$H9%)</f>
        <v>56.155844155844143</v>
      </c>
      <c r="F10" s="12">
        <f>IF($H9=0,0,F9/$H9%)</f>
        <v>0</v>
      </c>
      <c r="G10" s="12">
        <f>IF($H9=0,0,G9/$H9%)</f>
        <v>0</v>
      </c>
      <c r="H10" s="53">
        <f>SUM(D10:G10)</f>
        <v>99.999999999999986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253.2</v>
      </c>
      <c r="E11" s="11">
        <f t="shared" si="0"/>
        <v>2184.1999999999998</v>
      </c>
      <c r="F11" s="11">
        <f t="shared" si="0"/>
        <v>0</v>
      </c>
      <c r="G11" s="11">
        <f t="shared" si="0"/>
        <v>0</v>
      </c>
      <c r="H11" s="53">
        <f>SUM(D11:G11)</f>
        <v>2437.3999999999996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10.388118486912285</v>
      </c>
      <c r="E12" s="12">
        <f>IF($H11=0,0,E11/$H11%)</f>
        <v>89.611881513087724</v>
      </c>
      <c r="F12" s="12">
        <f>IF($H11=0,0,F11/$H11%)</f>
        <v>0</v>
      </c>
      <c r="G12" s="12">
        <f>IF($H11=0,0,G11/$H11%)</f>
        <v>0</v>
      </c>
      <c r="H12" s="53">
        <f>IF($H11=0,0,H11/$H11%)</f>
        <v>100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>
        <v>0</v>
      </c>
      <c r="E13" s="12">
        <v>977.8</v>
      </c>
      <c r="F13" s="12">
        <v>0</v>
      </c>
      <c r="G13" s="12">
        <v>0</v>
      </c>
      <c r="H13" s="54">
        <f t="shared" ref="H13:H76" si="1">SUM(D13:G13)</f>
        <v>977.8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100.00000000000001</v>
      </c>
      <c r="F14" s="12">
        <f>IF($H13=0,0,F13/$H13%)</f>
        <v>0</v>
      </c>
      <c r="G14" s="12">
        <f>IF($H13=0,0,G13/$H13%)</f>
        <v>0</v>
      </c>
      <c r="H14" s="54">
        <f t="shared" si="1"/>
        <v>100.00000000000001</v>
      </c>
    </row>
    <row r="15" spans="1:9" ht="15.95" customHeight="1" x14ac:dyDescent="0.15">
      <c r="A15" s="15"/>
      <c r="B15" s="15"/>
      <c r="C15" s="18" t="s">
        <v>14</v>
      </c>
      <c r="D15" s="11">
        <v>102.3</v>
      </c>
      <c r="E15" s="11">
        <v>2.9</v>
      </c>
      <c r="F15" s="11">
        <v>0</v>
      </c>
      <c r="G15" s="11">
        <v>0</v>
      </c>
      <c r="H15" s="54">
        <f t="shared" si="1"/>
        <v>105.2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97.243346007604558</v>
      </c>
      <c r="E16" s="12">
        <f>IF($H15=0,0,E15/$H15%)</f>
        <v>2.756653992395437</v>
      </c>
      <c r="F16" s="12">
        <f>IF($H15=0,0,F15/$H15%)</f>
        <v>0</v>
      </c>
      <c r="G16" s="12">
        <f>IF($H15=0,0,G15/$H15%)</f>
        <v>0</v>
      </c>
      <c r="H16" s="54">
        <f t="shared" si="1"/>
        <v>100</v>
      </c>
    </row>
    <row r="17" spans="1:8" ht="15.95" customHeight="1" x14ac:dyDescent="0.15">
      <c r="A17" s="15"/>
      <c r="B17" s="15"/>
      <c r="C17" s="18" t="s">
        <v>15</v>
      </c>
      <c r="D17" s="11">
        <f>D13+D15</f>
        <v>102.3</v>
      </c>
      <c r="E17" s="11">
        <f t="shared" ref="E17:G17" si="2">E13+E15</f>
        <v>980.69999999999993</v>
      </c>
      <c r="F17" s="11">
        <f t="shared" si="2"/>
        <v>0</v>
      </c>
      <c r="G17" s="11">
        <f t="shared" si="2"/>
        <v>0</v>
      </c>
      <c r="H17" s="54">
        <f t="shared" si="1"/>
        <v>1083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9.445983379501385</v>
      </c>
      <c r="E18" s="12">
        <f>IF($H17=0,0,E17/$H17%)</f>
        <v>90.554016620498615</v>
      </c>
      <c r="F18" s="12">
        <f>IF($H17=0,0,F17/$H17%)</f>
        <v>0</v>
      </c>
      <c r="G18" s="12">
        <f>IF($H17=0,0,G17/$H17%)</f>
        <v>0</v>
      </c>
      <c r="H18" s="54">
        <f t="shared" si="1"/>
        <v>100</v>
      </c>
    </row>
    <row r="19" spans="1:8" ht="15.95" customHeight="1" x14ac:dyDescent="0.15">
      <c r="A19" s="15"/>
      <c r="B19" s="15" t="s">
        <v>17</v>
      </c>
      <c r="C19" s="18" t="s">
        <v>12</v>
      </c>
      <c r="D19" s="12">
        <v>0</v>
      </c>
      <c r="E19" s="12">
        <v>813.2</v>
      </c>
      <c r="F19" s="12">
        <v>0</v>
      </c>
      <c r="G19" s="12">
        <v>0</v>
      </c>
      <c r="H19" s="54">
        <f t="shared" si="1"/>
        <v>813.2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0</v>
      </c>
      <c r="E20" s="12">
        <f>IF($H19=0,0,E19/$H19%)</f>
        <v>100.00000000000001</v>
      </c>
      <c r="F20" s="12">
        <f>IF($H19=0,0,F19/$H19%)</f>
        <v>0</v>
      </c>
      <c r="G20" s="12">
        <f>IF($H19=0,0,G19/$H19%)</f>
        <v>0</v>
      </c>
      <c r="H20" s="54">
        <f t="shared" si="1"/>
        <v>100.00000000000001</v>
      </c>
    </row>
    <row r="21" spans="1:8" ht="15.95" customHeight="1" x14ac:dyDescent="0.15">
      <c r="A21" s="15"/>
      <c r="B21" s="15"/>
      <c r="C21" s="18" t="s">
        <v>14</v>
      </c>
      <c r="D21" s="11">
        <v>132.69999999999999</v>
      </c>
      <c r="E21" s="11">
        <v>317.2</v>
      </c>
      <c r="F21" s="11">
        <v>0</v>
      </c>
      <c r="G21" s="11">
        <v>0</v>
      </c>
      <c r="H21" s="54">
        <f t="shared" si="1"/>
        <v>449.9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29.495443431873749</v>
      </c>
      <c r="E22" s="12">
        <f>IF($H21=0,0,E21/$H21%)</f>
        <v>70.504556568126247</v>
      </c>
      <c r="F22" s="12">
        <f>IF($H21=0,0,F21/$H21%)</f>
        <v>0</v>
      </c>
      <c r="G22" s="12">
        <f>IF($H21=0,0,G21/$H21%)</f>
        <v>0</v>
      </c>
      <c r="H22" s="54">
        <f t="shared" si="1"/>
        <v>100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132.69999999999999</v>
      </c>
      <c r="E23" s="11">
        <f>SUM(E21,E19)</f>
        <v>1130.4000000000001</v>
      </c>
      <c r="F23" s="11">
        <f>SUM(F21,F19)</f>
        <v>0</v>
      </c>
      <c r="G23" s="11">
        <f>SUM(G21,G19)</f>
        <v>0</v>
      </c>
      <c r="H23" s="54">
        <f t="shared" si="1"/>
        <v>1263.1000000000001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10.505898187000234</v>
      </c>
      <c r="E24" s="12">
        <f>IF($H23=0,0,E23/$H23%)</f>
        <v>89.494101812999759</v>
      </c>
      <c r="F24" s="12">
        <f>IF($H23=0,0,F23/$H23%)</f>
        <v>0</v>
      </c>
      <c r="G24" s="12">
        <f>IF($H23=0,0,G23/$H23%)</f>
        <v>0</v>
      </c>
      <c r="H24" s="54">
        <f t="shared" si="1"/>
        <v>100</v>
      </c>
    </row>
    <row r="25" spans="1:8" ht="15.95" customHeight="1" x14ac:dyDescent="0.15">
      <c r="A25" s="15"/>
      <c r="B25" s="15" t="s">
        <v>18</v>
      </c>
      <c r="C25" s="18" t="s">
        <v>12</v>
      </c>
      <c r="D25" s="12">
        <v>0</v>
      </c>
      <c r="E25" s="12">
        <v>68.899999999999991</v>
      </c>
      <c r="F25" s="12">
        <v>0</v>
      </c>
      <c r="G25" s="12">
        <v>0</v>
      </c>
      <c r="H25" s="54">
        <f t="shared" si="1"/>
        <v>68.899999999999991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100</v>
      </c>
      <c r="F26" s="12">
        <f>IF($H25=0,0,F25/$H25%)</f>
        <v>0</v>
      </c>
      <c r="G26" s="12">
        <f>IF($H25=0,0,G25/$H25%)</f>
        <v>0</v>
      </c>
      <c r="H26" s="54">
        <f t="shared" si="1"/>
        <v>100</v>
      </c>
    </row>
    <row r="27" spans="1:8" ht="15.95" customHeight="1" x14ac:dyDescent="0.15">
      <c r="A27" s="15"/>
      <c r="B27" s="15"/>
      <c r="C27" s="18" t="s">
        <v>14</v>
      </c>
      <c r="D27" s="11">
        <v>18.2</v>
      </c>
      <c r="E27" s="11">
        <v>4.2</v>
      </c>
      <c r="F27" s="11">
        <v>0</v>
      </c>
      <c r="G27" s="11">
        <v>0</v>
      </c>
      <c r="H27" s="54">
        <f t="shared" si="1"/>
        <v>22.4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81.25</v>
      </c>
      <c r="E28" s="12">
        <f>IF($H27=0,0,E27/$H27%)</f>
        <v>18.750000000000004</v>
      </c>
      <c r="F28" s="12">
        <f>IF($H27=0,0,F27/$H27%)</f>
        <v>0</v>
      </c>
      <c r="G28" s="12">
        <f>IF($H27=0,0,G27/$H27%)</f>
        <v>0</v>
      </c>
      <c r="H28" s="54">
        <f t="shared" si="1"/>
        <v>100</v>
      </c>
    </row>
    <row r="29" spans="1:8" ht="15.95" customHeight="1" x14ac:dyDescent="0.15">
      <c r="A29" s="15"/>
      <c r="B29" s="15"/>
      <c r="C29" s="18" t="s">
        <v>15</v>
      </c>
      <c r="D29" s="11">
        <f>D25+D27</f>
        <v>18.2</v>
      </c>
      <c r="E29" s="11">
        <f t="shared" ref="E29:G29" si="3">E25+E27</f>
        <v>73.099999999999994</v>
      </c>
      <c r="F29" s="11">
        <f t="shared" si="3"/>
        <v>0</v>
      </c>
      <c r="G29" s="11">
        <f t="shared" si="3"/>
        <v>0</v>
      </c>
      <c r="H29" s="54">
        <f t="shared" si="1"/>
        <v>91.3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19.934282584884997</v>
      </c>
      <c r="E30" s="12">
        <f>IF($H29=0,0,E29/$H29%)</f>
        <v>80.065717415115003</v>
      </c>
      <c r="F30" s="12">
        <f>IF($H29=0,0,F29/$H29%)</f>
        <v>0</v>
      </c>
      <c r="G30" s="12">
        <f>IF($H29=0,0,G29/$H29%)</f>
        <v>0</v>
      </c>
      <c r="H30" s="54">
        <f t="shared" si="1"/>
        <v>100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/>
      <c r="F31" s="12"/>
      <c r="G31" s="12"/>
      <c r="H31" s="54">
        <f t="shared" si="1"/>
        <v>0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0</v>
      </c>
      <c r="F32" s="12">
        <f>IF($H31=0,0,F31/$H31%)</f>
        <v>0</v>
      </c>
      <c r="G32" s="12">
        <f>IF($H31=0,0,G31/$H31%)</f>
        <v>0</v>
      </c>
      <c r="H32" s="54">
        <f t="shared" si="1"/>
        <v>0</v>
      </c>
    </row>
    <row r="33" spans="1:8" ht="15.95" customHeight="1" x14ac:dyDescent="0.15">
      <c r="A33" s="15"/>
      <c r="B33" s="15"/>
      <c r="C33" s="18" t="s">
        <v>14</v>
      </c>
      <c r="D33" s="11"/>
      <c r="E33" s="11"/>
      <c r="F33" s="11"/>
      <c r="G33" s="11"/>
      <c r="H33" s="54">
        <f t="shared" si="1"/>
        <v>0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0</v>
      </c>
      <c r="E34" s="12">
        <f>IF($H33=0,0,E33/$H33%)</f>
        <v>0</v>
      </c>
      <c r="F34" s="12">
        <f>IF($H33=0,0,F33/$H33%)</f>
        <v>0</v>
      </c>
      <c r="G34" s="12">
        <f>IF($H33=0,0,G33/$H33%)</f>
        <v>0</v>
      </c>
      <c r="H34" s="54">
        <f t="shared" si="1"/>
        <v>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0</v>
      </c>
      <c r="E35" s="11">
        <f>SUM(E33,E31)</f>
        <v>0</v>
      </c>
      <c r="F35" s="11">
        <f>SUM(F33,F31)</f>
        <v>0</v>
      </c>
      <c r="G35" s="11">
        <f>SUM(G33,G31)</f>
        <v>0</v>
      </c>
      <c r="H35" s="54">
        <f t="shared" si="1"/>
        <v>0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0</v>
      </c>
      <c r="E36" s="12">
        <f>IF($H35=0,0,E35/$H35%)</f>
        <v>0</v>
      </c>
      <c r="F36" s="12">
        <f>IF($H35=0,0,F35/$H35%)</f>
        <v>0</v>
      </c>
      <c r="G36" s="12">
        <f>IF($H35=0,0,G35/$H35%)</f>
        <v>0</v>
      </c>
      <c r="H36" s="54">
        <f t="shared" si="1"/>
        <v>0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903.7</v>
      </c>
      <c r="E37" s="11">
        <f>SUMIF($C$43:$C$228,"道内",E$43:E$228)</f>
        <v>60995.999999999993</v>
      </c>
      <c r="F37" s="11">
        <f>SUMIF($C$43:$C$228,"道内",F$43:F$228)</f>
        <v>0</v>
      </c>
      <c r="G37" s="11">
        <f>SUMIF($C$43:$C$228,"道内",G$43:G$228)</f>
        <v>0</v>
      </c>
      <c r="H37" s="54">
        <f t="shared" si="1"/>
        <v>61899.69999999999</v>
      </c>
    </row>
    <row r="38" spans="1:8" ht="15.95" customHeight="1" x14ac:dyDescent="0.15">
      <c r="A38" s="15"/>
      <c r="C38" s="20" t="s">
        <v>13</v>
      </c>
      <c r="D38" s="12">
        <f>IF($H37=0,0,D37/$H37%)</f>
        <v>1.4599424552946141</v>
      </c>
      <c r="E38" s="12">
        <f>IF($H37=0,0,E37/$H37%)</f>
        <v>98.540057544705405</v>
      </c>
      <c r="F38" s="12">
        <f>IF($H37=0,0,F37/$H37%)</f>
        <v>0</v>
      </c>
      <c r="G38" s="12">
        <f>IF($H37=0,0,G37/$H37%)</f>
        <v>0</v>
      </c>
      <c r="H38" s="54">
        <f t="shared" si="1"/>
        <v>100.00000000000001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37686.9</v>
      </c>
      <c r="E39" s="11">
        <f t="shared" ref="E39:G39" si="4">SUMIF($C$43:$C$228,"道外",E$43:E$228)</f>
        <v>173297.80000000002</v>
      </c>
      <c r="F39" s="11">
        <f t="shared" si="4"/>
        <v>0</v>
      </c>
      <c r="G39" s="11">
        <f t="shared" si="4"/>
        <v>0</v>
      </c>
      <c r="H39" s="54">
        <f t="shared" si="1"/>
        <v>210984.7</v>
      </c>
    </row>
    <row r="40" spans="1:8" ht="15.95" customHeight="1" x14ac:dyDescent="0.15">
      <c r="A40" s="15"/>
      <c r="C40" s="20" t="s">
        <v>13</v>
      </c>
      <c r="D40" s="12">
        <f>IF($H39=0,0,D39/$H39%)</f>
        <v>17.862385281965942</v>
      </c>
      <c r="E40" s="12">
        <f>IF($H39=0,0,E39/$H39%)</f>
        <v>82.137614718034058</v>
      </c>
      <c r="F40" s="12">
        <f>IF($H39=0,0,F39/$H39%)</f>
        <v>0</v>
      </c>
      <c r="G40" s="12">
        <f>IF($H39=0,0,G39/$H39%)</f>
        <v>0</v>
      </c>
      <c r="H40" s="54">
        <f t="shared" si="1"/>
        <v>100</v>
      </c>
    </row>
    <row r="41" spans="1:8" ht="15.95" customHeight="1" x14ac:dyDescent="0.15">
      <c r="A41" s="15"/>
      <c r="C41" s="18" t="s">
        <v>107</v>
      </c>
      <c r="D41" s="11">
        <f>SUM(D39,D37)</f>
        <v>38590.6</v>
      </c>
      <c r="E41" s="11">
        <f>SUM(E39,E37)</f>
        <v>234293.80000000002</v>
      </c>
      <c r="F41" s="11">
        <f>SUM(F39,F37)</f>
        <v>0</v>
      </c>
      <c r="G41" s="11">
        <f>SUM(G39,G37)</f>
        <v>0</v>
      </c>
      <c r="H41" s="54">
        <f t="shared" si="1"/>
        <v>272884.40000000002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14.141739139357178</v>
      </c>
      <c r="E42" s="12">
        <f>IF($H41=0,0,E41/$H41%)</f>
        <v>85.858260860642829</v>
      </c>
      <c r="F42" s="12">
        <f>IF($H41=0,0,F41/$H41%)</f>
        <v>0</v>
      </c>
      <c r="G42" s="12">
        <f>IF($H41=0,0,G41/$H41%)</f>
        <v>0</v>
      </c>
      <c r="H42" s="54">
        <f t="shared" si="1"/>
        <v>100</v>
      </c>
    </row>
    <row r="43" spans="1:8" ht="15.95" customHeight="1" x14ac:dyDescent="0.15">
      <c r="A43" s="15"/>
      <c r="B43" s="15" t="s">
        <v>21</v>
      </c>
      <c r="C43" s="18" t="s">
        <v>12</v>
      </c>
      <c r="D43" s="12">
        <v>44.9</v>
      </c>
      <c r="E43" s="12">
        <v>40260.1</v>
      </c>
      <c r="F43" s="12">
        <v>0</v>
      </c>
      <c r="G43" s="12">
        <v>0</v>
      </c>
      <c r="H43" s="54">
        <f t="shared" si="1"/>
        <v>40305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0.11140057064880288</v>
      </c>
      <c r="E44" s="12">
        <f>IF($H43=0,0,E43/$H43%)</f>
        <v>99.888599429351189</v>
      </c>
      <c r="F44" s="12">
        <f>IF($H43=0,0,F43/$H43%)</f>
        <v>0</v>
      </c>
      <c r="G44" s="12">
        <f>IF($H43=0,0,G43/$H43%)</f>
        <v>0</v>
      </c>
      <c r="H44" s="54">
        <f t="shared" si="1"/>
        <v>99.999999999999986</v>
      </c>
    </row>
    <row r="45" spans="1:8" ht="15.95" customHeight="1" x14ac:dyDescent="0.15">
      <c r="A45" s="15"/>
      <c r="B45" s="15"/>
      <c r="C45" s="18" t="s">
        <v>14</v>
      </c>
      <c r="D45" s="11">
        <v>27188.3</v>
      </c>
      <c r="E45" s="11">
        <v>113464</v>
      </c>
      <c r="F45" s="11">
        <v>0</v>
      </c>
      <c r="G45" s="11">
        <v>0</v>
      </c>
      <c r="H45" s="54">
        <f t="shared" si="1"/>
        <v>140652.29999999999</v>
      </c>
    </row>
    <row r="46" spans="1:8" ht="15.95" customHeight="1" x14ac:dyDescent="0.15">
      <c r="A46" s="15"/>
      <c r="B46" s="15"/>
      <c r="C46" s="20" t="s">
        <v>13</v>
      </c>
      <c r="D46" s="12">
        <f>IF($H45=0,0,D45/$H45%)</f>
        <v>19.330149595847349</v>
      </c>
      <c r="E46" s="12">
        <f>IF($H45=0,0,E45/$H45%)</f>
        <v>80.669850404152655</v>
      </c>
      <c r="F46" s="12">
        <f>IF($H45=0,0,F45/$H45%)</f>
        <v>0</v>
      </c>
      <c r="G46" s="12">
        <f>IF($H45=0,0,G45/$H45%)</f>
        <v>0</v>
      </c>
      <c r="H46" s="54">
        <f t="shared" si="1"/>
        <v>100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27233.200000000001</v>
      </c>
      <c r="E47" s="11">
        <f>SUM(E45,E43)</f>
        <v>153724.1</v>
      </c>
      <c r="F47" s="11">
        <f>SUM(F45,F43)</f>
        <v>0</v>
      </c>
      <c r="G47" s="11">
        <f>SUM(G45,G43)</f>
        <v>0</v>
      </c>
      <c r="H47" s="54">
        <f t="shared" si="1"/>
        <v>180957.30000000002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15.049517206545412</v>
      </c>
      <c r="E48" s="12">
        <f>IF($H47=0,0,E47/$H47%)</f>
        <v>84.950482793454583</v>
      </c>
      <c r="F48" s="12">
        <f>IF($H47=0,0,F47/$H47%)</f>
        <v>0</v>
      </c>
      <c r="G48" s="12">
        <f>IF($H47=0,0,G47/$H47%)</f>
        <v>0</v>
      </c>
      <c r="H48" s="54">
        <f t="shared" si="1"/>
        <v>100</v>
      </c>
    </row>
    <row r="49" spans="1:8" ht="15.95" customHeight="1" x14ac:dyDescent="0.15">
      <c r="A49" s="15"/>
      <c r="B49" s="15" t="s">
        <v>22</v>
      </c>
      <c r="C49" s="18" t="s">
        <v>12</v>
      </c>
      <c r="D49" s="12">
        <v>326.89999999999998</v>
      </c>
      <c r="E49" s="12">
        <v>891</v>
      </c>
      <c r="F49" s="12">
        <v>0</v>
      </c>
      <c r="G49" s="12">
        <v>0</v>
      </c>
      <c r="H49" s="54">
        <f t="shared" si="1"/>
        <v>1217.9000000000001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26.841284177682894</v>
      </c>
      <c r="E50" s="12">
        <f>IF($H49=0,0,E49/$H49%)</f>
        <v>73.158715822317106</v>
      </c>
      <c r="F50" s="12">
        <f>IF($H49=0,0,F49/$H49%)</f>
        <v>0</v>
      </c>
      <c r="G50" s="12">
        <f>IF($H49=0,0,G49/$H49%)</f>
        <v>0</v>
      </c>
      <c r="H50" s="54">
        <f t="shared" si="1"/>
        <v>100</v>
      </c>
    </row>
    <row r="51" spans="1:8" ht="15.95" customHeight="1" x14ac:dyDescent="0.15">
      <c r="A51" s="15"/>
      <c r="B51" s="15"/>
      <c r="C51" s="18" t="s">
        <v>14</v>
      </c>
      <c r="D51" s="11">
        <v>2901.6</v>
      </c>
      <c r="E51" s="11">
        <v>2359.3999999999996</v>
      </c>
      <c r="F51" s="11"/>
      <c r="G51" s="11"/>
      <c r="H51" s="54">
        <f t="shared" si="1"/>
        <v>5261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55.153012735221438</v>
      </c>
      <c r="E52" s="12">
        <f>IF($H51=0,0,E51/$H51%)</f>
        <v>44.846987264778555</v>
      </c>
      <c r="F52" s="12">
        <f>IF($H51=0,0,F51/$H51%)</f>
        <v>0</v>
      </c>
      <c r="G52" s="12">
        <f>IF($H51=0,0,G51/$H51%)</f>
        <v>0</v>
      </c>
      <c r="H52" s="54">
        <f t="shared" si="1"/>
        <v>100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3228.5</v>
      </c>
      <c r="E53" s="11">
        <f>SUM(E51,E49)</f>
        <v>3250.3999999999996</v>
      </c>
      <c r="F53" s="11">
        <f>SUM(F51,F49)</f>
        <v>0</v>
      </c>
      <c r="G53" s="11">
        <f>SUM(G51,G49)</f>
        <v>0</v>
      </c>
      <c r="H53" s="54">
        <f t="shared" si="1"/>
        <v>6478.9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49.830989828520273</v>
      </c>
      <c r="E54" s="12">
        <f>IF($H53=0,0,E53/$H53%)</f>
        <v>50.169010171479719</v>
      </c>
      <c r="F54" s="12">
        <f>IF($H53=0,0,F53/$H53%)</f>
        <v>0</v>
      </c>
      <c r="G54" s="12">
        <f>IF($H53=0,0,G53/$H53%)</f>
        <v>0</v>
      </c>
      <c r="H54" s="54">
        <f t="shared" si="1"/>
        <v>100</v>
      </c>
    </row>
    <row r="55" spans="1:8" ht="15.95" customHeight="1" x14ac:dyDescent="0.15">
      <c r="A55" s="15"/>
      <c r="B55" s="15" t="s">
        <v>23</v>
      </c>
      <c r="C55" s="18" t="s">
        <v>12</v>
      </c>
      <c r="D55" s="12">
        <v>127</v>
      </c>
      <c r="E55" s="12">
        <v>6000.8</v>
      </c>
      <c r="F55" s="12"/>
      <c r="G55" s="12"/>
      <c r="H55" s="54">
        <f t="shared" si="1"/>
        <v>6127.8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2.0725219491497766</v>
      </c>
      <c r="E56" s="12">
        <f>IF($H55=0,0,E55/$H55%)</f>
        <v>97.927478050850226</v>
      </c>
      <c r="F56" s="12">
        <f>IF($H55=0,0,F55/$H55%)</f>
        <v>0</v>
      </c>
      <c r="G56" s="12">
        <f>IF($H55=0,0,G55/$H55%)</f>
        <v>0</v>
      </c>
      <c r="H56" s="54">
        <f t="shared" si="1"/>
        <v>100</v>
      </c>
    </row>
    <row r="57" spans="1:8" ht="15.95" customHeight="1" x14ac:dyDescent="0.15">
      <c r="A57" s="15"/>
      <c r="B57" s="15"/>
      <c r="C57" s="18" t="s">
        <v>14</v>
      </c>
      <c r="D57" s="11">
        <v>35</v>
      </c>
      <c r="E57" s="11">
        <v>20784.3</v>
      </c>
      <c r="F57" s="11"/>
      <c r="G57" s="11"/>
      <c r="H57" s="54">
        <f t="shared" si="1"/>
        <v>20819.3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0.16811324107919096</v>
      </c>
      <c r="E58" s="12">
        <f>IF($H57=0,0,E57/$H57%)</f>
        <v>99.831886758920817</v>
      </c>
      <c r="F58" s="12">
        <f>IF($H57=0,0,F57/$H57%)</f>
        <v>0</v>
      </c>
      <c r="G58" s="12">
        <f>IF($H57=0,0,G57/$H57%)</f>
        <v>0</v>
      </c>
      <c r="H58" s="54">
        <f t="shared" si="1"/>
        <v>100.00000000000001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162</v>
      </c>
      <c r="E59" s="11">
        <f>SUM(E57,E55)</f>
        <v>26785.1</v>
      </c>
      <c r="F59" s="11">
        <f>SUM(F57,F55)</f>
        <v>0</v>
      </c>
      <c r="G59" s="11">
        <f>SUM(G57,G55)</f>
        <v>0</v>
      </c>
      <c r="H59" s="54">
        <f t="shared" si="1"/>
        <v>26947.1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0.60117786329512268</v>
      </c>
      <c r="E60" s="12">
        <f>IF($H59=0,0,E59/$H59%)</f>
        <v>99.398822136704865</v>
      </c>
      <c r="F60" s="12">
        <f>IF($H59=0,0,F59/$H59%)</f>
        <v>0</v>
      </c>
      <c r="G60" s="12">
        <f>IF($H59=0,0,G59/$H59%)</f>
        <v>0</v>
      </c>
      <c r="H60" s="54">
        <f t="shared" si="1"/>
        <v>99.999999999999986</v>
      </c>
    </row>
    <row r="61" spans="1:8" ht="15.95" customHeight="1" x14ac:dyDescent="0.15">
      <c r="A61" s="15"/>
      <c r="B61" s="15" t="s">
        <v>24</v>
      </c>
      <c r="C61" s="18" t="s">
        <v>12</v>
      </c>
      <c r="D61" s="12">
        <v>48.7</v>
      </c>
      <c r="E61" s="12">
        <v>1663.7</v>
      </c>
      <c r="F61" s="12"/>
      <c r="G61" s="12"/>
      <c r="H61" s="54">
        <f t="shared" si="1"/>
        <v>1712.4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2.8439616911936461</v>
      </c>
      <c r="E62" s="12">
        <f>IF($H61=0,0,E61/$H61%)</f>
        <v>97.156038308806345</v>
      </c>
      <c r="F62" s="12">
        <f>IF($H61=0,0,F61/$H61%)</f>
        <v>0</v>
      </c>
      <c r="G62" s="12">
        <f>IF($H61=0,0,G61/$H61%)</f>
        <v>0</v>
      </c>
      <c r="H62" s="54">
        <f t="shared" si="1"/>
        <v>99.999999999999986</v>
      </c>
    </row>
    <row r="63" spans="1:8" ht="15.95" customHeight="1" x14ac:dyDescent="0.15">
      <c r="A63" s="15"/>
      <c r="B63" s="15"/>
      <c r="C63" s="18" t="s">
        <v>14</v>
      </c>
      <c r="D63" s="11">
        <v>1130.5</v>
      </c>
      <c r="E63" s="11">
        <v>95.1</v>
      </c>
      <c r="F63" s="11"/>
      <c r="G63" s="11"/>
      <c r="H63" s="54">
        <f t="shared" si="1"/>
        <v>1225.5999999999999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92.24053524804178</v>
      </c>
      <c r="E64" s="12">
        <f>IF($H63=0,0,E63/$H63%)</f>
        <v>7.7594647519582249</v>
      </c>
      <c r="F64" s="12">
        <f>IF($H63=0,0,F63/$H63%)</f>
        <v>0</v>
      </c>
      <c r="G64" s="12">
        <f>IF($H63=0,0,G63/$H63%)</f>
        <v>0</v>
      </c>
      <c r="H64" s="54">
        <f t="shared" si="1"/>
        <v>100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1179.2</v>
      </c>
      <c r="E65" s="11">
        <f>SUM(E63,E61)</f>
        <v>1758.8</v>
      </c>
      <c r="F65" s="11">
        <f>SUM(F63,F61)</f>
        <v>0</v>
      </c>
      <c r="G65" s="11">
        <f>SUM(G63,G61)</f>
        <v>0</v>
      </c>
      <c r="H65" s="54">
        <f t="shared" si="1"/>
        <v>2938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40.136147038801909</v>
      </c>
      <c r="E66" s="12">
        <f>IF($H65=0,0,E65/$H65%)</f>
        <v>59.863852961198091</v>
      </c>
      <c r="F66" s="12">
        <f>IF($H65=0,0,F65/$H65%)</f>
        <v>0</v>
      </c>
      <c r="G66" s="12">
        <f>IF($H65=0,0,G65/$H65%)</f>
        <v>0</v>
      </c>
      <c r="H66" s="54">
        <f t="shared" si="1"/>
        <v>100</v>
      </c>
    </row>
    <row r="67" spans="1:8" ht="15.95" customHeight="1" x14ac:dyDescent="0.15">
      <c r="A67" s="15"/>
      <c r="B67" s="15" t="s">
        <v>25</v>
      </c>
      <c r="C67" s="18" t="s">
        <v>12</v>
      </c>
      <c r="D67" s="12">
        <v>75.099999999999994</v>
      </c>
      <c r="E67" s="12">
        <v>2514.1</v>
      </c>
      <c r="F67" s="12"/>
      <c r="G67" s="12"/>
      <c r="H67" s="54">
        <f t="shared" si="1"/>
        <v>2589.1999999999998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2.9005098099799165</v>
      </c>
      <c r="E68" s="12">
        <f>IF($H67=0,0,E67/$H67%)</f>
        <v>97.099490190020077</v>
      </c>
      <c r="F68" s="12">
        <f>IF($H67=0,0,F67/$H67%)</f>
        <v>0</v>
      </c>
      <c r="G68" s="12">
        <f>IF($H67=0,0,G67/$H67%)</f>
        <v>0</v>
      </c>
      <c r="H68" s="54">
        <f t="shared" si="1"/>
        <v>100</v>
      </c>
    </row>
    <row r="69" spans="1:8" ht="15.95" customHeight="1" x14ac:dyDescent="0.15">
      <c r="A69" s="15"/>
      <c r="B69" s="15"/>
      <c r="C69" s="18" t="s">
        <v>14</v>
      </c>
      <c r="D69" s="11">
        <v>594.4</v>
      </c>
      <c r="E69" s="11">
        <v>18940</v>
      </c>
      <c r="F69" s="11"/>
      <c r="G69" s="11"/>
      <c r="H69" s="54">
        <f t="shared" si="1"/>
        <v>19534.400000000001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3.0428372512081245</v>
      </c>
      <c r="E70" s="12">
        <f>IF($H69=0,0,E69/$H69%)</f>
        <v>96.957162748791859</v>
      </c>
      <c r="F70" s="12">
        <f>IF($H69=0,0,F69/$H69%)</f>
        <v>0</v>
      </c>
      <c r="G70" s="12">
        <f>IF($H69=0,0,G69/$H69%)</f>
        <v>0</v>
      </c>
      <c r="H70" s="54">
        <f t="shared" si="1"/>
        <v>99.999999999999986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669.5</v>
      </c>
      <c r="E71" s="11">
        <f>SUM(E69,E67)</f>
        <v>21454.1</v>
      </c>
      <c r="F71" s="11">
        <f>SUM(F69,F67)</f>
        <v>0</v>
      </c>
      <c r="G71" s="11">
        <f>SUM(G69,G67)</f>
        <v>0</v>
      </c>
      <c r="H71" s="54">
        <f t="shared" si="1"/>
        <v>22123.599999999999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3.0261801876728924</v>
      </c>
      <c r="E72" s="12">
        <f>IF($H71=0,0,E71/$H71%)</f>
        <v>96.973819812327108</v>
      </c>
      <c r="F72" s="12">
        <f>IF($H71=0,0,F71/$H71%)</f>
        <v>0</v>
      </c>
      <c r="G72" s="12">
        <f>IF($H71=0,0,G71/$H71%)</f>
        <v>0</v>
      </c>
      <c r="H72" s="54">
        <f t="shared" si="1"/>
        <v>100</v>
      </c>
    </row>
    <row r="73" spans="1:8" ht="15.95" customHeight="1" x14ac:dyDescent="0.15">
      <c r="A73" s="15"/>
      <c r="B73" s="15" t="s">
        <v>26</v>
      </c>
      <c r="C73" s="18" t="s">
        <v>12</v>
      </c>
      <c r="D73" s="12">
        <v>0</v>
      </c>
      <c r="E73" s="12">
        <v>4362.8</v>
      </c>
      <c r="F73" s="12"/>
      <c r="G73" s="12"/>
      <c r="H73" s="54">
        <f t="shared" si="1"/>
        <v>4362.8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100</v>
      </c>
      <c r="F74" s="12">
        <f>IF($H73=0,0,F73/$H73%)</f>
        <v>0</v>
      </c>
      <c r="G74" s="12">
        <f>IF($H73=0,0,G73/$H73%)</f>
        <v>0</v>
      </c>
      <c r="H74" s="54">
        <f t="shared" si="1"/>
        <v>100</v>
      </c>
    </row>
    <row r="75" spans="1:8" ht="15.95" customHeight="1" x14ac:dyDescent="0.15">
      <c r="A75" s="15"/>
      <c r="B75" s="15"/>
      <c r="C75" s="18" t="s">
        <v>14</v>
      </c>
      <c r="D75" s="11">
        <v>3186.5</v>
      </c>
      <c r="E75" s="11">
        <v>8848.7000000000007</v>
      </c>
      <c r="F75" s="11"/>
      <c r="G75" s="11"/>
      <c r="H75" s="54">
        <f t="shared" si="1"/>
        <v>12035.2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26.476502260037222</v>
      </c>
      <c r="E76" s="12">
        <f>IF($H75=0,0,E75/$H75%)</f>
        <v>73.523497739962778</v>
      </c>
      <c r="F76" s="12">
        <f>IF($H75=0,0,F75/$H75%)</f>
        <v>0</v>
      </c>
      <c r="G76" s="12">
        <f>IF($H75=0,0,G75/$H75%)</f>
        <v>0</v>
      </c>
      <c r="H76" s="54">
        <f t="shared" si="1"/>
        <v>100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3186.5</v>
      </c>
      <c r="E77" s="11">
        <f>SUM(E75,E73)</f>
        <v>13211.5</v>
      </c>
      <c r="F77" s="11">
        <f>SUM(F75,F73)</f>
        <v>0</v>
      </c>
      <c r="G77" s="11">
        <f>SUM(G75,G73)</f>
        <v>0</v>
      </c>
      <c r="H77" s="54">
        <f t="shared" ref="H77:H140" si="5">SUM(D77:G77)</f>
        <v>16398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19.432247835101844</v>
      </c>
      <c r="E78" s="12">
        <f>IF($H77=0,0,E77/$H77%)</f>
        <v>80.567752164898167</v>
      </c>
      <c r="F78" s="12">
        <f>IF($H77=0,0,F77/$H77%)</f>
        <v>0</v>
      </c>
      <c r="G78" s="12">
        <f>IF($H77=0,0,G77/$H77%)</f>
        <v>0</v>
      </c>
      <c r="H78" s="54">
        <f t="shared" si="5"/>
        <v>100.00000000000001</v>
      </c>
    </row>
    <row r="79" spans="1:8" ht="15.95" customHeight="1" x14ac:dyDescent="0.15">
      <c r="A79" s="15"/>
      <c r="B79" s="15" t="s">
        <v>27</v>
      </c>
      <c r="C79" s="18" t="s">
        <v>12</v>
      </c>
      <c r="D79" s="12">
        <v>41</v>
      </c>
      <c r="E79" s="12">
        <v>1055.0999999999999</v>
      </c>
      <c r="F79" s="12"/>
      <c r="G79" s="12"/>
      <c r="H79" s="54">
        <f t="shared" si="5"/>
        <v>1096.0999999999999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3.7405346227533989</v>
      </c>
      <c r="E80" s="12">
        <f>IF($H79=0,0,E79/$H79%)</f>
        <v>96.259465377246613</v>
      </c>
      <c r="F80" s="12">
        <f>IF($H79=0,0,F79/$H79%)</f>
        <v>0</v>
      </c>
      <c r="G80" s="12">
        <f>IF($H79=0,0,G79/$H79%)</f>
        <v>0</v>
      </c>
      <c r="H80" s="54">
        <f t="shared" si="5"/>
        <v>100.00000000000001</v>
      </c>
    </row>
    <row r="81" spans="1:8" ht="15.95" customHeight="1" x14ac:dyDescent="0.15">
      <c r="A81" s="15"/>
      <c r="B81" s="15"/>
      <c r="C81" s="18" t="s">
        <v>14</v>
      </c>
      <c r="D81" s="11">
        <v>1842.9</v>
      </c>
      <c r="E81" s="11">
        <v>3358.7</v>
      </c>
      <c r="F81" s="11"/>
      <c r="G81" s="11"/>
      <c r="H81" s="54">
        <f t="shared" si="5"/>
        <v>5201.6000000000004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35.429483235927407</v>
      </c>
      <c r="E82" s="12">
        <f>IF($H81=0,0,E81/$H81%)</f>
        <v>64.570516764072579</v>
      </c>
      <c r="F82" s="12">
        <f>IF($H81=0,0,F81/$H81%)</f>
        <v>0</v>
      </c>
      <c r="G82" s="12">
        <f>IF($H81=0,0,G81/$H81%)</f>
        <v>0</v>
      </c>
      <c r="H82" s="54">
        <f t="shared" si="5"/>
        <v>99.999999999999986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1883.9</v>
      </c>
      <c r="E83" s="11">
        <f>SUM(E81,E79)</f>
        <v>4413.7999999999993</v>
      </c>
      <c r="F83" s="11">
        <f>SUM(F81,F79)</f>
        <v>0</v>
      </c>
      <c r="G83" s="11">
        <f>SUM(G81,G79)</f>
        <v>0</v>
      </c>
      <c r="H83" s="54">
        <f t="shared" si="5"/>
        <v>6297.6999999999989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29.914095622211288</v>
      </c>
      <c r="E84" s="12">
        <f>IF($H83=0,0,E83/$H83%)</f>
        <v>70.085904377788722</v>
      </c>
      <c r="F84" s="12">
        <f>IF($H83=0,0,F83/$H83%)</f>
        <v>0</v>
      </c>
      <c r="G84" s="12">
        <f>IF($H83=0,0,G83/$H83%)</f>
        <v>0</v>
      </c>
      <c r="H84" s="54">
        <f t="shared" si="5"/>
        <v>100.00000000000001</v>
      </c>
    </row>
    <row r="85" spans="1:8" ht="15.95" customHeight="1" x14ac:dyDescent="0.15">
      <c r="A85" s="15"/>
      <c r="B85" s="15" t="s">
        <v>28</v>
      </c>
      <c r="C85" s="18" t="s">
        <v>12</v>
      </c>
      <c r="D85" s="12">
        <v>9.9</v>
      </c>
      <c r="E85" s="12">
        <v>638.4</v>
      </c>
      <c r="F85" s="12"/>
      <c r="G85" s="12"/>
      <c r="H85" s="54">
        <f t="shared" si="5"/>
        <v>648.29999999999995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1.5270708005552986</v>
      </c>
      <c r="E86" s="12">
        <f>IF($H85=0,0,E85/$H85%)</f>
        <v>98.472929199444707</v>
      </c>
      <c r="F86" s="12">
        <f>IF($H85=0,0,F85/$H85%)</f>
        <v>0</v>
      </c>
      <c r="G86" s="12">
        <f>IF($H85=0,0,G85/$H85%)</f>
        <v>0</v>
      </c>
      <c r="H86" s="54">
        <f t="shared" si="5"/>
        <v>100</v>
      </c>
    </row>
    <row r="87" spans="1:8" ht="15.95" customHeight="1" x14ac:dyDescent="0.15">
      <c r="A87" s="15"/>
      <c r="B87" s="15"/>
      <c r="C87" s="18" t="s">
        <v>14</v>
      </c>
      <c r="D87" s="11">
        <v>688.6</v>
      </c>
      <c r="E87" s="11">
        <v>1314.3999999999999</v>
      </c>
      <c r="F87" s="11"/>
      <c r="G87" s="11"/>
      <c r="H87" s="54">
        <f t="shared" si="5"/>
        <v>2003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34.378432351472789</v>
      </c>
      <c r="E88" s="12">
        <f>IF($H87=0,0,E87/$H87%)</f>
        <v>65.621567648527204</v>
      </c>
      <c r="F88" s="12">
        <f>IF($H87=0,0,F87/$H87%)</f>
        <v>0</v>
      </c>
      <c r="G88" s="12">
        <f>IF($H87=0,0,G87/$H87%)</f>
        <v>0</v>
      </c>
      <c r="H88" s="54">
        <f t="shared" si="5"/>
        <v>100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698.5</v>
      </c>
      <c r="E89" s="11">
        <f>SUM(E87,E85)</f>
        <v>1952.7999999999997</v>
      </c>
      <c r="F89" s="11">
        <f>SUM(F87,F85)</f>
        <v>0</v>
      </c>
      <c r="G89" s="11">
        <f>SUM(G87,G85)</f>
        <v>0</v>
      </c>
      <c r="H89" s="54">
        <f t="shared" si="5"/>
        <v>2651.2999999999997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26.345566325953307</v>
      </c>
      <c r="E90" s="12">
        <f>IF($H89=0,0,E89/$H89%)</f>
        <v>73.654433674046686</v>
      </c>
      <c r="F90" s="12">
        <f>IF($H89=0,0,F89/$H89%)</f>
        <v>0</v>
      </c>
      <c r="G90" s="12">
        <f>IF($H89=0,0,G89/$H89%)</f>
        <v>0</v>
      </c>
      <c r="H90" s="54">
        <f t="shared" si="5"/>
        <v>100</v>
      </c>
    </row>
    <row r="91" spans="1:8" ht="15.95" customHeight="1" x14ac:dyDescent="0.15">
      <c r="A91" s="15"/>
      <c r="B91" s="15" t="s">
        <v>29</v>
      </c>
      <c r="C91" s="18" t="s">
        <v>12</v>
      </c>
      <c r="D91" s="12">
        <v>0</v>
      </c>
      <c r="E91" s="12">
        <v>656.7</v>
      </c>
      <c r="F91" s="12"/>
      <c r="G91" s="12"/>
      <c r="H91" s="54">
        <f t="shared" si="5"/>
        <v>656.7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100</v>
      </c>
      <c r="F92" s="12">
        <f>IF($H91=0,0,F91/$H91%)</f>
        <v>0</v>
      </c>
      <c r="G92" s="12">
        <f>IF($H91=0,0,G91/$H91%)</f>
        <v>0</v>
      </c>
      <c r="H92" s="54">
        <f t="shared" si="5"/>
        <v>100</v>
      </c>
    </row>
    <row r="93" spans="1:8" ht="15.95" customHeight="1" x14ac:dyDescent="0.15">
      <c r="A93" s="15"/>
      <c r="B93" s="15"/>
      <c r="C93" s="18" t="s">
        <v>14</v>
      </c>
      <c r="D93" s="11">
        <v>47.900000000000006</v>
      </c>
      <c r="E93" s="11">
        <v>788</v>
      </c>
      <c r="F93" s="11"/>
      <c r="G93" s="11"/>
      <c r="H93" s="54">
        <f t="shared" si="5"/>
        <v>835.9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5.7303505203971774</v>
      </c>
      <c r="E94" s="12">
        <f>IF($H93=0,0,E93/$H93%)</f>
        <v>94.269649479602819</v>
      </c>
      <c r="F94" s="12">
        <f>IF($H93=0,0,F93/$H93%)</f>
        <v>0</v>
      </c>
      <c r="G94" s="12">
        <f>IF($H93=0,0,G93/$H93%)</f>
        <v>0</v>
      </c>
      <c r="H94" s="54">
        <f t="shared" si="5"/>
        <v>100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47.900000000000006</v>
      </c>
      <c r="E95" s="11">
        <f>SUM(E93,E91)</f>
        <v>1444.7</v>
      </c>
      <c r="F95" s="11">
        <f>SUM(F93,F91)</f>
        <v>0</v>
      </c>
      <c r="G95" s="11">
        <f>SUM(G93,G91)</f>
        <v>0</v>
      </c>
      <c r="H95" s="54">
        <f t="shared" si="5"/>
        <v>1492.6000000000001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3.2091652150609673</v>
      </c>
      <c r="E96" s="12">
        <f>IF($H95=0,0,E95/$H95%)</f>
        <v>96.790834784939022</v>
      </c>
      <c r="F96" s="12">
        <f>IF($H95=0,0,F95/$H95%)</f>
        <v>0</v>
      </c>
      <c r="G96" s="12">
        <f>IF($H95=0,0,G95/$H95%)</f>
        <v>0</v>
      </c>
      <c r="H96" s="54">
        <f t="shared" si="5"/>
        <v>99.999999999999986</v>
      </c>
    </row>
    <row r="97" spans="1:8" ht="15.95" customHeight="1" x14ac:dyDescent="0.15">
      <c r="A97" s="15"/>
      <c r="B97" s="15" t="s">
        <v>30</v>
      </c>
      <c r="C97" s="18" t="s">
        <v>12</v>
      </c>
      <c r="D97" s="12">
        <v>0</v>
      </c>
      <c r="E97" s="12">
        <v>92.300000000000011</v>
      </c>
      <c r="F97" s="12">
        <v>0</v>
      </c>
      <c r="G97" s="12">
        <v>0</v>
      </c>
      <c r="H97" s="54">
        <f t="shared" si="5"/>
        <v>92.300000000000011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100</v>
      </c>
      <c r="F98" s="12">
        <f>IF($H97=0,0,F97/$H97%)</f>
        <v>0</v>
      </c>
      <c r="G98" s="12">
        <f>IF($H97=0,0,G97/$H97%)</f>
        <v>0</v>
      </c>
      <c r="H98" s="54">
        <f t="shared" si="5"/>
        <v>100</v>
      </c>
    </row>
    <row r="99" spans="1:8" ht="15.95" customHeight="1" x14ac:dyDescent="0.15">
      <c r="A99" s="15"/>
      <c r="B99" s="15"/>
      <c r="C99" s="18" t="s">
        <v>14</v>
      </c>
      <c r="D99" s="11">
        <v>61.6</v>
      </c>
      <c r="E99" s="11">
        <v>103.2</v>
      </c>
      <c r="F99" s="11">
        <v>0</v>
      </c>
      <c r="G99" s="11">
        <v>0</v>
      </c>
      <c r="H99" s="54">
        <f t="shared" si="5"/>
        <v>164.8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37.378640776699029</v>
      </c>
      <c r="E100" s="12">
        <f>IF($H99=0,0,E99/$H99%)</f>
        <v>62.621359223300971</v>
      </c>
      <c r="F100" s="12">
        <f>IF($H99=0,0,F99/$H99%)</f>
        <v>0</v>
      </c>
      <c r="G100" s="12">
        <f>IF($H99=0,0,G99/$H99%)</f>
        <v>0</v>
      </c>
      <c r="H100" s="54">
        <f t="shared" si="5"/>
        <v>100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61.6</v>
      </c>
      <c r="E101" s="11">
        <f>SUM(E99,E97)</f>
        <v>195.5</v>
      </c>
      <c r="F101" s="11">
        <f>SUM(F99,F97)</f>
        <v>0</v>
      </c>
      <c r="G101" s="11">
        <f>SUM(G99,G97)</f>
        <v>0</v>
      </c>
      <c r="H101" s="54">
        <f t="shared" si="5"/>
        <v>257.10000000000002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23.959548813691171</v>
      </c>
      <c r="E102" s="12">
        <f>IF($H101=0,0,E101/$H101%)</f>
        <v>76.040451186308829</v>
      </c>
      <c r="F102" s="12">
        <f>IF($H101=0,0,F101/$H101%)</f>
        <v>0</v>
      </c>
      <c r="G102" s="12">
        <f>IF($H101=0,0,G101/$H101%)</f>
        <v>0</v>
      </c>
      <c r="H102" s="54">
        <f t="shared" si="5"/>
        <v>100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>
        <v>155.5</v>
      </c>
      <c r="E103" s="12">
        <v>1719</v>
      </c>
      <c r="F103" s="12"/>
      <c r="G103" s="12"/>
      <c r="H103" s="54">
        <f t="shared" si="5"/>
        <v>1874.5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8.2955454787943452</v>
      </c>
      <c r="E104" s="12">
        <f>IF($H103=0,0,E103/$H103%)</f>
        <v>91.704454521205648</v>
      </c>
      <c r="F104" s="12">
        <f>IF($H103=0,0,F103/$H103%)</f>
        <v>0</v>
      </c>
      <c r="G104" s="12">
        <f>IF($H103=0,0,G103/$H103%)</f>
        <v>0</v>
      </c>
      <c r="H104" s="54">
        <f t="shared" si="5"/>
        <v>100</v>
      </c>
    </row>
    <row r="105" spans="1:8" ht="15.95" customHeight="1" x14ac:dyDescent="0.15">
      <c r="A105" s="15"/>
      <c r="B105" s="15"/>
      <c r="C105" s="18" t="s">
        <v>14</v>
      </c>
      <c r="D105" s="11">
        <v>3.6</v>
      </c>
      <c r="E105" s="11">
        <v>1.9</v>
      </c>
      <c r="F105" s="11"/>
      <c r="G105" s="11"/>
      <c r="H105" s="54">
        <f t="shared" si="5"/>
        <v>5.5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65.454545454545453</v>
      </c>
      <c r="E106" s="12">
        <f>IF($H105=0,0,E105/$H105%)</f>
        <v>34.545454545454547</v>
      </c>
      <c r="F106" s="12">
        <f>IF($H105=0,0,F105/$H105%)</f>
        <v>0</v>
      </c>
      <c r="G106" s="12">
        <f>IF($H105=0,0,G105/$H105%)</f>
        <v>0</v>
      </c>
      <c r="H106" s="54">
        <f t="shared" si="5"/>
        <v>100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159.1</v>
      </c>
      <c r="E107" s="11">
        <f>SUM(E105,E103)</f>
        <v>1720.9</v>
      </c>
      <c r="F107" s="11">
        <f>SUM(F105,F103)</f>
        <v>0</v>
      </c>
      <c r="G107" s="11">
        <f>SUM(G105,G103)</f>
        <v>0</v>
      </c>
      <c r="H107" s="54">
        <f t="shared" si="5"/>
        <v>1880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8.4627659574468073</v>
      </c>
      <c r="E108" s="12">
        <f>IF($H107=0,0,E107/$H107%)</f>
        <v>91.537234042553195</v>
      </c>
      <c r="F108" s="12">
        <f>IF($H107=0,0,F107/$H107%)</f>
        <v>0</v>
      </c>
      <c r="G108" s="12">
        <f>IF($H107=0,0,G107/$H107%)</f>
        <v>0</v>
      </c>
      <c r="H108" s="54">
        <f t="shared" si="5"/>
        <v>100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/>
      <c r="E109" s="12"/>
      <c r="F109" s="12"/>
      <c r="G109" s="12"/>
      <c r="H109" s="54">
        <f t="shared" si="5"/>
        <v>0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0</v>
      </c>
      <c r="F110" s="12">
        <f>IF($H109=0,0,F109/$H109%)</f>
        <v>0</v>
      </c>
      <c r="G110" s="12">
        <f>IF($H109=0,0,G109/$H109%)</f>
        <v>0</v>
      </c>
      <c r="H110" s="54">
        <f t="shared" si="5"/>
        <v>0</v>
      </c>
    </row>
    <row r="111" spans="1:8" ht="15.95" customHeight="1" x14ac:dyDescent="0.15">
      <c r="A111" s="15"/>
      <c r="B111" s="15"/>
      <c r="C111" s="18" t="s">
        <v>14</v>
      </c>
      <c r="D111" s="11"/>
      <c r="E111" s="11"/>
      <c r="F111" s="11"/>
      <c r="G111" s="11"/>
      <c r="H111" s="54">
        <f t="shared" si="5"/>
        <v>0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0</v>
      </c>
      <c r="E112" s="12">
        <f>IF($H111=0,0,E111/$H111%)</f>
        <v>0</v>
      </c>
      <c r="F112" s="12">
        <f>IF($H111=0,0,F111/$H111%)</f>
        <v>0</v>
      </c>
      <c r="G112" s="12">
        <f>IF($H111=0,0,G111/$H111%)</f>
        <v>0</v>
      </c>
      <c r="H112" s="54">
        <f t="shared" si="5"/>
        <v>0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0</v>
      </c>
      <c r="E113" s="11">
        <f>SUM(E111,E109)</f>
        <v>0</v>
      </c>
      <c r="F113" s="11">
        <f>SUM(F111,F109)</f>
        <v>0</v>
      </c>
      <c r="G113" s="11">
        <f>SUM(G111,G109)</f>
        <v>0</v>
      </c>
      <c r="H113" s="54">
        <f t="shared" si="5"/>
        <v>0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0</v>
      </c>
      <c r="E114" s="12">
        <f>IF($H113=0,0,E113/$H113%)</f>
        <v>0</v>
      </c>
      <c r="F114" s="12">
        <f>IF($H113=0,0,F113/$H113%)</f>
        <v>0</v>
      </c>
      <c r="G114" s="12">
        <f>IF($H113=0,0,G113/$H113%)</f>
        <v>0</v>
      </c>
      <c r="H114" s="54">
        <f t="shared" si="5"/>
        <v>0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/>
      <c r="E115" s="12"/>
      <c r="F115" s="12"/>
      <c r="G115" s="12"/>
      <c r="H115" s="54">
        <f t="shared" si="5"/>
        <v>0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0</v>
      </c>
      <c r="F116" s="12">
        <f>IF($H115=0,0,F115/$H115%)</f>
        <v>0</v>
      </c>
      <c r="G116" s="12">
        <f>IF($H115=0,0,G115/$H115%)</f>
        <v>0</v>
      </c>
      <c r="H116" s="54">
        <f t="shared" si="5"/>
        <v>0</v>
      </c>
    </row>
    <row r="117" spans="1:8" ht="15.95" customHeight="1" x14ac:dyDescent="0.15">
      <c r="A117" s="15"/>
      <c r="B117" s="15"/>
      <c r="C117" s="18" t="s">
        <v>14</v>
      </c>
      <c r="D117" s="11"/>
      <c r="E117" s="11"/>
      <c r="F117" s="11"/>
      <c r="G117" s="11"/>
      <c r="H117" s="54">
        <f t="shared" si="5"/>
        <v>0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0</v>
      </c>
      <c r="E118" s="12">
        <f>IF($H117=0,0,E117/$H117%)</f>
        <v>0</v>
      </c>
      <c r="F118" s="12">
        <f>IF($H117=0,0,F117/$H117%)</f>
        <v>0</v>
      </c>
      <c r="G118" s="12">
        <f>IF($H117=0,0,G117/$H117%)</f>
        <v>0</v>
      </c>
      <c r="H118" s="54">
        <f t="shared" si="5"/>
        <v>0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0</v>
      </c>
      <c r="E119" s="11">
        <f>SUM(E117,E115)</f>
        <v>0</v>
      </c>
      <c r="F119" s="11">
        <f>SUM(F117,F115)</f>
        <v>0</v>
      </c>
      <c r="G119" s="11">
        <f>SUM(G117,G115)</f>
        <v>0</v>
      </c>
      <c r="H119" s="54">
        <f t="shared" si="5"/>
        <v>0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0</v>
      </c>
      <c r="E120" s="12">
        <f>IF($H119=0,0,E119/$H119%)</f>
        <v>0</v>
      </c>
      <c r="F120" s="12">
        <f>IF($H119=0,0,F119/$H119%)</f>
        <v>0</v>
      </c>
      <c r="G120" s="12">
        <f>IF($H119=0,0,G119/$H119%)</f>
        <v>0</v>
      </c>
      <c r="H120" s="54">
        <f t="shared" si="5"/>
        <v>0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>
        <v>0</v>
      </c>
      <c r="E121" s="12">
        <v>46.7</v>
      </c>
      <c r="F121" s="12">
        <v>0</v>
      </c>
      <c r="G121" s="12">
        <v>0</v>
      </c>
      <c r="H121" s="54">
        <f t="shared" si="5"/>
        <v>46.7</v>
      </c>
    </row>
    <row r="122" spans="1:8" ht="15.95" customHeight="1" x14ac:dyDescent="0.15">
      <c r="A122" s="15"/>
      <c r="B122" s="15"/>
      <c r="C122" s="20" t="s">
        <v>13</v>
      </c>
      <c r="D122" s="12">
        <f>IF($H121=0,0,D121/$H121%)</f>
        <v>0</v>
      </c>
      <c r="E122" s="12">
        <f t="shared" ref="E122:G122" si="6">IF($H121=0,0,E121/$H121%)</f>
        <v>100</v>
      </c>
      <c r="F122" s="12">
        <f t="shared" si="6"/>
        <v>0</v>
      </c>
      <c r="G122" s="12">
        <f t="shared" si="6"/>
        <v>0</v>
      </c>
      <c r="H122" s="54">
        <f t="shared" si="5"/>
        <v>100</v>
      </c>
    </row>
    <row r="123" spans="1:8" ht="15.95" customHeight="1" x14ac:dyDescent="0.15">
      <c r="A123" s="15"/>
      <c r="B123" s="15"/>
      <c r="C123" s="18" t="s">
        <v>14</v>
      </c>
      <c r="D123" s="11"/>
      <c r="E123" s="11"/>
      <c r="F123" s="11"/>
      <c r="G123" s="11"/>
      <c r="H123" s="54">
        <f t="shared" si="5"/>
        <v>0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0</v>
      </c>
      <c r="F124" s="12">
        <f>IF($H123=0,0,F123/$H123%)</f>
        <v>0</v>
      </c>
      <c r="G124" s="12">
        <f>IF($H123=0,0,G123/$H123%)</f>
        <v>0</v>
      </c>
      <c r="H124" s="54">
        <f t="shared" si="5"/>
        <v>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46.7</v>
      </c>
      <c r="F125" s="11">
        <f>SUM(F123,F121)</f>
        <v>0</v>
      </c>
      <c r="G125" s="11">
        <f>SUM(G123,G121)</f>
        <v>0</v>
      </c>
      <c r="H125" s="54">
        <f t="shared" si="5"/>
        <v>46.7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100</v>
      </c>
      <c r="F126" s="12">
        <f>IF($H125=0,0,F125/$H125%)</f>
        <v>0</v>
      </c>
      <c r="G126" s="12">
        <f>IF($H125=0,0,G125/$H125%)</f>
        <v>0</v>
      </c>
      <c r="H126" s="54">
        <f t="shared" si="5"/>
        <v>100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/>
      <c r="E127" s="12"/>
      <c r="F127" s="12"/>
      <c r="G127" s="12"/>
      <c r="H127" s="54">
        <f t="shared" si="5"/>
        <v>0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0</v>
      </c>
      <c r="F128" s="12">
        <f>IF($H127=0,0,F127/$H127%)</f>
        <v>0</v>
      </c>
      <c r="G128" s="12">
        <f>IF($H127=0,0,G127/$H127%)</f>
        <v>0</v>
      </c>
      <c r="H128" s="54">
        <f t="shared" si="5"/>
        <v>0</v>
      </c>
    </row>
    <row r="129" spans="1:8" ht="15.95" customHeight="1" x14ac:dyDescent="0.15">
      <c r="A129" s="15"/>
      <c r="B129" s="15"/>
      <c r="C129" s="18" t="s">
        <v>14</v>
      </c>
      <c r="D129" s="11"/>
      <c r="E129" s="11"/>
      <c r="F129" s="11"/>
      <c r="G129" s="11"/>
      <c r="H129" s="54">
        <f t="shared" si="5"/>
        <v>0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0</v>
      </c>
      <c r="E130" s="12">
        <f>IF($H129=0,0,E129/$H129%)</f>
        <v>0</v>
      </c>
      <c r="F130" s="12">
        <f>IF($H129=0,0,F129/$H129%)</f>
        <v>0</v>
      </c>
      <c r="G130" s="12">
        <f>IF($H129=0,0,G129/$H129%)</f>
        <v>0</v>
      </c>
      <c r="H130" s="54">
        <f t="shared" si="5"/>
        <v>0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0</v>
      </c>
      <c r="E131" s="11">
        <f>SUM(E129,E127)</f>
        <v>0</v>
      </c>
      <c r="F131" s="11">
        <f>SUM(F129,F127)</f>
        <v>0</v>
      </c>
      <c r="G131" s="11">
        <f>SUM(G129,G127)</f>
        <v>0</v>
      </c>
      <c r="H131" s="54">
        <f t="shared" si="5"/>
        <v>0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0</v>
      </c>
      <c r="E132" s="12">
        <f>IF($H131=0,0,E131/$H131%)</f>
        <v>0</v>
      </c>
      <c r="F132" s="12">
        <f>IF($H131=0,0,F131/$H131%)</f>
        <v>0</v>
      </c>
      <c r="G132" s="12">
        <f>IF($H131=0,0,G131/$H131%)</f>
        <v>0</v>
      </c>
      <c r="H132" s="54">
        <f t="shared" si="5"/>
        <v>0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/>
      <c r="E133" s="12">
        <v>12</v>
      </c>
      <c r="F133" s="12"/>
      <c r="G133" s="12"/>
      <c r="H133" s="54">
        <f t="shared" si="5"/>
        <v>12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100</v>
      </c>
      <c r="F134" s="12">
        <f>IF($H133=0,0,F133/$H133%)</f>
        <v>0</v>
      </c>
      <c r="G134" s="12">
        <f>IF($H133=0,0,G133/$H133%)</f>
        <v>0</v>
      </c>
      <c r="H134" s="54">
        <f t="shared" si="5"/>
        <v>100</v>
      </c>
    </row>
    <row r="135" spans="1:8" ht="15.95" customHeight="1" x14ac:dyDescent="0.15">
      <c r="A135" s="15"/>
      <c r="B135" s="15"/>
      <c r="C135" s="18" t="s">
        <v>14</v>
      </c>
      <c r="D135" s="11">
        <v>6</v>
      </c>
      <c r="E135" s="11">
        <v>65.8</v>
      </c>
      <c r="F135" s="11"/>
      <c r="G135" s="11"/>
      <c r="H135" s="54">
        <f t="shared" si="5"/>
        <v>71.8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8.3565459610027855</v>
      </c>
      <c r="E136" s="12">
        <f>IF($H135=0,0,E135/$H135%)</f>
        <v>91.64345403899722</v>
      </c>
      <c r="F136" s="12">
        <f>IF($H135=0,0,F135/$H135%)</f>
        <v>0</v>
      </c>
      <c r="G136" s="12">
        <f>IF($H135=0,0,G135/$H135%)</f>
        <v>0</v>
      </c>
      <c r="H136" s="54">
        <f t="shared" si="5"/>
        <v>100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6</v>
      </c>
      <c r="E137" s="11">
        <f>SUM(E135,E133)</f>
        <v>77.8</v>
      </c>
      <c r="F137" s="11">
        <f>SUM(F135,F133)</f>
        <v>0</v>
      </c>
      <c r="G137" s="11">
        <f>SUM(G135,G133)</f>
        <v>0</v>
      </c>
      <c r="H137" s="54">
        <f t="shared" si="5"/>
        <v>83.8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7.1599045346062056</v>
      </c>
      <c r="E138" s="12">
        <f>IF($H137=0,0,E137/$H137%)</f>
        <v>92.840095465393802</v>
      </c>
      <c r="F138" s="12">
        <f>IF($H137=0,0,F137/$H137%)</f>
        <v>0</v>
      </c>
      <c r="G138" s="12">
        <f>IF($H137=0,0,G137/$H137%)</f>
        <v>0</v>
      </c>
      <c r="H138" s="54">
        <f t="shared" si="5"/>
        <v>100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/>
      <c r="E139" s="12"/>
      <c r="F139" s="12"/>
      <c r="G139" s="12"/>
      <c r="H139" s="54">
        <f t="shared" si="5"/>
        <v>0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0</v>
      </c>
      <c r="E140" s="12">
        <f>IF($H139=0,0,E139/$H139%)</f>
        <v>0</v>
      </c>
      <c r="F140" s="12">
        <f>IF($H139=0,0,F139/$H139%)</f>
        <v>0</v>
      </c>
      <c r="G140" s="12">
        <f>IF($H139=0,0,G139/$H139%)</f>
        <v>0</v>
      </c>
      <c r="H140" s="54">
        <f t="shared" si="5"/>
        <v>0</v>
      </c>
    </row>
    <row r="141" spans="1:8" ht="15.95" customHeight="1" x14ac:dyDescent="0.15">
      <c r="A141" s="15"/>
      <c r="B141" s="15"/>
      <c r="C141" s="18" t="s">
        <v>14</v>
      </c>
      <c r="D141" s="11"/>
      <c r="E141" s="11"/>
      <c r="F141" s="11"/>
      <c r="G141" s="11"/>
      <c r="H141" s="54">
        <f t="shared" ref="H141:H204" si="7">SUM(D141:G141)</f>
        <v>0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0</v>
      </c>
      <c r="F142" s="12">
        <f>IF($H141=0,0,F141/$H141%)</f>
        <v>0</v>
      </c>
      <c r="G142" s="12">
        <f>IF($H141=0,0,G141/$H141%)</f>
        <v>0</v>
      </c>
      <c r="H142" s="54">
        <f t="shared" si="7"/>
        <v>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0</v>
      </c>
      <c r="E143" s="11">
        <f>SUM(E141,E139)</f>
        <v>0</v>
      </c>
      <c r="F143" s="11">
        <f>SUM(F141,F139)</f>
        <v>0</v>
      </c>
      <c r="G143" s="11">
        <f>SUM(G141,G139)</f>
        <v>0</v>
      </c>
      <c r="H143" s="54">
        <f t="shared" si="7"/>
        <v>0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0</v>
      </c>
      <c r="E144" s="12">
        <f>IF($H143=0,0,E143/$H143%)</f>
        <v>0</v>
      </c>
      <c r="F144" s="12">
        <f>IF($H143=0,0,F143/$H143%)</f>
        <v>0</v>
      </c>
      <c r="G144" s="12">
        <f>IF($H143=0,0,G143/$H143%)</f>
        <v>0</v>
      </c>
      <c r="H144" s="54">
        <f t="shared" si="7"/>
        <v>0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/>
      <c r="E145" s="12"/>
      <c r="F145" s="12"/>
      <c r="G145" s="12"/>
      <c r="H145" s="54">
        <f t="shared" si="7"/>
        <v>0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0</v>
      </c>
      <c r="F146" s="12">
        <f>IF($H145=0,0,F145/$H145%)</f>
        <v>0</v>
      </c>
      <c r="G146" s="12">
        <f>IF($H145=0,0,G145/$H145%)</f>
        <v>0</v>
      </c>
      <c r="H146" s="54">
        <f t="shared" si="7"/>
        <v>0</v>
      </c>
    </row>
    <row r="147" spans="1:8" ht="15.95" customHeight="1" x14ac:dyDescent="0.15">
      <c r="A147" s="15"/>
      <c r="B147" s="15"/>
      <c r="C147" s="18" t="s">
        <v>14</v>
      </c>
      <c r="D147" s="11"/>
      <c r="E147" s="11"/>
      <c r="F147" s="11"/>
      <c r="G147" s="11"/>
      <c r="H147" s="54">
        <f t="shared" si="7"/>
        <v>0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0</v>
      </c>
      <c r="E148" s="12">
        <f>IF($H147=0,0,E147/$H147%)</f>
        <v>0</v>
      </c>
      <c r="F148" s="12">
        <f>IF($H147=0,0,F147/$H147%)</f>
        <v>0</v>
      </c>
      <c r="G148" s="12">
        <f>IF($H147=0,0,G147/$H147%)</f>
        <v>0</v>
      </c>
      <c r="H148" s="54">
        <f t="shared" si="7"/>
        <v>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0</v>
      </c>
      <c r="E149" s="11">
        <f>SUM(E147,E145)</f>
        <v>0</v>
      </c>
      <c r="F149" s="11">
        <f>SUM(F147,F145)</f>
        <v>0</v>
      </c>
      <c r="G149" s="11">
        <f>SUM(G147,G145)</f>
        <v>0</v>
      </c>
      <c r="H149" s="54">
        <f t="shared" si="7"/>
        <v>0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0</v>
      </c>
      <c r="E150" s="12">
        <f>IF($H149=0,0,E149/$H149%)</f>
        <v>0</v>
      </c>
      <c r="F150" s="12">
        <f>IF($H149=0,0,F149/$H149%)</f>
        <v>0</v>
      </c>
      <c r="G150" s="12">
        <f>IF($H149=0,0,G149/$H149%)</f>
        <v>0</v>
      </c>
      <c r="H150" s="54">
        <f t="shared" si="7"/>
        <v>0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>
        <v>74.7</v>
      </c>
      <c r="E151" s="12">
        <v>321.60000000000002</v>
      </c>
      <c r="F151" s="12"/>
      <c r="G151" s="12"/>
      <c r="H151" s="54">
        <f t="shared" si="7"/>
        <v>396.3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18.849356548069643</v>
      </c>
      <c r="E152" s="12">
        <f>IF($H151=0,0,E151/$H151%)</f>
        <v>81.150643451930364</v>
      </c>
      <c r="F152" s="12">
        <f>IF($H151=0,0,F151/$H151%)</f>
        <v>0</v>
      </c>
      <c r="G152" s="12">
        <f>IF($H151=0,0,G151/$H151%)</f>
        <v>0</v>
      </c>
      <c r="H152" s="54">
        <f t="shared" si="7"/>
        <v>100</v>
      </c>
    </row>
    <row r="153" spans="1:8" ht="15.95" customHeight="1" x14ac:dyDescent="0.15">
      <c r="A153" s="15"/>
      <c r="B153" s="15"/>
      <c r="C153" s="18" t="s">
        <v>14</v>
      </c>
      <c r="D153" s="11"/>
      <c r="E153" s="11">
        <v>6.6</v>
      </c>
      <c r="F153" s="11"/>
      <c r="G153" s="11"/>
      <c r="H153" s="54">
        <f t="shared" si="7"/>
        <v>6.6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0</v>
      </c>
      <c r="E154" s="12">
        <f>IF($H153=0,0,E153/$H153%)</f>
        <v>99.999999999999986</v>
      </c>
      <c r="F154" s="12">
        <f>IF($H153=0,0,F153/$H153%)</f>
        <v>0</v>
      </c>
      <c r="G154" s="12">
        <f>IF($H153=0,0,G153/$H153%)</f>
        <v>0</v>
      </c>
      <c r="H154" s="54">
        <f t="shared" si="7"/>
        <v>99.999999999999986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74.7</v>
      </c>
      <c r="E155" s="11">
        <f>SUM(E153,E151)</f>
        <v>328.20000000000005</v>
      </c>
      <c r="F155" s="11">
        <f>SUM(F153,F151)</f>
        <v>0</v>
      </c>
      <c r="G155" s="11">
        <f>SUM(G153,G151)</f>
        <v>0</v>
      </c>
      <c r="H155" s="54">
        <f t="shared" si="7"/>
        <v>402.90000000000003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18.540580789277737</v>
      </c>
      <c r="E156" s="12">
        <f>IF($H155=0,0,E155/$H155%)</f>
        <v>81.459419210722274</v>
      </c>
      <c r="F156" s="12">
        <f>IF($H155=0,0,F155/$H155%)</f>
        <v>0</v>
      </c>
      <c r="G156" s="12">
        <f>IF($H155=0,0,G155/$H155%)</f>
        <v>0</v>
      </c>
      <c r="H156" s="54">
        <f t="shared" si="7"/>
        <v>100.00000000000001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/>
      <c r="E157" s="12"/>
      <c r="F157" s="12"/>
      <c r="G157" s="12"/>
      <c r="H157" s="54">
        <f t="shared" si="7"/>
        <v>0</v>
      </c>
    </row>
    <row r="158" spans="1:8" ht="15.95" customHeight="1" x14ac:dyDescent="0.15">
      <c r="A158" s="15"/>
      <c r="B158" s="15"/>
      <c r="C158" s="20" t="s">
        <v>13</v>
      </c>
      <c r="D158" s="12">
        <f>IF($H157=0,0,D157/$H157%)</f>
        <v>0</v>
      </c>
      <c r="E158" s="12">
        <f>IF($H157=0,0,E157/$H157%)</f>
        <v>0</v>
      </c>
      <c r="F158" s="12">
        <f>IF($H157=0,0,F157/$H157%)</f>
        <v>0</v>
      </c>
      <c r="G158" s="12">
        <f>IF($H157=0,0,G157/$H157%)</f>
        <v>0</v>
      </c>
      <c r="H158" s="54">
        <f t="shared" si="7"/>
        <v>0</v>
      </c>
    </row>
    <row r="159" spans="1:8" ht="15.95" customHeight="1" x14ac:dyDescent="0.15">
      <c r="A159" s="15"/>
      <c r="B159" s="15"/>
      <c r="C159" s="18" t="s">
        <v>14</v>
      </c>
      <c r="D159" s="11"/>
      <c r="E159" s="11"/>
      <c r="F159" s="11"/>
      <c r="G159" s="11"/>
      <c r="H159" s="54">
        <f t="shared" si="7"/>
        <v>0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0</v>
      </c>
      <c r="E160" s="12">
        <f>IF($H159=0,0,E159/$H159%)</f>
        <v>0</v>
      </c>
      <c r="F160" s="12">
        <f>IF($H159=0,0,F159/$H159%)</f>
        <v>0</v>
      </c>
      <c r="G160" s="12">
        <f>IF($H159=0,0,G159/$H159%)</f>
        <v>0</v>
      </c>
      <c r="H160" s="54">
        <f t="shared" si="7"/>
        <v>0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0</v>
      </c>
      <c r="E161" s="11">
        <f>SUM(E159,E157)</f>
        <v>0</v>
      </c>
      <c r="F161" s="11">
        <f>SUM(F159,F157)</f>
        <v>0</v>
      </c>
      <c r="G161" s="11">
        <f>SUM(G159,G157)</f>
        <v>0</v>
      </c>
      <c r="H161" s="54">
        <f t="shared" si="7"/>
        <v>0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0</v>
      </c>
      <c r="E162" s="12">
        <f>IF($H161=0,0,E161/$H161%)</f>
        <v>0</v>
      </c>
      <c r="F162" s="12">
        <f>IF($H161=0,0,F161/$H161%)</f>
        <v>0</v>
      </c>
      <c r="G162" s="12">
        <f>IF($H161=0,0,G161/$H161%)</f>
        <v>0</v>
      </c>
      <c r="H162" s="54">
        <f t="shared" si="7"/>
        <v>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/>
      <c r="E163" s="12"/>
      <c r="F163" s="12"/>
      <c r="G163" s="12"/>
      <c r="H163" s="54">
        <f t="shared" si="7"/>
        <v>0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0</v>
      </c>
      <c r="F164" s="12">
        <f>IF($H163=0,0,F163/$H163%)</f>
        <v>0</v>
      </c>
      <c r="G164" s="12">
        <f>IF($H163=0,0,G163/$H163%)</f>
        <v>0</v>
      </c>
      <c r="H164" s="54">
        <f t="shared" si="7"/>
        <v>0</v>
      </c>
    </row>
    <row r="165" spans="1:8" ht="15.95" customHeight="1" x14ac:dyDescent="0.15">
      <c r="A165" s="15"/>
      <c r="B165" s="15"/>
      <c r="C165" s="18" t="s">
        <v>14</v>
      </c>
      <c r="D165" s="11"/>
      <c r="E165" s="11"/>
      <c r="F165" s="11"/>
      <c r="G165" s="11"/>
      <c r="H165" s="54">
        <f t="shared" si="7"/>
        <v>0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0</v>
      </c>
      <c r="E166" s="12">
        <f>IF($H165=0,0,E165/$H165%)</f>
        <v>0</v>
      </c>
      <c r="F166" s="12">
        <f>IF($H165=0,0,F165/$H165%)</f>
        <v>0</v>
      </c>
      <c r="G166" s="12">
        <f>IF($H165=0,0,G165/$H165%)</f>
        <v>0</v>
      </c>
      <c r="H166" s="54">
        <f t="shared" si="7"/>
        <v>0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0</v>
      </c>
      <c r="E167" s="11">
        <f>SUM(E165,E163)</f>
        <v>0</v>
      </c>
      <c r="F167" s="11">
        <f>SUM(F165,F163)</f>
        <v>0</v>
      </c>
      <c r="G167" s="11">
        <f>SUM(G165,G163)</f>
        <v>0</v>
      </c>
      <c r="H167" s="54">
        <f t="shared" si="7"/>
        <v>0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0</v>
      </c>
      <c r="E168" s="12">
        <f>IF($H167=0,0,E167/$H167%)</f>
        <v>0</v>
      </c>
      <c r="F168" s="12">
        <f>IF($H167=0,0,F167/$H167%)</f>
        <v>0</v>
      </c>
      <c r="G168" s="12">
        <f>IF($H167=0,0,G167/$H167%)</f>
        <v>0</v>
      </c>
      <c r="H168" s="54">
        <f t="shared" si="7"/>
        <v>0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/>
      <c r="E169" s="12"/>
      <c r="F169" s="12"/>
      <c r="G169" s="12"/>
      <c r="H169" s="54">
        <f t="shared" si="7"/>
        <v>0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0</v>
      </c>
      <c r="E170" s="12">
        <f>IF($H169=0,0,E169/$H169%)</f>
        <v>0</v>
      </c>
      <c r="F170" s="12">
        <f>IF($H169=0,0,F169/$H169%)</f>
        <v>0</v>
      </c>
      <c r="G170" s="12">
        <f>IF($H169=0,0,G169/$H169%)</f>
        <v>0</v>
      </c>
      <c r="H170" s="54">
        <f t="shared" si="7"/>
        <v>0</v>
      </c>
    </row>
    <row r="171" spans="1:8" ht="15.95" customHeight="1" x14ac:dyDescent="0.15">
      <c r="A171" s="15"/>
      <c r="B171" s="15"/>
      <c r="C171" s="18" t="s">
        <v>14</v>
      </c>
      <c r="D171" s="11"/>
      <c r="E171" s="11"/>
      <c r="F171" s="11"/>
      <c r="G171" s="11"/>
      <c r="H171" s="54">
        <f t="shared" si="7"/>
        <v>0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0</v>
      </c>
      <c r="E172" s="12">
        <f>IF($H171=0,0,E171/$H171%)</f>
        <v>0</v>
      </c>
      <c r="F172" s="12">
        <f>IF($H171=0,0,F171/$H171%)</f>
        <v>0</v>
      </c>
      <c r="G172" s="12">
        <f>IF($H171=0,0,G171/$H171%)</f>
        <v>0</v>
      </c>
      <c r="H172" s="54">
        <f t="shared" si="7"/>
        <v>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0</v>
      </c>
      <c r="E173" s="11">
        <f>SUM(E171,E169)</f>
        <v>0</v>
      </c>
      <c r="F173" s="11">
        <f>SUM(F171,F169)</f>
        <v>0</v>
      </c>
      <c r="G173" s="11">
        <f>SUM(G171,G169)</f>
        <v>0</v>
      </c>
      <c r="H173" s="54">
        <f t="shared" si="7"/>
        <v>0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0</v>
      </c>
      <c r="E174" s="12">
        <f>IF($H173=0,0,E173/$H173%)</f>
        <v>0</v>
      </c>
      <c r="F174" s="12">
        <f>IF($H173=0,0,F173/$H173%)</f>
        <v>0</v>
      </c>
      <c r="G174" s="12">
        <f>IF($H173=0,0,G173/$H173%)</f>
        <v>0</v>
      </c>
      <c r="H174" s="54">
        <f t="shared" si="7"/>
        <v>0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/>
      <c r="E175" s="12">
        <v>13.7</v>
      </c>
      <c r="F175" s="12"/>
      <c r="G175" s="12"/>
      <c r="H175" s="54">
        <f t="shared" si="7"/>
        <v>13.7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0</v>
      </c>
      <c r="E176" s="12">
        <f>IF($H175=0,0,E175/$H175%)</f>
        <v>100.00000000000001</v>
      </c>
      <c r="F176" s="12">
        <f>IF($H175=0,0,F175/$H175%)</f>
        <v>0</v>
      </c>
      <c r="G176" s="12">
        <f>IF($H175=0,0,G175/$H175%)</f>
        <v>0</v>
      </c>
      <c r="H176" s="54">
        <f t="shared" si="7"/>
        <v>100.00000000000001</v>
      </c>
    </row>
    <row r="177" spans="1:8" ht="15.95" customHeight="1" x14ac:dyDescent="0.15">
      <c r="A177" s="15"/>
      <c r="B177" s="59"/>
      <c r="C177" s="18" t="s">
        <v>14</v>
      </c>
      <c r="D177" s="11"/>
      <c r="E177" s="11"/>
      <c r="F177" s="11"/>
      <c r="G177" s="11"/>
      <c r="H177" s="54">
        <f t="shared" si="7"/>
        <v>0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0</v>
      </c>
      <c r="H178" s="54">
        <f t="shared" si="7"/>
        <v>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0</v>
      </c>
      <c r="E179" s="11">
        <f>SUM(E177,E175)</f>
        <v>13.7</v>
      </c>
      <c r="F179" s="11">
        <f>SUM(F177,F175)</f>
        <v>0</v>
      </c>
      <c r="G179" s="11">
        <f>SUM(G177,G175)</f>
        <v>0</v>
      </c>
      <c r="H179" s="54">
        <f t="shared" si="7"/>
        <v>13.7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0</v>
      </c>
      <c r="E180" s="12">
        <f>IF($H179=0,0,E179/$H179%)</f>
        <v>100.00000000000001</v>
      </c>
      <c r="F180" s="12">
        <f>IF($H179=0,0,F179/$H179%)</f>
        <v>0</v>
      </c>
      <c r="G180" s="12">
        <f>IF($H179=0,0,G179/$H179%)</f>
        <v>0</v>
      </c>
      <c r="H180" s="54">
        <f t="shared" si="7"/>
        <v>100.00000000000001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/>
      <c r="E181" s="12"/>
      <c r="F181" s="12"/>
      <c r="G181" s="12"/>
      <c r="H181" s="54">
        <f t="shared" si="7"/>
        <v>0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0</v>
      </c>
      <c r="F182" s="12">
        <f>IF($H181=0,0,F181/$H181%)</f>
        <v>0</v>
      </c>
      <c r="G182" s="12">
        <f>IF($H181=0,0,G181/$H181%)</f>
        <v>0</v>
      </c>
      <c r="H182" s="54">
        <f t="shared" si="7"/>
        <v>0</v>
      </c>
    </row>
    <row r="183" spans="1:8" ht="15.95" customHeight="1" x14ac:dyDescent="0.15">
      <c r="A183" s="23"/>
      <c r="B183" s="59"/>
      <c r="C183" s="18" t="s">
        <v>14</v>
      </c>
      <c r="D183" s="11"/>
      <c r="E183" s="11"/>
      <c r="F183" s="11"/>
      <c r="G183" s="11"/>
      <c r="H183" s="54">
        <f t="shared" si="7"/>
        <v>0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0</v>
      </c>
      <c r="E184" s="12">
        <f>IF($H183=0,0,E183/$H183%)</f>
        <v>0</v>
      </c>
      <c r="F184" s="12">
        <f>IF($H183=0,0,F183/$H183%)</f>
        <v>0</v>
      </c>
      <c r="G184" s="12">
        <f>IF($H183=0,0,G183/$H183%)</f>
        <v>0</v>
      </c>
      <c r="H184" s="54">
        <f t="shared" si="7"/>
        <v>0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0</v>
      </c>
      <c r="E185" s="11">
        <f>SUM(E183,E181)</f>
        <v>0</v>
      </c>
      <c r="F185" s="11">
        <f>SUM(F183,F181)</f>
        <v>0</v>
      </c>
      <c r="G185" s="11">
        <f>SUM(G183,G181)</f>
        <v>0</v>
      </c>
      <c r="H185" s="54">
        <f t="shared" si="7"/>
        <v>0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0</v>
      </c>
      <c r="E186" s="12">
        <f>IF($H185=0,0,E185/$H185%)</f>
        <v>0</v>
      </c>
      <c r="F186" s="12">
        <f>IF($H185=0,0,F185/$H185%)</f>
        <v>0</v>
      </c>
      <c r="G186" s="12">
        <f>IF($H185=0,0,G185/$H185%)</f>
        <v>0</v>
      </c>
      <c r="H186" s="54">
        <f t="shared" si="7"/>
        <v>0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/>
      <c r="E187" s="12"/>
      <c r="F187" s="12"/>
      <c r="G187" s="12"/>
      <c r="H187" s="54">
        <f t="shared" si="7"/>
        <v>0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0</v>
      </c>
      <c r="E188" s="12">
        <f>IF($H187=0,0,E187/$H187%)</f>
        <v>0</v>
      </c>
      <c r="F188" s="12">
        <f>IF($H187=0,0,F187/$H187%)</f>
        <v>0</v>
      </c>
      <c r="G188" s="12">
        <f>IF($H187=0,0,G187/$H187%)</f>
        <v>0</v>
      </c>
      <c r="H188" s="54">
        <f t="shared" si="7"/>
        <v>0</v>
      </c>
    </row>
    <row r="189" spans="1:8" ht="15.95" customHeight="1" x14ac:dyDescent="0.15">
      <c r="A189" s="23"/>
      <c r="B189" s="59"/>
      <c r="C189" s="18" t="s">
        <v>14</v>
      </c>
      <c r="D189" s="11"/>
      <c r="E189" s="11"/>
      <c r="F189" s="11"/>
      <c r="G189" s="11"/>
      <c r="H189" s="54">
        <f t="shared" si="7"/>
        <v>0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</v>
      </c>
      <c r="E190" s="12">
        <f>IF($H189=0,0,E189/$H189%)</f>
        <v>0</v>
      </c>
      <c r="F190" s="12">
        <f>IF($H189=0,0,F189/$H189%)</f>
        <v>0</v>
      </c>
      <c r="G190" s="12">
        <f>IF($H189=0,0,G189/$H189%)</f>
        <v>0</v>
      </c>
      <c r="H190" s="54">
        <f t="shared" si="7"/>
        <v>0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0</v>
      </c>
      <c r="E191" s="11">
        <f>SUM(E189,E187)</f>
        <v>0</v>
      </c>
      <c r="F191" s="11">
        <f>SUM(F189,F187)</f>
        <v>0</v>
      </c>
      <c r="G191" s="11">
        <f>SUM(G189,G187)</f>
        <v>0</v>
      </c>
      <c r="H191" s="54">
        <f t="shared" si="7"/>
        <v>0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0</v>
      </c>
      <c r="E192" s="12">
        <f>IF($H191=0,0,E191/$H191%)</f>
        <v>0</v>
      </c>
      <c r="F192" s="12">
        <f>IF($H191=0,0,F191/$H191%)</f>
        <v>0</v>
      </c>
      <c r="G192" s="12">
        <f>IF($H191=0,0,G191/$H191%)</f>
        <v>0</v>
      </c>
      <c r="H192" s="54">
        <f t="shared" si="7"/>
        <v>0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/>
      <c r="E193" s="12">
        <v>612.1</v>
      </c>
      <c r="F193" s="12"/>
      <c r="G193" s="12"/>
      <c r="H193" s="54">
        <f t="shared" si="7"/>
        <v>612.1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100</v>
      </c>
      <c r="F194" s="12">
        <f>IF($H193=0,0,F193/$H193%)</f>
        <v>0</v>
      </c>
      <c r="G194" s="12">
        <f>IF($H193=0,0,G193/$H193%)</f>
        <v>0</v>
      </c>
      <c r="H194" s="54">
        <f t="shared" si="7"/>
        <v>100</v>
      </c>
    </row>
    <row r="195" spans="1:8" ht="15.95" customHeight="1" x14ac:dyDescent="0.15">
      <c r="A195" s="23"/>
      <c r="B195" s="59"/>
      <c r="C195" s="18" t="s">
        <v>14</v>
      </c>
      <c r="D195" s="11"/>
      <c r="E195" s="11">
        <v>2463.5</v>
      </c>
      <c r="F195" s="11"/>
      <c r="G195" s="11"/>
      <c r="H195" s="54">
        <f t="shared" si="7"/>
        <v>2463.5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100</v>
      </c>
      <c r="F196" s="12">
        <f>IF($H195=0,0,F195/$H195%)</f>
        <v>0</v>
      </c>
      <c r="G196" s="12">
        <f>IF($H195=0,0,G195/$H195%)</f>
        <v>0</v>
      </c>
      <c r="H196" s="54">
        <f t="shared" si="7"/>
        <v>100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3075.6</v>
      </c>
      <c r="F197" s="11">
        <f>SUM(F195,F193)</f>
        <v>0</v>
      </c>
      <c r="G197" s="11">
        <f>SUM(G195,G193)</f>
        <v>0</v>
      </c>
      <c r="H197" s="54">
        <f t="shared" si="7"/>
        <v>3075.6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100</v>
      </c>
      <c r="F198" s="12">
        <f>IF($H197=0,0,F197/$H197%)</f>
        <v>0</v>
      </c>
      <c r="G198" s="12">
        <f>IF($H197=0,0,G197/$H197%)</f>
        <v>0</v>
      </c>
      <c r="H198" s="54">
        <f t="shared" si="7"/>
        <v>100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/>
      <c r="E199" s="12">
        <v>87.9</v>
      </c>
      <c r="F199" s="12"/>
      <c r="G199" s="12"/>
      <c r="H199" s="54">
        <f t="shared" si="7"/>
        <v>87.9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100</v>
      </c>
      <c r="F200" s="12">
        <f>IF($H199=0,0,F199/$H199%)</f>
        <v>0</v>
      </c>
      <c r="G200" s="12">
        <f>IF($H199=0,0,G199/$H199%)</f>
        <v>0</v>
      </c>
      <c r="H200" s="54">
        <f t="shared" si="7"/>
        <v>100</v>
      </c>
    </row>
    <row r="201" spans="1:8" ht="15.95" customHeight="1" x14ac:dyDescent="0.15">
      <c r="A201" s="23"/>
      <c r="B201" s="59"/>
      <c r="C201" s="18" t="s">
        <v>14</v>
      </c>
      <c r="D201" s="11"/>
      <c r="E201" s="11">
        <v>704.2</v>
      </c>
      <c r="F201" s="11"/>
      <c r="G201" s="11"/>
      <c r="H201" s="54">
        <f t="shared" si="7"/>
        <v>704.2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100</v>
      </c>
      <c r="F202" s="12">
        <f>IF($H201=0,0,F201/$H201%)</f>
        <v>0</v>
      </c>
      <c r="G202" s="12">
        <f>IF($H201=0,0,G201/$H201%)</f>
        <v>0</v>
      </c>
      <c r="H202" s="54">
        <f t="shared" si="7"/>
        <v>100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792.1</v>
      </c>
      <c r="F203" s="11">
        <f>SUM(F201,F199)</f>
        <v>0</v>
      </c>
      <c r="G203" s="11">
        <f>SUM(G201,G199)</f>
        <v>0</v>
      </c>
      <c r="H203" s="54">
        <f t="shared" si="7"/>
        <v>792.1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100</v>
      </c>
      <c r="F204" s="12">
        <f>IF($H203=0,0,F203/$H203%)</f>
        <v>0</v>
      </c>
      <c r="G204" s="12">
        <f>IF($H203=0,0,G203/$H203%)</f>
        <v>0</v>
      </c>
      <c r="H204" s="54">
        <f t="shared" si="7"/>
        <v>100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/>
      <c r="E205" s="12"/>
      <c r="F205" s="12"/>
      <c r="G205" s="12"/>
      <c r="H205" s="54">
        <f t="shared" ref="H205:H229" si="8">SUM(D205:G205)</f>
        <v>0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0</v>
      </c>
      <c r="F206" s="12">
        <f>IF($H205=0,0,F205/$H205%)</f>
        <v>0</v>
      </c>
      <c r="G206" s="12">
        <f>IF($H205=0,0,G205/$H205%)</f>
        <v>0</v>
      </c>
      <c r="H206" s="54">
        <f t="shared" si="8"/>
        <v>0</v>
      </c>
    </row>
    <row r="207" spans="1:8" ht="15.95" customHeight="1" x14ac:dyDescent="0.15">
      <c r="A207" s="23"/>
      <c r="B207" s="59"/>
      <c r="C207" s="18" t="s">
        <v>14</v>
      </c>
      <c r="D207" s="11"/>
      <c r="E207" s="11"/>
      <c r="F207" s="11"/>
      <c r="G207" s="11"/>
      <c r="H207" s="54">
        <f t="shared" si="8"/>
        <v>0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0</v>
      </c>
      <c r="F208" s="12">
        <f>IF($H207=0,0,F207/$H207%)</f>
        <v>0</v>
      </c>
      <c r="G208" s="12">
        <f>IF($H207=0,0,G207/$H207%)</f>
        <v>0</v>
      </c>
      <c r="H208" s="54">
        <f t="shared" si="8"/>
        <v>0</v>
      </c>
    </row>
    <row r="209" spans="1:8" ht="15.95" customHeight="1" x14ac:dyDescent="0.15">
      <c r="A209" s="23"/>
      <c r="B209" s="59"/>
      <c r="C209" s="18" t="s">
        <v>15</v>
      </c>
      <c r="D209" s="11">
        <f>SUM(D207,D205)</f>
        <v>0</v>
      </c>
      <c r="E209" s="11">
        <f>SUM(E207,E205)</f>
        <v>0</v>
      </c>
      <c r="F209" s="11">
        <f>SUM(F207,F205)</f>
        <v>0</v>
      </c>
      <c r="G209" s="11">
        <f>SUM(G207,G205)</f>
        <v>0</v>
      </c>
      <c r="H209" s="54">
        <f t="shared" si="8"/>
        <v>0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0</v>
      </c>
      <c r="F210" s="12">
        <f>IF($H209=0,0,F209/$H209%)</f>
        <v>0</v>
      </c>
      <c r="G210" s="12">
        <f>IF($H209=0,0,G209/$H209%)</f>
        <v>0</v>
      </c>
      <c r="H210" s="54">
        <f t="shared" si="8"/>
        <v>0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/>
      <c r="E211" s="12"/>
      <c r="F211" s="12"/>
      <c r="G211" s="12"/>
      <c r="H211" s="54">
        <f t="shared" si="8"/>
        <v>0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0</v>
      </c>
      <c r="F212" s="12">
        <f>IF($H211=0,0,F211/$H211%)</f>
        <v>0</v>
      </c>
      <c r="G212" s="12">
        <f>IF($H211=0,0,G211/$H211%)</f>
        <v>0</v>
      </c>
      <c r="H212" s="54">
        <f t="shared" si="8"/>
        <v>0</v>
      </c>
    </row>
    <row r="213" spans="1:8" ht="15.95" customHeight="1" x14ac:dyDescent="0.15">
      <c r="A213" s="23"/>
      <c r="B213" s="59"/>
      <c r="C213" s="18" t="s">
        <v>14</v>
      </c>
      <c r="D213" s="11"/>
      <c r="E213" s="11"/>
      <c r="F213" s="11"/>
      <c r="G213" s="11"/>
      <c r="H213" s="54">
        <f t="shared" si="8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8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0</v>
      </c>
      <c r="F215" s="11">
        <f>SUM(F213,F211)</f>
        <v>0</v>
      </c>
      <c r="G215" s="11">
        <f>SUM(G213,G211)</f>
        <v>0</v>
      </c>
      <c r="H215" s="54">
        <f t="shared" si="8"/>
        <v>0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0</v>
      </c>
      <c r="F216" s="12">
        <f>IF($H215=0,0,F215/$H215%)</f>
        <v>0</v>
      </c>
      <c r="G216" s="12">
        <f>IF($H215=0,0,G215/$H215%)</f>
        <v>0</v>
      </c>
      <c r="H216" s="54">
        <f t="shared" si="8"/>
        <v>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/>
      <c r="E217" s="12">
        <v>5.7</v>
      </c>
      <c r="F217" s="12"/>
      <c r="G217" s="12"/>
      <c r="H217" s="54">
        <f t="shared" si="8"/>
        <v>5.7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100</v>
      </c>
      <c r="F218" s="12">
        <f>IF($H217=0,0,F217/$H217%)</f>
        <v>0</v>
      </c>
      <c r="G218" s="12">
        <f>IF($H217=0,0,G217/$H217%)</f>
        <v>0</v>
      </c>
      <c r="H218" s="54">
        <f t="shared" si="8"/>
        <v>100</v>
      </c>
    </row>
    <row r="219" spans="1:8" ht="15.95" customHeight="1" x14ac:dyDescent="0.15">
      <c r="A219" s="23"/>
      <c r="B219" s="59"/>
      <c r="C219" s="18" t="s">
        <v>14</v>
      </c>
      <c r="D219" s="11"/>
      <c r="E219" s="11"/>
      <c r="F219" s="11"/>
      <c r="G219" s="11"/>
      <c r="H219" s="54">
        <f t="shared" si="8"/>
        <v>0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0</v>
      </c>
      <c r="F220" s="12">
        <f>IF($H219=0,0,F219/$H219%)</f>
        <v>0</v>
      </c>
      <c r="G220" s="12">
        <f>IF($H219=0,0,G219/$H219%)</f>
        <v>0</v>
      </c>
      <c r="H220" s="54">
        <f t="shared" si="8"/>
        <v>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5.7</v>
      </c>
      <c r="F221" s="11">
        <f>SUM(F219,F217)</f>
        <v>0</v>
      </c>
      <c r="G221" s="11">
        <f>SUM(G219,G217)</f>
        <v>0</v>
      </c>
      <c r="H221" s="54">
        <f t="shared" si="8"/>
        <v>5.7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100</v>
      </c>
      <c r="F222" s="12">
        <f>IF($H221=0,0,F221/$H221%)</f>
        <v>0</v>
      </c>
      <c r="G222" s="12">
        <f>IF($H221=0,0,G221/$H221%)</f>
        <v>0</v>
      </c>
      <c r="H222" s="54">
        <f t="shared" si="8"/>
        <v>100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/>
      <c r="E223" s="12">
        <v>42.3</v>
      </c>
      <c r="F223" s="12"/>
      <c r="G223" s="12"/>
      <c r="H223" s="54">
        <f t="shared" si="8"/>
        <v>42.3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0</v>
      </c>
      <c r="E224" s="12">
        <f>IF($H223=0,0,E223/$H223%)</f>
        <v>100</v>
      </c>
      <c r="F224" s="12">
        <f>IF($H223=0,0,F223/$H223%)</f>
        <v>0</v>
      </c>
      <c r="G224" s="12">
        <f>IF($H223=0,0,G223/$H223%)</f>
        <v>0</v>
      </c>
      <c r="H224" s="54">
        <f t="shared" si="8"/>
        <v>100</v>
      </c>
    </row>
    <row r="225" spans="1:8" ht="15.95" customHeight="1" x14ac:dyDescent="0.15">
      <c r="A225" s="15"/>
      <c r="B225" s="59"/>
      <c r="C225" s="18" t="s">
        <v>14</v>
      </c>
      <c r="D225" s="11"/>
      <c r="E225" s="11"/>
      <c r="F225" s="11"/>
      <c r="G225" s="11"/>
      <c r="H225" s="54">
        <f t="shared" si="8"/>
        <v>0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</v>
      </c>
      <c r="E226" s="12">
        <f>IF($H225=0,0,E225/$H225%)</f>
        <v>0</v>
      </c>
      <c r="F226" s="12">
        <f>IF($H225=0,0,F225/$H225%)</f>
        <v>0</v>
      </c>
      <c r="G226" s="12">
        <f>IF($H225=0,0,G225/$H225%)</f>
        <v>0</v>
      </c>
      <c r="H226" s="54">
        <f t="shared" si="8"/>
        <v>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</v>
      </c>
      <c r="E227" s="11">
        <f>SUM(E225,E223)</f>
        <v>42.3</v>
      </c>
      <c r="F227" s="11">
        <f>SUM(F225,F223)</f>
        <v>0</v>
      </c>
      <c r="G227" s="11">
        <f>SUM(G225,G223)</f>
        <v>0</v>
      </c>
      <c r="H227" s="54">
        <f t="shared" si="8"/>
        <v>42.3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0</v>
      </c>
      <c r="E228" s="12">
        <f>IF($H227=0,0,E227/$H227%)</f>
        <v>100</v>
      </c>
      <c r="F228" s="12">
        <f>IF($H227=0,0,F227/$H227%)</f>
        <v>0</v>
      </c>
      <c r="G228" s="12">
        <f>IF($H227=0,0,G227/$H227%)</f>
        <v>0</v>
      </c>
      <c r="H228" s="54">
        <f t="shared" si="8"/>
        <v>100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0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8"/>
        <v>0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0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0</v>
      </c>
    </row>
    <row r="231" spans="1:8" ht="15.95" customHeight="1" x14ac:dyDescent="0.15">
      <c r="A231" s="15"/>
      <c r="C231" s="18" t="s">
        <v>14</v>
      </c>
      <c r="D231" s="19"/>
      <c r="E231" s="19"/>
      <c r="F231" s="19"/>
      <c r="G231" s="19"/>
      <c r="H231" s="54">
        <f>SUM(D231:G231)</f>
        <v>0</v>
      </c>
    </row>
    <row r="232" spans="1:8" ht="15.95" customHeight="1" x14ac:dyDescent="0.15">
      <c r="A232" s="15"/>
      <c r="C232" s="20" t="s">
        <v>13</v>
      </c>
      <c r="D232" s="12">
        <f>IF($H231=0,0,D231/$H231%)</f>
        <v>0</v>
      </c>
      <c r="E232" s="12">
        <f>IF($H231=0,0,E231/$H231%)</f>
        <v>0</v>
      </c>
      <c r="F232" s="12">
        <f>IF($H231=0,0,F231/$H231%)</f>
        <v>0</v>
      </c>
      <c r="G232" s="12">
        <f>IF($H231=0,0,G231/$H231%)</f>
        <v>0</v>
      </c>
      <c r="H232" s="53">
        <f>IF($H231=0,0,H231/$H231%)</f>
        <v>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0</v>
      </c>
      <c r="E233" s="19">
        <f>SUM(E239,E245,E251,E257,E263,E269,E275,E281,E287,E293)</f>
        <v>0</v>
      </c>
      <c r="F233" s="19">
        <f>SUM(F239,F245,F251,F257,F263,F269,F275,F281,F287,F293)</f>
        <v>0</v>
      </c>
      <c r="G233" s="19">
        <f>SUM(G239,G245,G251,G257,G263,G269,G275,G281,G287,G293)</f>
        <v>0</v>
      </c>
      <c r="H233" s="54">
        <f>SUM(D233:G233)</f>
        <v>0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0</v>
      </c>
      <c r="E234" s="12">
        <f>IF($H233=0,0,E233/$H233%)</f>
        <v>0</v>
      </c>
      <c r="F234" s="12">
        <f>IF($H233=0,0,F233/$H233%)</f>
        <v>0</v>
      </c>
      <c r="G234" s="12">
        <f>IF($H233=0,0,G233/$H233%)</f>
        <v>0</v>
      </c>
      <c r="H234" s="53">
        <f>IF($H233=0,0,H233/$H233%)</f>
        <v>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/>
      <c r="E235" s="12"/>
      <c r="F235" s="12"/>
      <c r="G235" s="12"/>
      <c r="H235" s="54">
        <f t="shared" ref="H235:H297" si="9">SUM(D235:G235)</f>
        <v>0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0</v>
      </c>
      <c r="F236" s="12">
        <f>IF($H235=0,0,F235/$H235%)</f>
        <v>0</v>
      </c>
      <c r="G236" s="12">
        <f>IF($H235=0,0,G235/$H235%)</f>
        <v>0</v>
      </c>
      <c r="H236" s="54">
        <f t="shared" si="9"/>
        <v>0</v>
      </c>
    </row>
    <row r="237" spans="1:8" ht="15.95" customHeight="1" x14ac:dyDescent="0.15">
      <c r="A237" s="15"/>
      <c r="B237" s="59"/>
      <c r="C237" s="18" t="s">
        <v>14</v>
      </c>
      <c r="D237" s="11"/>
      <c r="E237" s="11"/>
      <c r="F237" s="11"/>
      <c r="G237" s="11"/>
      <c r="H237" s="54">
        <f t="shared" si="9"/>
        <v>0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0</v>
      </c>
      <c r="F238" s="12">
        <f>IF($H237=0,0,F237/$H237%)</f>
        <v>0</v>
      </c>
      <c r="G238" s="12">
        <f>IF($H237=0,0,G237/$H237%)</f>
        <v>0</v>
      </c>
      <c r="H238" s="54">
        <f t="shared" si="9"/>
        <v>0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0</v>
      </c>
      <c r="F239" s="11">
        <f>SUM(F237,F235)</f>
        <v>0</v>
      </c>
      <c r="G239" s="11">
        <f>SUM(G237,G235)</f>
        <v>0</v>
      </c>
      <c r="H239" s="54">
        <f t="shared" si="9"/>
        <v>0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0</v>
      </c>
      <c r="F240" s="12">
        <f>IF($H239=0,0,F239/$H239%)</f>
        <v>0</v>
      </c>
      <c r="G240" s="12">
        <f>IF($H239=0,0,G239/$H239%)</f>
        <v>0</v>
      </c>
      <c r="H240" s="54">
        <f t="shared" si="9"/>
        <v>0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/>
      <c r="E241" s="12"/>
      <c r="F241" s="12"/>
      <c r="G241" s="12"/>
      <c r="H241" s="54">
        <f t="shared" si="9"/>
        <v>0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0</v>
      </c>
      <c r="F242" s="12">
        <f>IF($H241=0,0,F241/$H241%)</f>
        <v>0</v>
      </c>
      <c r="G242" s="12">
        <f>IF($H241=0,0,G241/$H241%)</f>
        <v>0</v>
      </c>
      <c r="H242" s="54">
        <f t="shared" si="9"/>
        <v>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9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9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0</v>
      </c>
      <c r="F245" s="11">
        <f>SUM(F243,F241)</f>
        <v>0</v>
      </c>
      <c r="G245" s="11">
        <f>SUM(G243,G241)</f>
        <v>0</v>
      </c>
      <c r="H245" s="54">
        <f t="shared" si="9"/>
        <v>0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0</v>
      </c>
      <c r="F246" s="12">
        <f>IF($H245=0,0,F245/$H245%)</f>
        <v>0</v>
      </c>
      <c r="G246" s="12">
        <f>IF($H245=0,0,G245/$H245%)</f>
        <v>0</v>
      </c>
      <c r="H246" s="54">
        <f t="shared" si="9"/>
        <v>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/>
      <c r="E247" s="12"/>
      <c r="F247" s="12"/>
      <c r="G247" s="12"/>
      <c r="H247" s="54">
        <f t="shared" si="9"/>
        <v>0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0</v>
      </c>
      <c r="F248" s="12">
        <f>IF($H247=0,0,F247/$H247%)</f>
        <v>0</v>
      </c>
      <c r="G248" s="12">
        <f>IF($H247=0,0,G247/$H247%)</f>
        <v>0</v>
      </c>
      <c r="H248" s="54">
        <f t="shared" si="9"/>
        <v>0</v>
      </c>
    </row>
    <row r="249" spans="1:8" ht="15.95" customHeight="1" x14ac:dyDescent="0.15">
      <c r="A249" s="23"/>
      <c r="B249" s="59"/>
      <c r="C249" s="18" t="s">
        <v>14</v>
      </c>
      <c r="D249" s="11"/>
      <c r="E249" s="11"/>
      <c r="F249" s="11"/>
      <c r="G249" s="11"/>
      <c r="H249" s="54">
        <f t="shared" si="9"/>
        <v>0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0</v>
      </c>
      <c r="F250" s="12">
        <f>IF($H249=0,0,F249/$H249%)</f>
        <v>0</v>
      </c>
      <c r="G250" s="12">
        <f>IF($H249=0,0,G249/$H249%)</f>
        <v>0</v>
      </c>
      <c r="H250" s="54">
        <f t="shared" si="9"/>
        <v>0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0</v>
      </c>
      <c r="F251" s="11">
        <f>SUM(F249,F247)</f>
        <v>0</v>
      </c>
      <c r="G251" s="11">
        <f>SUM(G249,G247)</f>
        <v>0</v>
      </c>
      <c r="H251" s="54">
        <f t="shared" si="9"/>
        <v>0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0</v>
      </c>
      <c r="F252" s="12">
        <f>IF($H251=0,0,F251/$H251%)</f>
        <v>0</v>
      </c>
      <c r="G252" s="12">
        <f>IF($H251=0,0,G251/$H251%)</f>
        <v>0</v>
      </c>
      <c r="H252" s="54">
        <f t="shared" si="9"/>
        <v>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/>
      <c r="E253" s="12"/>
      <c r="F253" s="12"/>
      <c r="G253" s="12"/>
      <c r="H253" s="54">
        <f t="shared" si="9"/>
        <v>0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0</v>
      </c>
      <c r="F254" s="12">
        <f>IF($H253=0,0,F253/$H253%)</f>
        <v>0</v>
      </c>
      <c r="G254" s="12">
        <f>IF($H253=0,0,G253/$H253%)</f>
        <v>0</v>
      </c>
      <c r="H254" s="54">
        <f t="shared" si="9"/>
        <v>0</v>
      </c>
    </row>
    <row r="255" spans="1:8" ht="15.95" customHeight="1" x14ac:dyDescent="0.15">
      <c r="A255" s="23"/>
      <c r="B255" s="59"/>
      <c r="C255" s="18" t="s">
        <v>14</v>
      </c>
      <c r="D255" s="11"/>
      <c r="E255" s="11"/>
      <c r="F255" s="11"/>
      <c r="G255" s="11"/>
      <c r="H255" s="54">
        <f t="shared" si="9"/>
        <v>0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0</v>
      </c>
      <c r="H256" s="54">
        <f t="shared" si="9"/>
        <v>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0</v>
      </c>
      <c r="F257" s="11">
        <f>SUM(F255,F253)</f>
        <v>0</v>
      </c>
      <c r="G257" s="11">
        <f>SUM(G255,G253)</f>
        <v>0</v>
      </c>
      <c r="H257" s="54">
        <f t="shared" si="9"/>
        <v>0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0</v>
      </c>
      <c r="F258" s="12">
        <f>IF($H257=0,0,F257/$H257%)</f>
        <v>0</v>
      </c>
      <c r="G258" s="12">
        <f>IF($H257=0,0,G257/$H257%)</f>
        <v>0</v>
      </c>
      <c r="H258" s="54">
        <f t="shared" si="9"/>
        <v>0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/>
      <c r="E259" s="12"/>
      <c r="F259" s="12"/>
      <c r="G259" s="12"/>
      <c r="H259" s="54">
        <f t="shared" si="9"/>
        <v>0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0</v>
      </c>
      <c r="F260" s="12">
        <f>IF($H259=0,0,F259/$H259%)</f>
        <v>0</v>
      </c>
      <c r="G260" s="12">
        <f>IF($H259=0,0,G259/$H259%)</f>
        <v>0</v>
      </c>
      <c r="H260" s="54">
        <f t="shared" si="9"/>
        <v>0</v>
      </c>
    </row>
    <row r="261" spans="1:8" ht="15.95" customHeight="1" x14ac:dyDescent="0.15">
      <c r="A261" s="23"/>
      <c r="B261" s="59"/>
      <c r="C261" s="18" t="s">
        <v>14</v>
      </c>
      <c r="D261" s="11"/>
      <c r="E261" s="11"/>
      <c r="F261" s="11"/>
      <c r="G261" s="11"/>
      <c r="H261" s="54">
        <f t="shared" si="9"/>
        <v>0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0</v>
      </c>
      <c r="F262" s="12">
        <f>IF($H261=0,0,F261/$H261%)</f>
        <v>0</v>
      </c>
      <c r="G262" s="12">
        <f>IF($H261=0,0,G261/$H261%)</f>
        <v>0</v>
      </c>
      <c r="H262" s="54">
        <f t="shared" si="9"/>
        <v>0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0</v>
      </c>
      <c r="F263" s="11">
        <f>SUM(F261,F259)</f>
        <v>0</v>
      </c>
      <c r="G263" s="11">
        <f>SUM(G261,G259)</f>
        <v>0</v>
      </c>
      <c r="H263" s="54">
        <f t="shared" si="9"/>
        <v>0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0</v>
      </c>
      <c r="F264" s="12">
        <f>IF($H263=0,0,F263/$H263%)</f>
        <v>0</v>
      </c>
      <c r="G264" s="12">
        <f>IF($H263=0,0,G263/$H263%)</f>
        <v>0</v>
      </c>
      <c r="H264" s="54">
        <f t="shared" si="9"/>
        <v>0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/>
      <c r="E265" s="12"/>
      <c r="F265" s="12"/>
      <c r="G265" s="12"/>
      <c r="H265" s="54">
        <f t="shared" si="9"/>
        <v>0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0</v>
      </c>
      <c r="F266" s="12">
        <f>IF($H265=0,0,F265/$H265%)</f>
        <v>0</v>
      </c>
      <c r="G266" s="12">
        <f>IF($H265=0,0,G265/$H265%)</f>
        <v>0</v>
      </c>
      <c r="H266" s="54">
        <f t="shared" si="9"/>
        <v>0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9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9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0</v>
      </c>
      <c r="F269" s="11">
        <f>SUM(F267,F265)</f>
        <v>0</v>
      </c>
      <c r="G269" s="11">
        <f>SUM(G267,G265)</f>
        <v>0</v>
      </c>
      <c r="H269" s="54">
        <f t="shared" si="9"/>
        <v>0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0</v>
      </c>
      <c r="F270" s="12">
        <f>IF($H269=0,0,F269/$H269%)</f>
        <v>0</v>
      </c>
      <c r="G270" s="12">
        <f>IF($H269=0,0,G269/$H269%)</f>
        <v>0</v>
      </c>
      <c r="H270" s="54">
        <f t="shared" si="9"/>
        <v>0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/>
      <c r="E271" s="12"/>
      <c r="F271" s="12"/>
      <c r="G271" s="12"/>
      <c r="H271" s="54">
        <f t="shared" si="9"/>
        <v>0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0</v>
      </c>
      <c r="F272" s="12">
        <f>IF($H271=0,0,F271/$H271%)</f>
        <v>0</v>
      </c>
      <c r="G272" s="12">
        <f>IF($H271=0,0,G271/$H271%)</f>
        <v>0</v>
      </c>
      <c r="H272" s="54">
        <f t="shared" si="9"/>
        <v>0</v>
      </c>
    </row>
    <row r="273" spans="1:8" ht="15.95" customHeight="1" x14ac:dyDescent="0.15">
      <c r="A273" s="23"/>
      <c r="B273" s="59"/>
      <c r="C273" s="18" t="s">
        <v>14</v>
      </c>
      <c r="D273" s="11"/>
      <c r="E273" s="11"/>
      <c r="F273" s="11"/>
      <c r="G273" s="11"/>
      <c r="H273" s="54">
        <f t="shared" si="9"/>
        <v>0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0</v>
      </c>
      <c r="H274" s="54">
        <f t="shared" si="9"/>
        <v>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0</v>
      </c>
      <c r="F275" s="11">
        <f>SUM(F273,F271)</f>
        <v>0</v>
      </c>
      <c r="G275" s="11">
        <f>SUM(G273,G271)</f>
        <v>0</v>
      </c>
      <c r="H275" s="54">
        <f t="shared" si="9"/>
        <v>0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0</v>
      </c>
      <c r="F276" s="12">
        <f>IF($H275=0,0,F275/$H275%)</f>
        <v>0</v>
      </c>
      <c r="G276" s="12">
        <f>IF($H275=0,0,G275/$H275%)</f>
        <v>0</v>
      </c>
      <c r="H276" s="54">
        <f t="shared" si="9"/>
        <v>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/>
      <c r="E277" s="12"/>
      <c r="F277" s="12"/>
      <c r="G277" s="12"/>
      <c r="H277" s="54">
        <f t="shared" si="9"/>
        <v>0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0</v>
      </c>
      <c r="F278" s="12">
        <f>IF($H277=0,0,F277/$H277%)</f>
        <v>0</v>
      </c>
      <c r="G278" s="12">
        <f>IF($H277=0,0,G277/$H277%)</f>
        <v>0</v>
      </c>
      <c r="H278" s="54">
        <f t="shared" si="9"/>
        <v>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9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9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0</v>
      </c>
      <c r="F281" s="11">
        <f>SUM(F279,F277)</f>
        <v>0</v>
      </c>
      <c r="G281" s="11">
        <f>SUM(G279,G277)</f>
        <v>0</v>
      </c>
      <c r="H281" s="54">
        <f t="shared" si="9"/>
        <v>0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0</v>
      </c>
      <c r="F282" s="12">
        <f>IF($H281=0,0,F281/$H281%)</f>
        <v>0</v>
      </c>
      <c r="G282" s="12">
        <f>IF($H281=0,0,G281/$H281%)</f>
        <v>0</v>
      </c>
      <c r="H282" s="54">
        <f t="shared" si="9"/>
        <v>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/>
      <c r="E283" s="12"/>
      <c r="F283" s="12"/>
      <c r="G283" s="12"/>
      <c r="H283" s="54">
        <f t="shared" si="9"/>
        <v>0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0</v>
      </c>
      <c r="F284" s="12">
        <f>IF($H283=0,0,F283/$H283%)</f>
        <v>0</v>
      </c>
      <c r="G284" s="12">
        <f>IF($H283=0,0,G283/$H283%)</f>
        <v>0</v>
      </c>
      <c r="H284" s="54">
        <f t="shared" si="9"/>
        <v>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9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9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0</v>
      </c>
      <c r="F287" s="11">
        <f>SUM(F285,F283)</f>
        <v>0</v>
      </c>
      <c r="G287" s="11">
        <f>SUM(G285,G283)</f>
        <v>0</v>
      </c>
      <c r="H287" s="54">
        <f t="shared" si="9"/>
        <v>0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0</v>
      </c>
      <c r="F288" s="12">
        <f>IF($H287=0,0,F287/$H287%)</f>
        <v>0</v>
      </c>
      <c r="G288" s="12">
        <f>IF($H287=0,0,G287/$H287%)</f>
        <v>0</v>
      </c>
      <c r="H288" s="54">
        <f t="shared" si="9"/>
        <v>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/>
      <c r="E289" s="12"/>
      <c r="F289" s="12"/>
      <c r="G289" s="12"/>
      <c r="H289" s="54">
        <f t="shared" si="9"/>
        <v>0</v>
      </c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0</v>
      </c>
      <c r="F290" s="12">
        <f>IF($H289=0,0,F289/$H289%)</f>
        <v>0</v>
      </c>
      <c r="G290" s="12">
        <f>IF($H289=0,0,G289/$H289%)</f>
        <v>0</v>
      </c>
      <c r="H290" s="54">
        <f t="shared" si="9"/>
        <v>0</v>
      </c>
    </row>
    <row r="291" spans="1:10" ht="15.95" customHeight="1" x14ac:dyDescent="0.15">
      <c r="A291" s="15"/>
      <c r="B291" s="59"/>
      <c r="C291" s="18" t="s">
        <v>14</v>
      </c>
      <c r="D291" s="11"/>
      <c r="E291" s="11"/>
      <c r="F291" s="11"/>
      <c r="G291" s="11"/>
      <c r="H291" s="54">
        <f t="shared" si="9"/>
        <v>0</v>
      </c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0</v>
      </c>
      <c r="E292" s="12">
        <f>IF($H291=0,0,E291/$H291%)</f>
        <v>0</v>
      </c>
      <c r="F292" s="12">
        <f>IF($H291=0,0,F291/$H291%)</f>
        <v>0</v>
      </c>
      <c r="G292" s="12">
        <f>IF($H291=0,0,G291/$H291%)</f>
        <v>0</v>
      </c>
      <c r="H292" s="54">
        <f t="shared" si="9"/>
        <v>0</v>
      </c>
    </row>
    <row r="293" spans="1:10" ht="15.95" customHeight="1" x14ac:dyDescent="0.15">
      <c r="A293" s="15"/>
      <c r="B293" s="59"/>
      <c r="C293" s="18" t="s">
        <v>15</v>
      </c>
      <c r="D293" s="11">
        <f>SUM(D291,D289)</f>
        <v>0</v>
      </c>
      <c r="E293" s="11">
        <f>SUM(E291,E289)</f>
        <v>0</v>
      </c>
      <c r="F293" s="11">
        <f>SUM(F291,F289)</f>
        <v>0</v>
      </c>
      <c r="G293" s="11">
        <f>SUM(G291,G289)</f>
        <v>0</v>
      </c>
      <c r="H293" s="54">
        <f t="shared" si="9"/>
        <v>0</v>
      </c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0</v>
      </c>
      <c r="E294" s="12">
        <f>IF($H293=0,0,E293/$H293%)</f>
        <v>0</v>
      </c>
      <c r="F294" s="12">
        <f>IF($H293=0,0,F293/$H293%)</f>
        <v>0</v>
      </c>
      <c r="G294" s="12">
        <f>IF($H293=0,0,G293/$H293%)</f>
        <v>0</v>
      </c>
      <c r="H294" s="54">
        <f t="shared" si="9"/>
        <v>0</v>
      </c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>
        <v>0</v>
      </c>
      <c r="E295" s="12">
        <v>195104.9</v>
      </c>
      <c r="F295" s="12">
        <v>0</v>
      </c>
      <c r="G295" s="12">
        <v>0</v>
      </c>
      <c r="H295" s="54">
        <f t="shared" si="9"/>
        <v>195104.9</v>
      </c>
      <c r="I295" s="13"/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100</v>
      </c>
      <c r="F296" s="12">
        <f>IF($H295=0,0,F295/$H295%)</f>
        <v>0</v>
      </c>
      <c r="G296" s="12">
        <f>IF($H295=0,0,G295/$H295%)</f>
        <v>0</v>
      </c>
      <c r="H296" s="53">
        <f>IF($H295=0,0,H295/$H295%)</f>
        <v>100</v>
      </c>
      <c r="I296" s="13"/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/>
      <c r="E297" s="11"/>
      <c r="F297" s="11"/>
      <c r="G297" s="11"/>
      <c r="H297" s="54">
        <f t="shared" si="9"/>
        <v>0</v>
      </c>
      <c r="I297" s="13"/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0</v>
      </c>
      <c r="E298" s="12">
        <f>IF($H297=0,0,E297/$H297%)</f>
        <v>0</v>
      </c>
      <c r="F298" s="12">
        <f>IF($H297=0,0,F297/$H297%)</f>
        <v>0</v>
      </c>
      <c r="G298" s="12">
        <f>IF($H297=0,0,G297/$H297%)</f>
        <v>0</v>
      </c>
      <c r="H298" s="53">
        <f>IF($H297=0,0,H297/$H297%)</f>
        <v>0</v>
      </c>
      <c r="I298" s="13"/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0</v>
      </c>
      <c r="E299" s="11">
        <f>SUM(E297,E295)</f>
        <v>195104.9</v>
      </c>
      <c r="F299" s="11">
        <f>SUM(F297,F295)</f>
        <v>0</v>
      </c>
      <c r="G299" s="11">
        <f>SUM(G297,G295)</f>
        <v>0</v>
      </c>
      <c r="H299" s="55">
        <f>SUM(H297,H295)</f>
        <v>195104.9</v>
      </c>
      <c r="I299" s="13"/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0</v>
      </c>
      <c r="E300" s="12">
        <f>IF($H299=0,0,E299/$H299%)</f>
        <v>100</v>
      </c>
      <c r="F300" s="12">
        <f>IF($H299=0,0,F299/$H299%)</f>
        <v>0</v>
      </c>
      <c r="G300" s="12">
        <f>IF($H299=0,0,G299/$H299%)</f>
        <v>0</v>
      </c>
      <c r="H300" s="53">
        <f>IF($H299=0,0,H299/$H299%)</f>
        <v>100</v>
      </c>
      <c r="I300" s="13"/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0</v>
      </c>
      <c r="E301" s="11">
        <f>SUM(E307,E313,E319,E325,E331,E337,E343,E349,E355)</f>
        <v>126375.1</v>
      </c>
      <c r="F301" s="11">
        <f>SUM(F307,F313,F319,F325,F331,F337,F343,F349,F355)</f>
        <v>0</v>
      </c>
      <c r="G301" s="11">
        <f>SUM(G307,G313,G319,G325,G331,G337,G343,G349,G355)</f>
        <v>0</v>
      </c>
      <c r="H301" s="55">
        <f>SUM(H307,H313,H319,H325,H331,H337,H343,H349,H355)</f>
        <v>126375.1</v>
      </c>
      <c r="I301" s="13"/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0</v>
      </c>
      <c r="E302" s="12">
        <f>IF($H301=0,0,E301/$H301%)</f>
        <v>100</v>
      </c>
      <c r="F302" s="12">
        <f>IF($H301=0,0,F301/$H301%)</f>
        <v>0</v>
      </c>
      <c r="G302" s="12">
        <f>IF($H301=0,0,G301/$H301%)</f>
        <v>0</v>
      </c>
      <c r="H302" s="53">
        <f>IF($H301=0,0,H301/$H301%)</f>
        <v>100</v>
      </c>
      <c r="I302" s="13"/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/>
      <c r="E303" s="11"/>
      <c r="F303" s="11"/>
      <c r="G303" s="11"/>
      <c r="H303" s="55">
        <f>SUM(H309,H315,H321,H327,H333,H339,H345,H351,H357)</f>
        <v>151508.9</v>
      </c>
      <c r="I303" s="13"/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0</v>
      </c>
      <c r="E304" s="12">
        <f>IF($H303=0,0,E303/$H303%)</f>
        <v>0</v>
      </c>
      <c r="F304" s="12">
        <f>IF($H303=0,0,F303/$H303%)</f>
        <v>0</v>
      </c>
      <c r="G304" s="12">
        <f>IF($H303=0,0,G303/$H303%)</f>
        <v>0</v>
      </c>
      <c r="H304" s="53">
        <f>IF($H303=0,0,H303/$H303%)</f>
        <v>100</v>
      </c>
      <c r="I304" s="13"/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4116.1000000000004</v>
      </c>
      <c r="E305" s="11">
        <f>SUM(E311,E317,E323,E329,E335,E341,E347,E353,E359)</f>
        <v>273767.89999999997</v>
      </c>
      <c r="F305" s="11">
        <f>SUM(F311,F317,F323,F329,F335,F341,F347,F353,F359)</f>
        <v>0</v>
      </c>
      <c r="G305" s="11">
        <f>SUM(G311,G317,G323,G329,G335,G341,G347,G353,G359)</f>
        <v>0</v>
      </c>
      <c r="H305" s="55">
        <f>SUM(H311,H317,H323,H329,H335,H341,H347,H353,H359)</f>
        <v>277884</v>
      </c>
      <c r="I305" s="13"/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1.4812295778094458</v>
      </c>
      <c r="E306" s="12">
        <f>IF($H305=0,0,E305/$H305%)</f>
        <v>98.518770422190542</v>
      </c>
      <c r="F306" s="12">
        <f>IF($H305=0,0,F305/$H305%)</f>
        <v>0</v>
      </c>
      <c r="G306" s="12">
        <f>IF($H305=0,0,G305/$H305%)</f>
        <v>0</v>
      </c>
      <c r="H306" s="53">
        <f>IF($H305=0,0,H305/$H305%)</f>
        <v>100</v>
      </c>
      <c r="I306" s="13"/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/>
      <c r="E307" s="12">
        <v>426.3</v>
      </c>
      <c r="F307" s="12"/>
      <c r="G307" s="12"/>
      <c r="H307" s="54">
        <f t="shared" ref="H307:H366" si="10">SUM(D307:G307)</f>
        <v>426.3</v>
      </c>
      <c r="I307" s="13"/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100</v>
      </c>
      <c r="F308" s="12">
        <f>IF($H307=0,0,F307/$H307%)</f>
        <v>0</v>
      </c>
      <c r="G308" s="12">
        <f>IF($H307=0,0,G307/$H307%)</f>
        <v>0</v>
      </c>
      <c r="H308" s="54">
        <f t="shared" si="10"/>
        <v>100</v>
      </c>
      <c r="I308" s="13"/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/>
      <c r="E309" s="11">
        <v>27312</v>
      </c>
      <c r="F309" s="11"/>
      <c r="G309" s="11"/>
      <c r="H309" s="54">
        <f t="shared" si="10"/>
        <v>27312</v>
      </c>
      <c r="I309" s="13"/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100</v>
      </c>
      <c r="F310" s="12">
        <f>IF($H309=0,0,F309/$H309%)</f>
        <v>0</v>
      </c>
      <c r="G310" s="12">
        <f>IF($H309=0,0,G309/$H309%)</f>
        <v>0</v>
      </c>
      <c r="H310" s="54">
        <f t="shared" si="10"/>
        <v>100</v>
      </c>
      <c r="I310" s="13"/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27738.3</v>
      </c>
      <c r="F311" s="11">
        <f>SUM(F309,F307)</f>
        <v>0</v>
      </c>
      <c r="G311" s="11">
        <f>SUM(G309,G307)</f>
        <v>0</v>
      </c>
      <c r="H311" s="54">
        <f t="shared" si="10"/>
        <v>27738.3</v>
      </c>
      <c r="I311" s="13"/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100</v>
      </c>
      <c r="F312" s="12">
        <f>IF($H311=0,0,F311/$H311%)</f>
        <v>0</v>
      </c>
      <c r="G312" s="12">
        <f>IF($H311=0,0,G311/$H311%)</f>
        <v>0</v>
      </c>
      <c r="H312" s="54">
        <f t="shared" si="10"/>
        <v>100</v>
      </c>
      <c r="I312" s="13"/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>
        <v>0</v>
      </c>
      <c r="E313" s="12">
        <v>106863.6</v>
      </c>
      <c r="F313" s="12">
        <v>0</v>
      </c>
      <c r="G313" s="12">
        <v>0</v>
      </c>
      <c r="H313" s="54">
        <f t="shared" si="10"/>
        <v>106863.6</v>
      </c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>
        <f>IF($H313=0,0,D313/$H313%)</f>
        <v>0</v>
      </c>
      <c r="E314" s="12">
        <f>IF($H313=0,0,E313/$H313%)</f>
        <v>100.00000000000001</v>
      </c>
      <c r="F314" s="12">
        <f>IF($H313=0,0,F313/$H313%)</f>
        <v>0</v>
      </c>
      <c r="G314" s="12">
        <f>IF($H313=0,0,G313/$H313%)</f>
        <v>0</v>
      </c>
      <c r="H314" s="54">
        <f t="shared" si="10"/>
        <v>100.00000000000001</v>
      </c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>
        <v>2616.1</v>
      </c>
      <c r="E315" s="11">
        <v>47300.5</v>
      </c>
      <c r="F315" s="11">
        <v>0</v>
      </c>
      <c r="G315" s="11">
        <v>0</v>
      </c>
      <c r="H315" s="54">
        <f t="shared" si="10"/>
        <v>49916.6</v>
      </c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>
        <f>IF($H315=0,0,D315/$H315%)</f>
        <v>5.2409418910743115</v>
      </c>
      <c r="E316" s="12">
        <f>IF($H315=0,0,E315/$H315%)</f>
        <v>94.759058108925686</v>
      </c>
      <c r="F316" s="12">
        <f>IF($H315=0,0,F315/$H315%)</f>
        <v>0</v>
      </c>
      <c r="G316" s="12">
        <f>IF($H315=0,0,G315/$H315%)</f>
        <v>0</v>
      </c>
      <c r="H316" s="54">
        <f t="shared" si="10"/>
        <v>100</v>
      </c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>
        <f>SUM(D315,D313)</f>
        <v>2616.1</v>
      </c>
      <c r="E317" s="11">
        <f>SUM(E315,E313)</f>
        <v>154164.1</v>
      </c>
      <c r="F317" s="11">
        <f>SUM(F315,F313)</f>
        <v>0</v>
      </c>
      <c r="G317" s="11">
        <f>SUM(G315,G313)</f>
        <v>0</v>
      </c>
      <c r="H317" s="54">
        <f t="shared" si="10"/>
        <v>156780.20000000001</v>
      </c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>
        <f>IF($H317=0,0,D317/$H317%)</f>
        <v>1.6686418310475428</v>
      </c>
      <c r="E318" s="12">
        <f>IF($H317=0,0,E317/$H317%)</f>
        <v>98.331358168952448</v>
      </c>
      <c r="F318" s="12">
        <f>IF($H317=0,0,F317/$H317%)</f>
        <v>0</v>
      </c>
      <c r="G318" s="12">
        <f>IF($H317=0,0,G317/$H317%)</f>
        <v>0</v>
      </c>
      <c r="H318" s="54">
        <f t="shared" si="10"/>
        <v>99.999999999999986</v>
      </c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/>
      <c r="E319" s="12"/>
      <c r="F319" s="12"/>
      <c r="G319" s="12"/>
      <c r="H319" s="54">
        <f t="shared" si="10"/>
        <v>0</v>
      </c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>
        <f>IF($H319=0,0,D319/$H319%)</f>
        <v>0</v>
      </c>
      <c r="E320" s="12">
        <f>IF($H319=0,0,E319/$H319%)</f>
        <v>0</v>
      </c>
      <c r="F320" s="12">
        <f>IF($H319=0,0,F319/$H319%)</f>
        <v>0</v>
      </c>
      <c r="G320" s="12">
        <f>IF($H319=0,0,G319/$H319%)</f>
        <v>0</v>
      </c>
      <c r="H320" s="54">
        <f t="shared" si="10"/>
        <v>0</v>
      </c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/>
      <c r="E321" s="11"/>
      <c r="F321" s="11"/>
      <c r="G321" s="11"/>
      <c r="H321" s="54">
        <f t="shared" si="10"/>
        <v>0</v>
      </c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>
        <f>IF($H321=0,0,D321/$H321%)</f>
        <v>0</v>
      </c>
      <c r="E322" s="12">
        <f>IF($H321=0,0,E321/$H321%)</f>
        <v>0</v>
      </c>
      <c r="F322" s="12">
        <f>IF($H321=0,0,F321/$H321%)</f>
        <v>0</v>
      </c>
      <c r="G322" s="12">
        <f>IF($H321=0,0,G321/$H321%)</f>
        <v>0</v>
      </c>
      <c r="H322" s="54">
        <f t="shared" si="10"/>
        <v>0</v>
      </c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>
        <f>SUM(D321,D319)</f>
        <v>0</v>
      </c>
      <c r="E323" s="11">
        <f>SUM(E321,E319)</f>
        <v>0</v>
      </c>
      <c r="F323" s="11">
        <f>SUM(F321,F319)</f>
        <v>0</v>
      </c>
      <c r="G323" s="11">
        <f>SUM(G321,G319)</f>
        <v>0</v>
      </c>
      <c r="H323" s="54">
        <f t="shared" si="10"/>
        <v>0</v>
      </c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>
        <f>IF($H323=0,0,D323/$H323%)</f>
        <v>0</v>
      </c>
      <c r="E324" s="12">
        <f>IF($H323=0,0,E323/$H323%)</f>
        <v>0</v>
      </c>
      <c r="F324" s="12">
        <f>IF($H323=0,0,F323/$H323%)</f>
        <v>0</v>
      </c>
      <c r="G324" s="12">
        <f>IF($H323=0,0,G323/$H323%)</f>
        <v>0</v>
      </c>
      <c r="H324" s="54">
        <f t="shared" si="10"/>
        <v>0</v>
      </c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/>
      <c r="E325" s="12"/>
      <c r="F325" s="12"/>
      <c r="G325" s="12"/>
      <c r="H325" s="54">
        <f t="shared" si="10"/>
        <v>0</v>
      </c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>
        <f>IF($H325=0,0,D325/$H325%)</f>
        <v>0</v>
      </c>
      <c r="E326" s="12">
        <f>IF($H325=0,0,E325/$H325%)</f>
        <v>0</v>
      </c>
      <c r="F326" s="12">
        <f>IF($H325=0,0,F325/$H325%)</f>
        <v>0</v>
      </c>
      <c r="G326" s="12">
        <f>IF($H325=0,0,G325/$H325%)</f>
        <v>0</v>
      </c>
      <c r="H326" s="54">
        <f t="shared" si="10"/>
        <v>0</v>
      </c>
      <c r="I326" s="13"/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51">
        <v>55</v>
      </c>
      <c r="E327" s="51">
        <v>821.9</v>
      </c>
      <c r="F327" s="11"/>
      <c r="G327" s="11"/>
      <c r="H327" s="54">
        <f t="shared" si="10"/>
        <v>876.9</v>
      </c>
      <c r="I327" s="13"/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>
        <f>IF($H327=0,0,D327/$H327%)</f>
        <v>6.2720948796898162</v>
      </c>
      <c r="E328" s="12">
        <f>IF($H327=0,0,E327/$H327%)</f>
        <v>93.727905120310183</v>
      </c>
      <c r="F328" s="12">
        <f>IF($H327=0,0,F327/$H327%)</f>
        <v>0</v>
      </c>
      <c r="G328" s="12">
        <f>IF($H327=0,0,G327/$H327%)</f>
        <v>0</v>
      </c>
      <c r="H328" s="54">
        <f t="shared" si="10"/>
        <v>100</v>
      </c>
      <c r="I328" s="13"/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>
        <f>SUM(D327,D325)</f>
        <v>55</v>
      </c>
      <c r="E329" s="11">
        <f>SUM(E327,E325)</f>
        <v>821.9</v>
      </c>
      <c r="F329" s="11">
        <f>SUM(F327,F325)</f>
        <v>0</v>
      </c>
      <c r="G329" s="11">
        <f>SUM(G327,G325)</f>
        <v>0</v>
      </c>
      <c r="H329" s="54">
        <f t="shared" si="10"/>
        <v>876.9</v>
      </c>
      <c r="I329" s="13"/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>
        <f>IF($H329=0,0,D329/$H329%)</f>
        <v>6.2720948796898162</v>
      </c>
      <c r="E330" s="12">
        <f>IF($H329=0,0,E329/$H329%)</f>
        <v>93.727905120310183</v>
      </c>
      <c r="F330" s="12">
        <f>IF($H329=0,0,F329/$H329%)</f>
        <v>0</v>
      </c>
      <c r="G330" s="12">
        <f>IF($H329=0,0,G329/$H329%)</f>
        <v>0</v>
      </c>
      <c r="H330" s="54">
        <f t="shared" si="10"/>
        <v>100</v>
      </c>
      <c r="I330" s="13"/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>
        <v>0</v>
      </c>
      <c r="E331" s="12">
        <v>11867.7</v>
      </c>
      <c r="F331" s="12"/>
      <c r="G331" s="12"/>
      <c r="H331" s="54">
        <f t="shared" si="10"/>
        <v>11867.7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>
        <f>IF($H331=0,0,D331/$H331%)</f>
        <v>0</v>
      </c>
      <c r="E332" s="12">
        <f>IF($H331=0,0,E331/$H331%)</f>
        <v>100</v>
      </c>
      <c r="F332" s="12">
        <f>IF($H331=0,0,F331/$H331%)</f>
        <v>0</v>
      </c>
      <c r="G332" s="12">
        <f>IF($H331=0,0,G331/$H331%)</f>
        <v>0</v>
      </c>
      <c r="H332" s="54">
        <f t="shared" si="10"/>
        <v>100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>
        <v>945</v>
      </c>
      <c r="E333" s="11">
        <v>15708.2</v>
      </c>
      <c r="F333" s="11"/>
      <c r="G333" s="11"/>
      <c r="H333" s="54">
        <f t="shared" si="10"/>
        <v>16653.2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>
        <f>IF($H333=0,0,D333/$H333%)</f>
        <v>5.6745850647323035</v>
      </c>
      <c r="E334" s="12">
        <f>IF($H333=0,0,E333/$H333%)</f>
        <v>94.325414935267688</v>
      </c>
      <c r="F334" s="12">
        <f>IF($H333=0,0,F333/$H333%)</f>
        <v>0</v>
      </c>
      <c r="G334" s="12">
        <f>IF($H333=0,0,G333/$H333%)</f>
        <v>0</v>
      </c>
      <c r="H334" s="54">
        <f t="shared" si="10"/>
        <v>99.999999999999986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>
        <f>SUM(D333,D331)</f>
        <v>945</v>
      </c>
      <c r="E335" s="11">
        <f>SUM(E333,E331)</f>
        <v>27575.9</v>
      </c>
      <c r="F335" s="11">
        <f>SUM(F333,F331)</f>
        <v>0</v>
      </c>
      <c r="G335" s="11">
        <f>SUM(G333,G331)</f>
        <v>0</v>
      </c>
      <c r="H335" s="54">
        <f t="shared" si="10"/>
        <v>28520.9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>
        <f>IF($H335=0,0,D335/$H335%)</f>
        <v>3.3133596765880458</v>
      </c>
      <c r="E336" s="12">
        <f>IF($H335=0,0,E335/$H335%)</f>
        <v>96.686640323411964</v>
      </c>
      <c r="F336" s="12">
        <f>IF($H335=0,0,F335/$H335%)</f>
        <v>0</v>
      </c>
      <c r="G336" s="12">
        <f>IF($H335=0,0,G335/$H335%)</f>
        <v>0</v>
      </c>
      <c r="H336" s="54">
        <f t="shared" si="10"/>
        <v>100.00000000000001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/>
      <c r="E337" s="12">
        <v>3500</v>
      </c>
      <c r="F337" s="12"/>
      <c r="G337" s="12"/>
      <c r="H337" s="54">
        <f t="shared" si="10"/>
        <v>3500</v>
      </c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>
        <f>IF($H337=0,0,D337/$H337%)</f>
        <v>0</v>
      </c>
      <c r="E338" s="12">
        <f>IF($H337=0,0,E337/$H337%)</f>
        <v>100</v>
      </c>
      <c r="F338" s="12">
        <f>IF($H337=0,0,F337/$H337%)</f>
        <v>0</v>
      </c>
      <c r="G338" s="12">
        <f>IF($H337=0,0,G337/$H337%)</f>
        <v>0</v>
      </c>
      <c r="H338" s="54">
        <f t="shared" si="10"/>
        <v>100</v>
      </c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1">
        <v>500</v>
      </c>
      <c r="E339" s="11">
        <v>3104.9</v>
      </c>
      <c r="F339" s="11"/>
      <c r="G339" s="11"/>
      <c r="H339" s="54">
        <f t="shared" si="10"/>
        <v>3604.9</v>
      </c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>
        <f>IF($H339=0,0,D339/$H339%)</f>
        <v>13.870010263807595</v>
      </c>
      <c r="E340" s="12">
        <f>IF($H339=0,0,E339/$H339%)</f>
        <v>86.129989736192414</v>
      </c>
      <c r="F340" s="12">
        <f>IF($H339=0,0,F339/$H339%)</f>
        <v>0</v>
      </c>
      <c r="G340" s="12">
        <f>IF($H339=0,0,G339/$H339%)</f>
        <v>0</v>
      </c>
      <c r="H340" s="54">
        <f t="shared" si="10"/>
        <v>100.00000000000001</v>
      </c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>
        <f>SUM(D339,D337)</f>
        <v>500</v>
      </c>
      <c r="E341" s="11">
        <f>SUM(E339,E337)</f>
        <v>6604.9</v>
      </c>
      <c r="F341" s="11">
        <f>SUM(F339,F337)</f>
        <v>0</v>
      </c>
      <c r="G341" s="11">
        <f>SUM(G339,G337)</f>
        <v>0</v>
      </c>
      <c r="H341" s="54">
        <f t="shared" si="10"/>
        <v>7104.9</v>
      </c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>
        <f>IF($H341=0,0,D341/$H341%)</f>
        <v>7.0373967262030437</v>
      </c>
      <c r="E342" s="12">
        <f>IF($H341=0,0,E341/$H341%)</f>
        <v>92.962603273796958</v>
      </c>
      <c r="F342" s="12">
        <f>IF($H341=0,0,F341/$H341%)</f>
        <v>0</v>
      </c>
      <c r="G342" s="12">
        <f>IF($H341=0,0,G341/$H341%)</f>
        <v>0</v>
      </c>
      <c r="H342" s="54">
        <f t="shared" si="10"/>
        <v>100</v>
      </c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/>
      <c r="E343" s="12">
        <v>1068</v>
      </c>
      <c r="F343" s="12"/>
      <c r="G343" s="12"/>
      <c r="H343" s="54">
        <f t="shared" si="10"/>
        <v>1068</v>
      </c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>
        <f>IF($H343=0,0,D343/$H343%)</f>
        <v>0</v>
      </c>
      <c r="E344" s="12">
        <f>IF($H343=0,0,E343/$H343%)</f>
        <v>100</v>
      </c>
      <c r="F344" s="12">
        <f>IF($H343=0,0,F343/$H343%)</f>
        <v>0</v>
      </c>
      <c r="G344" s="12">
        <f>IF($H343=0,0,G343/$H343%)</f>
        <v>0</v>
      </c>
      <c r="H344" s="54">
        <f t="shared" si="10"/>
        <v>100</v>
      </c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/>
      <c r="E345" s="11">
        <v>11262.1</v>
      </c>
      <c r="F345" s="11"/>
      <c r="G345" s="11"/>
      <c r="H345" s="54">
        <f t="shared" si="10"/>
        <v>11262.1</v>
      </c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>
        <f>IF($H345=0,0,D345/$H345%)</f>
        <v>0</v>
      </c>
      <c r="E346" s="12">
        <f>IF($H345=0,0,E345/$H345%)</f>
        <v>100</v>
      </c>
      <c r="F346" s="12">
        <f>IF($H345=0,0,F345/$H345%)</f>
        <v>0</v>
      </c>
      <c r="G346" s="12">
        <f>IF($H345=0,0,G345/$H345%)</f>
        <v>0</v>
      </c>
      <c r="H346" s="54">
        <f t="shared" si="10"/>
        <v>100</v>
      </c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>
        <f>SUM(D345,D343)</f>
        <v>0</v>
      </c>
      <c r="E347" s="11">
        <f>SUM(E345,E343)</f>
        <v>12330.1</v>
      </c>
      <c r="F347" s="11">
        <f>SUM(F345,F343)</f>
        <v>0</v>
      </c>
      <c r="G347" s="11">
        <f>SUM(G345,G343)</f>
        <v>0</v>
      </c>
      <c r="H347" s="54">
        <f t="shared" si="10"/>
        <v>12330.1</v>
      </c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>
        <f>IF($H347=0,0,D347/$H347%)</f>
        <v>0</v>
      </c>
      <c r="E348" s="12">
        <f>IF($H347=0,0,E347/$H347%)</f>
        <v>100</v>
      </c>
      <c r="F348" s="12">
        <f>IF($H347=0,0,F347/$H347%)</f>
        <v>0</v>
      </c>
      <c r="G348" s="12">
        <f>IF($H347=0,0,G347/$H347%)</f>
        <v>0</v>
      </c>
      <c r="H348" s="54">
        <f t="shared" si="10"/>
        <v>100</v>
      </c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>
        <v>0</v>
      </c>
      <c r="E349" s="12">
        <v>1341.5</v>
      </c>
      <c r="F349" s="12">
        <v>0</v>
      </c>
      <c r="G349" s="12">
        <v>0</v>
      </c>
      <c r="H349" s="54">
        <f t="shared" si="10"/>
        <v>1341.5</v>
      </c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>
        <f>IF($H349=0,0,D349/$H349%)</f>
        <v>0</v>
      </c>
      <c r="E350" s="12">
        <f>IF($H349=0,0,E349/$H349%)</f>
        <v>100</v>
      </c>
      <c r="F350" s="12">
        <f>IF($H349=0,0,F349/$H349%)</f>
        <v>0</v>
      </c>
      <c r="G350" s="12">
        <f>IF($H349=0,0,G349/$H349%)</f>
        <v>0</v>
      </c>
      <c r="H350" s="54">
        <f t="shared" si="10"/>
        <v>100</v>
      </c>
      <c r="I350" s="13"/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>
        <v>0</v>
      </c>
      <c r="E351" s="11">
        <v>16723.600000000002</v>
      </c>
      <c r="F351" s="11">
        <v>0</v>
      </c>
      <c r="G351" s="11">
        <v>0</v>
      </c>
      <c r="H351" s="54">
        <f t="shared" si="10"/>
        <v>16723.600000000002</v>
      </c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>
        <f>IF($H351=0,0,D351/$H351%)</f>
        <v>0</v>
      </c>
      <c r="E352" s="12">
        <f>IF($H351=0,0,E351/$H351%)</f>
        <v>100</v>
      </c>
      <c r="F352" s="12">
        <f>IF($H351=0,0,F351/$H351%)</f>
        <v>0</v>
      </c>
      <c r="G352" s="12">
        <f>IF($H351=0,0,G351/$H351%)</f>
        <v>0</v>
      </c>
      <c r="H352" s="54">
        <f t="shared" si="10"/>
        <v>100</v>
      </c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>
        <f>SUM(D351,D349)</f>
        <v>0</v>
      </c>
      <c r="E353" s="11">
        <f>SUM(E351,E349)</f>
        <v>18065.100000000002</v>
      </c>
      <c r="F353" s="11">
        <f>SUM(F351,F349)</f>
        <v>0</v>
      </c>
      <c r="G353" s="11">
        <f>SUM(G351,G349)</f>
        <v>0</v>
      </c>
      <c r="H353" s="54">
        <f t="shared" si="10"/>
        <v>18065.100000000002</v>
      </c>
      <c r="J353" s="1"/>
    </row>
    <row r="354" spans="1:10" s="14" customFormat="1" ht="15.95" customHeight="1" x14ac:dyDescent="0.15">
      <c r="A354" s="15"/>
      <c r="B354" s="21"/>
      <c r="C354" s="16" t="s">
        <v>13</v>
      </c>
      <c r="D354" s="12">
        <f>IF($H353=0,0,D353/$H353%)</f>
        <v>0</v>
      </c>
      <c r="E354" s="12">
        <f>IF($H353=0,0,E353/$H353%)</f>
        <v>100</v>
      </c>
      <c r="F354" s="12">
        <f>IF($H353=0,0,F353/$H353%)</f>
        <v>0</v>
      </c>
      <c r="G354" s="12">
        <f>IF($H353=0,0,G353/$H353%)</f>
        <v>0</v>
      </c>
      <c r="H354" s="54">
        <f t="shared" si="10"/>
        <v>100</v>
      </c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/>
      <c r="E355" s="12">
        <v>1308</v>
      </c>
      <c r="F355" s="12"/>
      <c r="G355" s="12"/>
      <c r="H355" s="54">
        <f t="shared" si="10"/>
        <v>1308</v>
      </c>
      <c r="J355" s="1"/>
    </row>
    <row r="356" spans="1:10" s="14" customFormat="1" ht="15.95" customHeight="1" x14ac:dyDescent="0.15">
      <c r="A356" s="15"/>
      <c r="B356" s="15"/>
      <c r="C356" s="16" t="s">
        <v>13</v>
      </c>
      <c r="D356" s="12">
        <f>IF($H355=0,0,D355/$H355%)</f>
        <v>0</v>
      </c>
      <c r="E356" s="12">
        <f>IF($H355=0,0,E355/$H355%)</f>
        <v>100</v>
      </c>
      <c r="F356" s="12">
        <f>IF($H355=0,0,F355/$H355%)</f>
        <v>0</v>
      </c>
      <c r="G356" s="12">
        <f>IF($H355=0,0,G355/$H355%)</f>
        <v>0</v>
      </c>
      <c r="H356" s="54">
        <f t="shared" si="10"/>
        <v>100</v>
      </c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/>
      <c r="E357" s="11">
        <v>25159.599999999999</v>
      </c>
      <c r="F357" s="11"/>
      <c r="G357" s="11"/>
      <c r="H357" s="54">
        <f t="shared" si="10"/>
        <v>25159.599999999999</v>
      </c>
      <c r="J357" s="1"/>
    </row>
    <row r="358" spans="1:10" s="14" customFormat="1" ht="15.95" customHeight="1" x14ac:dyDescent="0.15">
      <c r="A358" s="15"/>
      <c r="B358" s="15"/>
      <c r="C358" s="16" t="s">
        <v>13</v>
      </c>
      <c r="D358" s="12">
        <f>IF($H357=0,0,D357/$H357%)</f>
        <v>0</v>
      </c>
      <c r="E358" s="12">
        <f>IF($H357=0,0,E357/$H357%)</f>
        <v>100</v>
      </c>
      <c r="F358" s="12">
        <f>IF($H357=0,0,F357/$H357%)</f>
        <v>0</v>
      </c>
      <c r="G358" s="12">
        <f>IF($H357=0,0,G357/$H357%)</f>
        <v>0</v>
      </c>
      <c r="H358" s="54">
        <f t="shared" si="10"/>
        <v>100</v>
      </c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>
        <f>SUM(D357,D355)</f>
        <v>0</v>
      </c>
      <c r="E359" s="11">
        <f>SUM(E357,E355)</f>
        <v>26467.599999999999</v>
      </c>
      <c r="F359" s="11">
        <f>SUM(F357,F355)</f>
        <v>0</v>
      </c>
      <c r="G359" s="11">
        <f>SUM(G357,G355)</f>
        <v>0</v>
      </c>
      <c r="H359" s="54">
        <f t="shared" si="10"/>
        <v>26467.599999999999</v>
      </c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>
        <f>IF($H359=0,0,D359/$H359%)</f>
        <v>0</v>
      </c>
      <c r="E360" s="12">
        <f>IF($H359=0,0,E359/$H359%)</f>
        <v>100</v>
      </c>
      <c r="F360" s="12">
        <f>IF($H359=0,0,F359/$H359%)</f>
        <v>0</v>
      </c>
      <c r="G360" s="12">
        <f>IF($H359=0,0,G359/$H359%)</f>
        <v>0</v>
      </c>
      <c r="H360" s="54">
        <f t="shared" si="10"/>
        <v>100</v>
      </c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>
        <v>75</v>
      </c>
      <c r="E361" s="12">
        <v>9883</v>
      </c>
      <c r="F361" s="12"/>
      <c r="G361" s="12"/>
      <c r="H361" s="54">
        <f t="shared" si="10"/>
        <v>9958</v>
      </c>
      <c r="I361" s="1"/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0.75316328580036151</v>
      </c>
      <c r="E362" s="12">
        <f>IF($H361=0,0,E361/$H361%)</f>
        <v>99.246836714199645</v>
      </c>
      <c r="F362" s="12">
        <f>IF($H361=0,0,F361/$H361%)</f>
        <v>0</v>
      </c>
      <c r="G362" s="12">
        <f>IF($H361=0,0,G361/$H361%)</f>
        <v>0</v>
      </c>
      <c r="H362" s="54">
        <f t="shared" si="10"/>
        <v>100</v>
      </c>
      <c r="I362" s="1"/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>
        <v>10322</v>
      </c>
      <c r="E363" s="11">
        <v>34663</v>
      </c>
      <c r="F363" s="11">
        <v>1282</v>
      </c>
      <c r="G363" s="11">
        <v>0</v>
      </c>
      <c r="H363" s="54">
        <f t="shared" si="10"/>
        <v>46267</v>
      </c>
      <c r="I363" s="1"/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22.309637538634448</v>
      </c>
      <c r="E364" s="12">
        <f>IF($H363=0,0,E363/$H363%)</f>
        <v>74.919489052672532</v>
      </c>
      <c r="F364" s="12">
        <f>IF($H363=0,0,F363/$H363%)</f>
        <v>2.7708734086930207</v>
      </c>
      <c r="G364" s="12">
        <f>IF($H363=0,0,G363/$H363%)</f>
        <v>0</v>
      </c>
      <c r="H364" s="54">
        <f t="shared" si="10"/>
        <v>100</v>
      </c>
      <c r="I364" s="1"/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10397</v>
      </c>
      <c r="E365" s="11">
        <f>SUM(E363,E361)</f>
        <v>44546</v>
      </c>
      <c r="F365" s="11">
        <f>SUM(F363,F361)</f>
        <v>1282</v>
      </c>
      <c r="G365" s="11">
        <f>SUM(G363,G361)</f>
        <v>0</v>
      </c>
      <c r="H365" s="54">
        <f t="shared" si="10"/>
        <v>56225</v>
      </c>
      <c r="I365" s="1"/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18.491774121831924</v>
      </c>
      <c r="E366" s="12">
        <f>IF($H365=0,0,E365/$H365%)</f>
        <v>79.228101378390392</v>
      </c>
      <c r="F366" s="12">
        <f>IF($H365=0,0,F365/$H365%)</f>
        <v>2.2801244997776791</v>
      </c>
      <c r="G366" s="12">
        <f>IF($H365=0,0,G365/$H365%)</f>
        <v>0</v>
      </c>
      <c r="H366" s="54">
        <f t="shared" si="10"/>
        <v>100</v>
      </c>
      <c r="I366" s="1"/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1">
        <f>SUM(D361,D301,D295,D229,D37,D7)</f>
        <v>978.7</v>
      </c>
      <c r="E367" s="11">
        <f>SUM(E361,E301,E295,E229,E37,E7)</f>
        <v>394218.9</v>
      </c>
      <c r="F367" s="11">
        <f>SUM(F361,F301,F295,F229,F37,F7)</f>
        <v>0</v>
      </c>
      <c r="G367" s="11">
        <f>SUM(G361,G301,G295,G229,G37,G7)</f>
        <v>0</v>
      </c>
      <c r="H367" s="55">
        <f>SUM(H361,H301,H295,H229,H37,H7)</f>
        <v>395197.60000000003</v>
      </c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0.24764826507043564</v>
      </c>
      <c r="E368" s="12">
        <f>IF($H367=0,0,E367/$H367%)</f>
        <v>99.752351734929562</v>
      </c>
      <c r="F368" s="12">
        <f>IF($H367=0,0,F367/$H367%)</f>
        <v>0</v>
      </c>
      <c r="G368" s="12">
        <f>IF($H367=0,0,G367/$H367%)</f>
        <v>0</v>
      </c>
      <c r="H368" s="53">
        <f>IF($H367=0,0,H367/$H367%)</f>
        <v>100</v>
      </c>
    </row>
    <row r="369" spans="1:8" ht="15.95" customHeight="1" x14ac:dyDescent="0.15">
      <c r="A369" s="26"/>
      <c r="B369" s="27"/>
      <c r="C369" s="18" t="s">
        <v>14</v>
      </c>
      <c r="D369" s="11"/>
      <c r="E369" s="11"/>
      <c r="F369" s="11"/>
      <c r="G369" s="11"/>
      <c r="H369" s="55">
        <f>SUM(H9,H39,H231,H297,H303,H363)</f>
        <v>409338.1</v>
      </c>
    </row>
    <row r="370" spans="1:8" ht="15.95" customHeight="1" x14ac:dyDescent="0.15">
      <c r="A370" s="26"/>
      <c r="B370" s="27"/>
      <c r="C370" s="20" t="s">
        <v>13</v>
      </c>
      <c r="D370" s="12">
        <f>IF($H369=0,0,D369/$H369%)</f>
        <v>0</v>
      </c>
      <c r="E370" s="12">
        <f>IF($H369=0,0,E369/$H369%)</f>
        <v>0</v>
      </c>
      <c r="F370" s="12">
        <f>IF($H369=0,0,F369/$H369%)</f>
        <v>0</v>
      </c>
      <c r="G370" s="12">
        <f>IF($H369=0,0,G369/$H369%)</f>
        <v>0</v>
      </c>
      <c r="H370" s="53">
        <f>IF($H369=0,0,H369/$H369%)</f>
        <v>100</v>
      </c>
    </row>
    <row r="371" spans="1:8" ht="15.95" customHeight="1" x14ac:dyDescent="0.15">
      <c r="A371" s="26"/>
      <c r="B371" s="27"/>
      <c r="C371" s="18" t="s">
        <v>15</v>
      </c>
      <c r="D371" s="11">
        <f>SUM(D11,D41,D233,D299,D305,D365)</f>
        <v>53356.899999999994</v>
      </c>
      <c r="E371" s="11">
        <f>SUM(E11,E41,E233,E299,E305,E365)</f>
        <v>749896.8</v>
      </c>
      <c r="F371" s="11">
        <f>SUM(F11,F41,F233,F299,F305,F365)</f>
        <v>1282</v>
      </c>
      <c r="G371" s="11">
        <f>SUM(G11,G41,G233,G299,G305,G365)</f>
        <v>0</v>
      </c>
      <c r="H371" s="55">
        <f>SUM(H11,H41,H233,H299,H305,H365)</f>
        <v>804535.70000000007</v>
      </c>
    </row>
    <row r="372" spans="1:8" ht="15.95" customHeight="1" x14ac:dyDescent="0.15">
      <c r="A372" s="28"/>
      <c r="B372" s="29"/>
      <c r="C372" s="20" t="s">
        <v>13</v>
      </c>
      <c r="D372" s="12">
        <f>IF($H371=0,0,D371/$H371%)</f>
        <v>6.6320114819019205</v>
      </c>
      <c r="E372" s="12">
        <f>IF($H371=0,0,E371/$H371%)</f>
        <v>93.208641953365145</v>
      </c>
      <c r="F372" s="12">
        <f>IF($H371=0,0,F371/$H371%)</f>
        <v>0.15934656473292608</v>
      </c>
      <c r="G372" s="12">
        <f>IF($H371=0,0,G371/$H371%)</f>
        <v>0</v>
      </c>
      <c r="H372" s="53">
        <f>IF($H371=0,0,H371/$H371%)</f>
        <v>100</v>
      </c>
    </row>
    <row r="373" spans="1:8" ht="15.95" customHeight="1" x14ac:dyDescent="0.15">
      <c r="A373" s="30" t="s">
        <v>76</v>
      </c>
      <c r="B373" s="31"/>
      <c r="C373" s="18" t="s">
        <v>12</v>
      </c>
      <c r="D373" s="12">
        <v>0</v>
      </c>
      <c r="E373" s="12">
        <v>4.5</v>
      </c>
      <c r="F373" s="12">
        <v>0</v>
      </c>
      <c r="G373" s="12">
        <v>0</v>
      </c>
      <c r="H373" s="54">
        <f t="shared" ref="H373:H378" si="11">SUM(D373:G373)</f>
        <v>4.5</v>
      </c>
    </row>
    <row r="374" spans="1:8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100</v>
      </c>
      <c r="F374" s="12">
        <f>IF($H373=0,0,F373/$H373%)</f>
        <v>0</v>
      </c>
      <c r="G374" s="12">
        <f>IF($H373=0,0,G373/$H373%)</f>
        <v>0</v>
      </c>
      <c r="H374" s="54">
        <f t="shared" si="11"/>
        <v>100</v>
      </c>
    </row>
    <row r="375" spans="1:8" ht="15.95" customHeight="1" x14ac:dyDescent="0.15">
      <c r="A375" s="15"/>
      <c r="B375" s="34"/>
      <c r="C375" s="18" t="s">
        <v>14</v>
      </c>
      <c r="D375" s="11"/>
      <c r="E375" s="11"/>
      <c r="F375" s="11"/>
      <c r="G375" s="11"/>
      <c r="H375" s="54">
        <f t="shared" si="11"/>
        <v>0</v>
      </c>
    </row>
    <row r="376" spans="1:8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0</v>
      </c>
      <c r="F376" s="12">
        <f>IF($H375=0,0,F375/$H375%)</f>
        <v>0</v>
      </c>
      <c r="G376" s="12">
        <f>IF($H375=0,0,G375/$H375%)</f>
        <v>0</v>
      </c>
      <c r="H376" s="54">
        <f t="shared" si="11"/>
        <v>0</v>
      </c>
    </row>
    <row r="377" spans="1:8" ht="15.9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4.5</v>
      </c>
      <c r="F377" s="11">
        <f>SUM(F375,F373)</f>
        <v>0</v>
      </c>
      <c r="G377" s="11">
        <f>SUM(G375,G373)</f>
        <v>0</v>
      </c>
      <c r="H377" s="54">
        <f t="shared" si="11"/>
        <v>4.5</v>
      </c>
    </row>
    <row r="378" spans="1:8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100</v>
      </c>
      <c r="F378" s="12">
        <f>IF($H377=0,0,F377/$H377%)</f>
        <v>0</v>
      </c>
      <c r="G378" s="12">
        <f>IF($H377=0,0,G377/$H377%)</f>
        <v>0</v>
      </c>
      <c r="H378" s="54">
        <f t="shared" si="11"/>
        <v>100</v>
      </c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44" firstPageNumber="204" fitToHeight="5" orientation="portrait" useFirstPageNumber="1" r:id="rId1"/>
  <headerFooter alignWithMargins="0"/>
  <rowBreaks count="3" manualBreakCount="3">
    <brk id="96" max="7" man="1"/>
    <brk id="192" max="7" man="1"/>
    <brk id="28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FF0000"/>
    <pageSetUpPr fitToPage="1"/>
  </sheetPr>
  <dimension ref="A2:J378"/>
  <sheetViews>
    <sheetView showGridLines="0" showZeros="0" zoomScale="80" zoomScaleNormal="80" zoomScaleSheetLayoutView="80" workbookViewId="0">
      <pane xSplit="2" ySplit="6" topLeftCell="C358" activePane="bottomRight" state="frozen"/>
      <selection sqref="A1:C1048576"/>
      <selection pane="topRight" sqref="A1:C1048576"/>
      <selection pane="bottomLeft" sqref="A1:C1048576"/>
      <selection pane="bottomRight" activeCell="H367" sqref="H367:H372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9" width="10.375" style="1" bestFit="1" customWidth="1"/>
    <col min="10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87</v>
      </c>
    </row>
    <row r="5" spans="1:9" ht="15.95" customHeight="1" x14ac:dyDescent="0.15">
      <c r="H5" s="4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0</v>
      </c>
      <c r="E7" s="11">
        <f t="shared" ref="E7:G11" si="0">SUM(E13,E19,E25,E31)</f>
        <v>0</v>
      </c>
      <c r="F7" s="11">
        <f t="shared" si="0"/>
        <v>0</v>
      </c>
      <c r="G7" s="11">
        <f t="shared" si="0"/>
        <v>0</v>
      </c>
      <c r="H7" s="53">
        <f>SUM(D7:G7)</f>
        <v>0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</v>
      </c>
      <c r="E8" s="12">
        <f>IF($H7=0,0,E7/$H7%)</f>
        <v>0</v>
      </c>
      <c r="F8" s="12">
        <f>IF($H7=0,0,F7/$H7%)</f>
        <v>0</v>
      </c>
      <c r="G8" s="12">
        <f>IF($H7=0,0,G7/$H7%)</f>
        <v>0</v>
      </c>
      <c r="H8" s="53">
        <f>SUM(D8:G8)</f>
        <v>0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>
        <f>SUM(D15,D21,D27,D33)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53">
        <f>SUM(D9:G9)</f>
        <v>0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0</v>
      </c>
      <c r="E10" s="12">
        <f>IF($H9=0,0,E9/$H9%)</f>
        <v>0</v>
      </c>
      <c r="F10" s="12">
        <f>IF($H9=0,0,F9/$H9%)</f>
        <v>0</v>
      </c>
      <c r="G10" s="12">
        <f>IF($H9=0,0,G9/$H9%)</f>
        <v>0</v>
      </c>
      <c r="H10" s="53">
        <f>SUM(D10:G10)</f>
        <v>0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53">
        <f>SUM(D11:G11)</f>
        <v>0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0</v>
      </c>
      <c r="E12" s="12">
        <f>IF($H11=0,0,E11/$H11%)</f>
        <v>0</v>
      </c>
      <c r="F12" s="12">
        <f>IF($H11=0,0,F11/$H11%)</f>
        <v>0</v>
      </c>
      <c r="G12" s="12">
        <f>IF($H11=0,0,G11/$H11%)</f>
        <v>0</v>
      </c>
      <c r="H12" s="53">
        <f>IF($H11=0,0,H11/$H11%)</f>
        <v>0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/>
      <c r="E13" s="12"/>
      <c r="F13" s="12"/>
      <c r="G13" s="12"/>
      <c r="H13" s="54">
        <f t="shared" ref="H13:H76" si="1">SUM(D13:G13)</f>
        <v>0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0</v>
      </c>
      <c r="F14" s="12">
        <f>IF($H13=0,0,F13/$H13%)</f>
        <v>0</v>
      </c>
      <c r="G14" s="12">
        <f>IF($H13=0,0,G13/$H13%)</f>
        <v>0</v>
      </c>
      <c r="H14" s="54">
        <f t="shared" si="1"/>
        <v>0</v>
      </c>
    </row>
    <row r="15" spans="1:9" ht="15.95" customHeight="1" x14ac:dyDescent="0.15">
      <c r="A15" s="15"/>
      <c r="B15" s="15"/>
      <c r="C15" s="18" t="s">
        <v>14</v>
      </c>
      <c r="D15" s="11"/>
      <c r="E15" s="11"/>
      <c r="F15" s="11"/>
      <c r="G15" s="11"/>
      <c r="H15" s="54">
        <f t="shared" si="1"/>
        <v>0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0</v>
      </c>
      <c r="E16" s="12">
        <f>IF($H15=0,0,E15/$H15%)</f>
        <v>0</v>
      </c>
      <c r="F16" s="12">
        <f>IF($H15=0,0,F15/$H15%)</f>
        <v>0</v>
      </c>
      <c r="G16" s="12">
        <f>IF($H15=0,0,G15/$H15%)</f>
        <v>0</v>
      </c>
      <c r="H16" s="54">
        <f t="shared" si="1"/>
        <v>0</v>
      </c>
    </row>
    <row r="17" spans="1:8" ht="15.95" customHeight="1" x14ac:dyDescent="0.15">
      <c r="A17" s="15"/>
      <c r="B17" s="15"/>
      <c r="C17" s="18" t="s">
        <v>15</v>
      </c>
      <c r="D17" s="11">
        <f>D13+D15</f>
        <v>0</v>
      </c>
      <c r="E17" s="11">
        <f t="shared" ref="E17:G17" si="2">E13+E15</f>
        <v>0</v>
      </c>
      <c r="F17" s="11">
        <f t="shared" si="2"/>
        <v>0</v>
      </c>
      <c r="G17" s="11">
        <f t="shared" si="2"/>
        <v>0</v>
      </c>
      <c r="H17" s="54">
        <f t="shared" si="1"/>
        <v>0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0</v>
      </c>
      <c r="E18" s="12">
        <f>IF($H17=0,0,E17/$H17%)</f>
        <v>0</v>
      </c>
      <c r="F18" s="12">
        <f>IF($H17=0,0,F17/$H17%)</f>
        <v>0</v>
      </c>
      <c r="G18" s="12">
        <f>IF($H17=0,0,G17/$H17%)</f>
        <v>0</v>
      </c>
      <c r="H18" s="54">
        <f t="shared" si="1"/>
        <v>0</v>
      </c>
    </row>
    <row r="19" spans="1:8" ht="15.95" customHeight="1" x14ac:dyDescent="0.15">
      <c r="A19" s="15"/>
      <c r="B19" s="15" t="s">
        <v>17</v>
      </c>
      <c r="C19" s="18" t="s">
        <v>12</v>
      </c>
      <c r="D19" s="12"/>
      <c r="E19" s="12"/>
      <c r="F19" s="12"/>
      <c r="G19" s="12"/>
      <c r="H19" s="54">
        <f t="shared" si="1"/>
        <v>0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0</v>
      </c>
      <c r="E20" s="12">
        <f>IF($H19=0,0,E19/$H19%)</f>
        <v>0</v>
      </c>
      <c r="F20" s="12">
        <f>IF($H19=0,0,F19/$H19%)</f>
        <v>0</v>
      </c>
      <c r="G20" s="12">
        <f>IF($H19=0,0,G19/$H19%)</f>
        <v>0</v>
      </c>
      <c r="H20" s="54">
        <f t="shared" si="1"/>
        <v>0</v>
      </c>
    </row>
    <row r="21" spans="1:8" ht="15.95" customHeight="1" x14ac:dyDescent="0.15">
      <c r="A21" s="15"/>
      <c r="B21" s="15"/>
      <c r="C21" s="18" t="s">
        <v>14</v>
      </c>
      <c r="D21" s="11"/>
      <c r="E21" s="11"/>
      <c r="F21" s="11"/>
      <c r="G21" s="11"/>
      <c r="H21" s="54">
        <f t="shared" si="1"/>
        <v>0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0</v>
      </c>
      <c r="E22" s="12">
        <f>IF($H21=0,0,E21/$H21%)</f>
        <v>0</v>
      </c>
      <c r="F22" s="12">
        <f>IF($H21=0,0,F21/$H21%)</f>
        <v>0</v>
      </c>
      <c r="G22" s="12">
        <f>IF($H21=0,0,G21/$H21%)</f>
        <v>0</v>
      </c>
      <c r="H22" s="54">
        <f t="shared" si="1"/>
        <v>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0</v>
      </c>
      <c r="E23" s="11">
        <f>SUM(E21,E19)</f>
        <v>0</v>
      </c>
      <c r="F23" s="11">
        <f>SUM(F21,F19)</f>
        <v>0</v>
      </c>
      <c r="G23" s="11">
        <f>SUM(G21,G19)</f>
        <v>0</v>
      </c>
      <c r="H23" s="54">
        <f t="shared" si="1"/>
        <v>0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0</v>
      </c>
      <c r="E24" s="12">
        <f>IF($H23=0,0,E23/$H23%)</f>
        <v>0</v>
      </c>
      <c r="F24" s="12">
        <f>IF($H23=0,0,F23/$H23%)</f>
        <v>0</v>
      </c>
      <c r="G24" s="12">
        <f>IF($H23=0,0,G23/$H23%)</f>
        <v>0</v>
      </c>
      <c r="H24" s="54">
        <f t="shared" si="1"/>
        <v>0</v>
      </c>
    </row>
    <row r="25" spans="1:8" ht="15.95" customHeight="1" x14ac:dyDescent="0.15">
      <c r="A25" s="15"/>
      <c r="B25" s="15" t="s">
        <v>18</v>
      </c>
      <c r="C25" s="18" t="s">
        <v>12</v>
      </c>
      <c r="D25" s="12"/>
      <c r="E25" s="12"/>
      <c r="F25" s="12"/>
      <c r="G25" s="12"/>
      <c r="H25" s="54">
        <f t="shared" si="1"/>
        <v>0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0</v>
      </c>
      <c r="F26" s="12">
        <f>IF($H25=0,0,F25/$H25%)</f>
        <v>0</v>
      </c>
      <c r="G26" s="12">
        <f>IF($H25=0,0,G25/$H25%)</f>
        <v>0</v>
      </c>
      <c r="H26" s="54">
        <f t="shared" si="1"/>
        <v>0</v>
      </c>
    </row>
    <row r="27" spans="1:8" ht="15.95" customHeight="1" x14ac:dyDescent="0.15">
      <c r="A27" s="15"/>
      <c r="B27" s="15"/>
      <c r="C27" s="18" t="s">
        <v>14</v>
      </c>
      <c r="D27" s="11"/>
      <c r="E27" s="11"/>
      <c r="F27" s="11"/>
      <c r="G27" s="11"/>
      <c r="H27" s="54">
        <f t="shared" si="1"/>
        <v>0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0</v>
      </c>
      <c r="E28" s="12">
        <f>IF($H27=0,0,E27/$H27%)</f>
        <v>0</v>
      </c>
      <c r="F28" s="12">
        <f>IF($H27=0,0,F27/$H27%)</f>
        <v>0</v>
      </c>
      <c r="G28" s="12">
        <f>IF($H27=0,0,G27/$H27%)</f>
        <v>0</v>
      </c>
      <c r="H28" s="54">
        <f t="shared" si="1"/>
        <v>0</v>
      </c>
    </row>
    <row r="29" spans="1:8" ht="15.95" customHeight="1" x14ac:dyDescent="0.15">
      <c r="A29" s="15"/>
      <c r="B29" s="15"/>
      <c r="C29" s="18" t="s">
        <v>15</v>
      </c>
      <c r="D29" s="11">
        <f>D25+D27</f>
        <v>0</v>
      </c>
      <c r="E29" s="11">
        <f t="shared" ref="E29:G29" si="3">E25+E27</f>
        <v>0</v>
      </c>
      <c r="F29" s="11">
        <f t="shared" si="3"/>
        <v>0</v>
      </c>
      <c r="G29" s="11">
        <f t="shared" si="3"/>
        <v>0</v>
      </c>
      <c r="H29" s="54">
        <f t="shared" si="1"/>
        <v>0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0</v>
      </c>
      <c r="E30" s="12">
        <f>IF($H29=0,0,E29/$H29%)</f>
        <v>0</v>
      </c>
      <c r="F30" s="12">
        <f>IF($H29=0,0,F29/$H29%)</f>
        <v>0</v>
      </c>
      <c r="G30" s="12">
        <f>IF($H29=0,0,G29/$H29%)</f>
        <v>0</v>
      </c>
      <c r="H30" s="54">
        <f t="shared" si="1"/>
        <v>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/>
      <c r="F31" s="12"/>
      <c r="G31" s="12"/>
      <c r="H31" s="54">
        <f t="shared" si="1"/>
        <v>0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0</v>
      </c>
      <c r="F32" s="12">
        <f>IF($H31=0,0,F31/$H31%)</f>
        <v>0</v>
      </c>
      <c r="G32" s="12">
        <f>IF($H31=0,0,G31/$H31%)</f>
        <v>0</v>
      </c>
      <c r="H32" s="54">
        <f t="shared" si="1"/>
        <v>0</v>
      </c>
    </row>
    <row r="33" spans="1:8" ht="15.95" customHeight="1" x14ac:dyDescent="0.15">
      <c r="A33" s="15"/>
      <c r="B33" s="15"/>
      <c r="C33" s="18" t="s">
        <v>14</v>
      </c>
      <c r="D33" s="11"/>
      <c r="E33" s="11"/>
      <c r="F33" s="11"/>
      <c r="G33" s="11"/>
      <c r="H33" s="54">
        <f t="shared" si="1"/>
        <v>0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0</v>
      </c>
      <c r="E34" s="12">
        <f>IF($H33=0,0,E33/$H33%)</f>
        <v>0</v>
      </c>
      <c r="F34" s="12">
        <f>IF($H33=0,0,F33/$H33%)</f>
        <v>0</v>
      </c>
      <c r="G34" s="12">
        <f>IF($H33=0,0,G33/$H33%)</f>
        <v>0</v>
      </c>
      <c r="H34" s="54">
        <f t="shared" si="1"/>
        <v>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0</v>
      </c>
      <c r="E35" s="11">
        <f>SUM(E33,E31)</f>
        <v>0</v>
      </c>
      <c r="F35" s="11">
        <f>SUM(F33,F31)</f>
        <v>0</v>
      </c>
      <c r="G35" s="11">
        <f>SUM(G33,G31)</f>
        <v>0</v>
      </c>
      <c r="H35" s="54">
        <f t="shared" si="1"/>
        <v>0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0</v>
      </c>
      <c r="E36" s="12">
        <f>IF($H35=0,0,E35/$H35%)</f>
        <v>0</v>
      </c>
      <c r="F36" s="12">
        <f>IF($H35=0,0,F35/$H35%)</f>
        <v>0</v>
      </c>
      <c r="G36" s="12">
        <f>IF($H35=0,0,G35/$H35%)</f>
        <v>0</v>
      </c>
      <c r="H36" s="54">
        <f t="shared" si="1"/>
        <v>0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487</v>
      </c>
      <c r="E37" s="11">
        <f>SUMIF($C$43:$C$228,"道内",E$43:E$228)</f>
        <v>1835.5999999999997</v>
      </c>
      <c r="F37" s="11">
        <f>SUMIF($C$43:$C$228,"道内",F$43:F$228)</f>
        <v>0</v>
      </c>
      <c r="G37" s="11">
        <f>SUMIF($C$43:$C$228,"道内",G$43:G$228)</f>
        <v>0</v>
      </c>
      <c r="H37" s="54">
        <f t="shared" si="1"/>
        <v>2322.5999999999995</v>
      </c>
    </row>
    <row r="38" spans="1:8" ht="15.95" customHeight="1" x14ac:dyDescent="0.15">
      <c r="A38" s="15"/>
      <c r="C38" s="20" t="s">
        <v>13</v>
      </c>
      <c r="D38" s="12">
        <f>IF($H37=0,0,D37/$H37%)</f>
        <v>20.967880823215367</v>
      </c>
      <c r="E38" s="12">
        <f>IF($H37=0,0,E37/$H37%)</f>
        <v>79.032119176784633</v>
      </c>
      <c r="F38" s="12">
        <f>IF($H37=0,0,F37/$H37%)</f>
        <v>0</v>
      </c>
      <c r="G38" s="12">
        <f>IF($H37=0,0,G37/$H37%)</f>
        <v>0</v>
      </c>
      <c r="H38" s="54">
        <f t="shared" si="1"/>
        <v>100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0</v>
      </c>
      <c r="E39" s="11">
        <f t="shared" ref="E39:G39" si="4">SUMIF($C$43:$C$228,"道外",E$43:E$228)</f>
        <v>8011.5999999999985</v>
      </c>
      <c r="F39" s="11">
        <f t="shared" si="4"/>
        <v>4157</v>
      </c>
      <c r="G39" s="11">
        <f t="shared" si="4"/>
        <v>0</v>
      </c>
      <c r="H39" s="54">
        <f t="shared" si="1"/>
        <v>12168.599999999999</v>
      </c>
    </row>
    <row r="40" spans="1:8" ht="15.95" customHeight="1" x14ac:dyDescent="0.15">
      <c r="A40" s="15"/>
      <c r="C40" s="20" t="s">
        <v>13</v>
      </c>
      <c r="D40" s="12">
        <f>IF($H39=0,0,D39/$H39%)</f>
        <v>0</v>
      </c>
      <c r="E40" s="12">
        <f>IF($H39=0,0,E39/$H39%)</f>
        <v>65.838305146031587</v>
      </c>
      <c r="F40" s="12">
        <f>IF($H39=0,0,F39/$H39%)</f>
        <v>34.161694853968413</v>
      </c>
      <c r="G40" s="12">
        <f>IF($H39=0,0,G39/$H39%)</f>
        <v>0</v>
      </c>
      <c r="H40" s="54">
        <f t="shared" si="1"/>
        <v>100</v>
      </c>
    </row>
    <row r="41" spans="1:8" ht="15.95" customHeight="1" x14ac:dyDescent="0.15">
      <c r="A41" s="15"/>
      <c r="C41" s="18" t="s">
        <v>107</v>
      </c>
      <c r="D41" s="11">
        <f>SUM(D39,D37)</f>
        <v>487</v>
      </c>
      <c r="E41" s="11">
        <f>SUM(E39,E37)</f>
        <v>9847.1999999999989</v>
      </c>
      <c r="F41" s="11">
        <f>SUM(F39,F37)</f>
        <v>4157</v>
      </c>
      <c r="G41" s="11">
        <f>SUM(G39,G37)</f>
        <v>0</v>
      </c>
      <c r="H41" s="54">
        <f t="shared" si="1"/>
        <v>14491.199999999999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3.3606602627801707</v>
      </c>
      <c r="E42" s="12">
        <f>IF($H41=0,0,E41/$H41%)</f>
        <v>67.952964557800598</v>
      </c>
      <c r="F42" s="12">
        <f>IF($H41=0,0,F41/$H41%)</f>
        <v>28.686375179419237</v>
      </c>
      <c r="G42" s="12">
        <f>IF($H41=0,0,G41/$H41%)</f>
        <v>0</v>
      </c>
      <c r="H42" s="54">
        <f t="shared" si="1"/>
        <v>100</v>
      </c>
    </row>
    <row r="43" spans="1:8" ht="15.95" customHeight="1" x14ac:dyDescent="0.15">
      <c r="A43" s="15"/>
      <c r="B43" s="15" t="s">
        <v>21</v>
      </c>
      <c r="C43" s="18" t="s">
        <v>12</v>
      </c>
      <c r="D43" s="12">
        <v>0</v>
      </c>
      <c r="E43" s="12">
        <v>475.9</v>
      </c>
      <c r="F43" s="12">
        <v>0</v>
      </c>
      <c r="G43" s="12">
        <v>0</v>
      </c>
      <c r="H43" s="54">
        <f t="shared" si="1"/>
        <v>475.9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0</v>
      </c>
      <c r="E44" s="12">
        <f>IF($H43=0,0,E43/$H43%)</f>
        <v>100</v>
      </c>
      <c r="F44" s="12">
        <f>IF($H43=0,0,F43/$H43%)</f>
        <v>0</v>
      </c>
      <c r="G44" s="12">
        <f>IF($H43=0,0,G43/$H43%)</f>
        <v>0</v>
      </c>
      <c r="H44" s="54">
        <f t="shared" si="1"/>
        <v>100</v>
      </c>
    </row>
    <row r="45" spans="1:8" ht="15.95" customHeight="1" x14ac:dyDescent="0.15">
      <c r="A45" s="15"/>
      <c r="B45" s="15"/>
      <c r="C45" s="18" t="s">
        <v>14</v>
      </c>
      <c r="D45" s="11">
        <v>0</v>
      </c>
      <c r="E45" s="11">
        <v>0</v>
      </c>
      <c r="F45" s="11">
        <v>4157</v>
      </c>
      <c r="G45" s="11">
        <v>0</v>
      </c>
      <c r="H45" s="54">
        <f t="shared" si="1"/>
        <v>4157</v>
      </c>
    </row>
    <row r="46" spans="1:8" ht="15.95" customHeight="1" x14ac:dyDescent="0.15">
      <c r="A46" s="15"/>
      <c r="B46" s="15"/>
      <c r="C46" s="20" t="s">
        <v>13</v>
      </c>
      <c r="D46" s="12">
        <f>IF($H45=0,0,D45/$H45%)</f>
        <v>0</v>
      </c>
      <c r="E46" s="12">
        <f>IF($H45=0,0,E45/$H45%)</f>
        <v>0</v>
      </c>
      <c r="F46" s="12">
        <f>IF($H45=0,0,F45/$H45%)</f>
        <v>100</v>
      </c>
      <c r="G46" s="12">
        <f>IF($H45=0,0,G45/$H45%)</f>
        <v>0</v>
      </c>
      <c r="H46" s="54">
        <f t="shared" si="1"/>
        <v>100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0</v>
      </c>
      <c r="E47" s="11">
        <f>SUM(E45,E43)</f>
        <v>475.9</v>
      </c>
      <c r="F47" s="11">
        <f>SUM(F45,F43)</f>
        <v>4157</v>
      </c>
      <c r="G47" s="11">
        <f>SUM(G45,G43)</f>
        <v>0</v>
      </c>
      <c r="H47" s="54">
        <f t="shared" si="1"/>
        <v>4632.8999999999996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0</v>
      </c>
      <c r="E48" s="12">
        <f>IF($H47=0,0,E47/$H47%)</f>
        <v>10.272183729413543</v>
      </c>
      <c r="F48" s="12">
        <f>IF($H47=0,0,F47/$H47%)</f>
        <v>89.727816270586473</v>
      </c>
      <c r="G48" s="12">
        <f>IF($H47=0,0,G47/$H47%)</f>
        <v>0</v>
      </c>
      <c r="H48" s="54">
        <f t="shared" si="1"/>
        <v>100.00000000000001</v>
      </c>
    </row>
    <row r="49" spans="1:8" ht="15.95" customHeight="1" x14ac:dyDescent="0.15">
      <c r="A49" s="15"/>
      <c r="B49" s="15" t="s">
        <v>22</v>
      </c>
      <c r="C49" s="18" t="s">
        <v>12</v>
      </c>
      <c r="D49" s="12">
        <v>0</v>
      </c>
      <c r="E49" s="12">
        <v>7.1</v>
      </c>
      <c r="F49" s="12">
        <v>0</v>
      </c>
      <c r="G49" s="12">
        <v>0</v>
      </c>
      <c r="H49" s="54">
        <f t="shared" si="1"/>
        <v>7.1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0</v>
      </c>
      <c r="E50" s="12">
        <f>IF($H49=0,0,E49/$H49%)</f>
        <v>100</v>
      </c>
      <c r="F50" s="12">
        <f>IF($H49=0,0,F49/$H49%)</f>
        <v>0</v>
      </c>
      <c r="G50" s="12">
        <f>IF($H49=0,0,G49/$H49%)</f>
        <v>0</v>
      </c>
      <c r="H50" s="54">
        <f t="shared" si="1"/>
        <v>100</v>
      </c>
    </row>
    <row r="51" spans="1:8" ht="15.95" customHeight="1" x14ac:dyDescent="0.15">
      <c r="A51" s="15"/>
      <c r="B51" s="15"/>
      <c r="C51" s="18" t="s">
        <v>14</v>
      </c>
      <c r="D51" s="11"/>
      <c r="E51" s="11"/>
      <c r="F51" s="11"/>
      <c r="G51" s="11"/>
      <c r="H51" s="54">
        <f t="shared" si="1"/>
        <v>0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0</v>
      </c>
      <c r="E52" s="12">
        <f>IF($H51=0,0,E51/$H51%)</f>
        <v>0</v>
      </c>
      <c r="F52" s="12">
        <f>IF($H51=0,0,F51/$H51%)</f>
        <v>0</v>
      </c>
      <c r="G52" s="12">
        <f>IF($H51=0,0,G51/$H51%)</f>
        <v>0</v>
      </c>
      <c r="H52" s="54">
        <f t="shared" si="1"/>
        <v>0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0</v>
      </c>
      <c r="E53" s="11">
        <f>SUM(E51,E49)</f>
        <v>7.1</v>
      </c>
      <c r="F53" s="11">
        <f>SUM(F51,F49)</f>
        <v>0</v>
      </c>
      <c r="G53" s="11">
        <f>SUM(G51,G49)</f>
        <v>0</v>
      </c>
      <c r="H53" s="54">
        <f t="shared" si="1"/>
        <v>7.1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0</v>
      </c>
      <c r="E54" s="12">
        <f>IF($H53=0,0,E53/$H53%)</f>
        <v>100</v>
      </c>
      <c r="F54" s="12">
        <f>IF($H53=0,0,F53/$H53%)</f>
        <v>0</v>
      </c>
      <c r="G54" s="12">
        <f>IF($H53=0,0,G53/$H53%)</f>
        <v>0</v>
      </c>
      <c r="H54" s="54">
        <f t="shared" si="1"/>
        <v>100</v>
      </c>
    </row>
    <row r="55" spans="1:8" ht="15.95" customHeight="1" x14ac:dyDescent="0.15">
      <c r="A55" s="15"/>
      <c r="B55" s="15" t="s">
        <v>23</v>
      </c>
      <c r="C55" s="18" t="s">
        <v>12</v>
      </c>
      <c r="D55" s="12">
        <v>0</v>
      </c>
      <c r="E55" s="12">
        <v>55.9</v>
      </c>
      <c r="F55" s="12">
        <v>0</v>
      </c>
      <c r="G55" s="12">
        <v>0</v>
      </c>
      <c r="H55" s="54">
        <f t="shared" si="1"/>
        <v>55.9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0</v>
      </c>
      <c r="E56" s="12">
        <f>IF($H55=0,0,E55/$H55%)</f>
        <v>100.00000000000001</v>
      </c>
      <c r="F56" s="12">
        <f>IF($H55=0,0,F55/$H55%)</f>
        <v>0</v>
      </c>
      <c r="G56" s="12">
        <f>IF($H55=0,0,G55/$H55%)</f>
        <v>0</v>
      </c>
      <c r="H56" s="54">
        <f t="shared" si="1"/>
        <v>100.00000000000001</v>
      </c>
    </row>
    <row r="57" spans="1:8" ht="15.95" customHeight="1" x14ac:dyDescent="0.15">
      <c r="A57" s="15"/>
      <c r="B57" s="15"/>
      <c r="C57" s="18" t="s">
        <v>14</v>
      </c>
      <c r="D57" s="11">
        <v>0</v>
      </c>
      <c r="E57" s="11">
        <v>7.9</v>
      </c>
      <c r="F57" s="11">
        <v>0</v>
      </c>
      <c r="G57" s="11">
        <v>0</v>
      </c>
      <c r="H57" s="54">
        <f t="shared" si="1"/>
        <v>7.9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0</v>
      </c>
      <c r="E58" s="12">
        <f>IF($H57=0,0,E57/$H57%)</f>
        <v>100</v>
      </c>
      <c r="F58" s="12">
        <f>IF($H57=0,0,F57/$H57%)</f>
        <v>0</v>
      </c>
      <c r="G58" s="12">
        <f>IF($H57=0,0,G57/$H57%)</f>
        <v>0</v>
      </c>
      <c r="H58" s="54">
        <f t="shared" si="1"/>
        <v>100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0</v>
      </c>
      <c r="E59" s="11">
        <f>SUM(E57,E55)</f>
        <v>63.8</v>
      </c>
      <c r="F59" s="11">
        <f>SUM(F57,F55)</f>
        <v>0</v>
      </c>
      <c r="G59" s="11">
        <f>SUM(G57,G55)</f>
        <v>0</v>
      </c>
      <c r="H59" s="54">
        <f t="shared" si="1"/>
        <v>63.8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0</v>
      </c>
      <c r="E60" s="12">
        <f>IF($H59=0,0,E59/$H59%)</f>
        <v>100</v>
      </c>
      <c r="F60" s="12">
        <f>IF($H59=0,0,F59/$H59%)</f>
        <v>0</v>
      </c>
      <c r="G60" s="12">
        <f>IF($H59=0,0,G59/$H59%)</f>
        <v>0</v>
      </c>
      <c r="H60" s="54">
        <f t="shared" si="1"/>
        <v>100</v>
      </c>
    </row>
    <row r="61" spans="1:8" ht="15.95" customHeight="1" x14ac:dyDescent="0.15">
      <c r="A61" s="15"/>
      <c r="B61" s="15" t="s">
        <v>24</v>
      </c>
      <c r="C61" s="18" t="s">
        <v>12</v>
      </c>
      <c r="D61" s="12">
        <v>0</v>
      </c>
      <c r="E61" s="12">
        <v>52.6</v>
      </c>
      <c r="F61" s="12">
        <v>0</v>
      </c>
      <c r="G61" s="12">
        <v>0</v>
      </c>
      <c r="H61" s="54">
        <f t="shared" si="1"/>
        <v>52.6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0</v>
      </c>
      <c r="E62" s="12">
        <f>IF($H61=0,0,E61/$H61%)</f>
        <v>100</v>
      </c>
      <c r="F62" s="12">
        <f>IF($H61=0,0,F61/$H61%)</f>
        <v>0</v>
      </c>
      <c r="G62" s="12">
        <f>IF($H61=0,0,G61/$H61%)</f>
        <v>0</v>
      </c>
      <c r="H62" s="54">
        <f t="shared" si="1"/>
        <v>100</v>
      </c>
    </row>
    <row r="63" spans="1:8" ht="15.95" customHeight="1" x14ac:dyDescent="0.15">
      <c r="A63" s="15"/>
      <c r="B63" s="15"/>
      <c r="C63" s="18" t="s">
        <v>14</v>
      </c>
      <c r="D63" s="11"/>
      <c r="E63" s="11"/>
      <c r="F63" s="11"/>
      <c r="G63" s="11"/>
      <c r="H63" s="54">
        <f t="shared" si="1"/>
        <v>0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0</v>
      </c>
      <c r="E64" s="12">
        <f>IF($H63=0,0,E63/$H63%)</f>
        <v>0</v>
      </c>
      <c r="F64" s="12">
        <f>IF($H63=0,0,F63/$H63%)</f>
        <v>0</v>
      </c>
      <c r="G64" s="12">
        <f>IF($H63=0,0,G63/$H63%)</f>
        <v>0</v>
      </c>
      <c r="H64" s="54">
        <f t="shared" si="1"/>
        <v>0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0</v>
      </c>
      <c r="E65" s="11">
        <f>SUM(E63,E61)</f>
        <v>52.6</v>
      </c>
      <c r="F65" s="11">
        <f>SUM(F63,F61)</f>
        <v>0</v>
      </c>
      <c r="G65" s="11">
        <f>SUM(G63,G61)</f>
        <v>0</v>
      </c>
      <c r="H65" s="54">
        <f t="shared" si="1"/>
        <v>52.6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0</v>
      </c>
      <c r="E66" s="12">
        <f>IF($H65=0,0,E65/$H65%)</f>
        <v>100</v>
      </c>
      <c r="F66" s="12">
        <f>IF($H65=0,0,F65/$H65%)</f>
        <v>0</v>
      </c>
      <c r="G66" s="12">
        <f>IF($H65=0,0,G65/$H65%)</f>
        <v>0</v>
      </c>
      <c r="H66" s="54">
        <f t="shared" si="1"/>
        <v>100</v>
      </c>
    </row>
    <row r="67" spans="1:8" ht="15.95" customHeight="1" x14ac:dyDescent="0.15">
      <c r="A67" s="15"/>
      <c r="B67" s="15" t="s">
        <v>25</v>
      </c>
      <c r="C67" s="18" t="s">
        <v>12</v>
      </c>
      <c r="D67" s="12">
        <v>486</v>
      </c>
      <c r="E67" s="12">
        <v>485.1</v>
      </c>
      <c r="F67" s="12">
        <v>0</v>
      </c>
      <c r="G67" s="12">
        <v>0</v>
      </c>
      <c r="H67" s="54">
        <f t="shared" si="1"/>
        <v>971.1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50.046339202965704</v>
      </c>
      <c r="E68" s="12">
        <f>IF($H67=0,0,E67/$H67%)</f>
        <v>49.953660797034289</v>
      </c>
      <c r="F68" s="12">
        <f>IF($H67=0,0,F67/$H67%)</f>
        <v>0</v>
      </c>
      <c r="G68" s="12">
        <f>IF($H67=0,0,G67/$H67%)</f>
        <v>0</v>
      </c>
      <c r="H68" s="54">
        <f t="shared" si="1"/>
        <v>100</v>
      </c>
    </row>
    <row r="69" spans="1:8" ht="15.95" customHeight="1" x14ac:dyDescent="0.15">
      <c r="A69" s="15"/>
      <c r="B69" s="15"/>
      <c r="C69" s="18" t="s">
        <v>14</v>
      </c>
      <c r="D69" s="11">
        <v>0</v>
      </c>
      <c r="E69" s="11">
        <v>8003.2999999999993</v>
      </c>
      <c r="F69" s="11">
        <v>0</v>
      </c>
      <c r="G69" s="11">
        <v>0</v>
      </c>
      <c r="H69" s="54">
        <f t="shared" si="1"/>
        <v>8003.2999999999993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0</v>
      </c>
      <c r="E70" s="12">
        <f>IF($H69=0,0,E69/$H69%)</f>
        <v>100</v>
      </c>
      <c r="F70" s="12">
        <f>IF($H69=0,0,F69/$H69%)</f>
        <v>0</v>
      </c>
      <c r="G70" s="12">
        <f>IF($H69=0,0,G69/$H69%)</f>
        <v>0</v>
      </c>
      <c r="H70" s="54">
        <f t="shared" si="1"/>
        <v>100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486</v>
      </c>
      <c r="E71" s="11">
        <f>SUM(E69,E67)</f>
        <v>8488.4</v>
      </c>
      <c r="F71" s="11">
        <f>SUM(F69,F67)</f>
        <v>0</v>
      </c>
      <c r="G71" s="11">
        <f>SUM(G69,G67)</f>
        <v>0</v>
      </c>
      <c r="H71" s="54">
        <f t="shared" si="1"/>
        <v>8974.4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5.4154038152968447</v>
      </c>
      <c r="E72" s="12">
        <f>IF($H71=0,0,E71/$H71%)</f>
        <v>94.584596184703159</v>
      </c>
      <c r="F72" s="12">
        <f>IF($H71=0,0,F71/$H71%)</f>
        <v>0</v>
      </c>
      <c r="G72" s="12">
        <f>IF($H71=0,0,G71/$H71%)</f>
        <v>0</v>
      </c>
      <c r="H72" s="54">
        <f t="shared" si="1"/>
        <v>100</v>
      </c>
    </row>
    <row r="73" spans="1:8" ht="15.95" customHeight="1" x14ac:dyDescent="0.15">
      <c r="A73" s="15"/>
      <c r="B73" s="15" t="s">
        <v>26</v>
      </c>
      <c r="C73" s="18" t="s">
        <v>12</v>
      </c>
      <c r="D73" s="12">
        <v>0</v>
      </c>
      <c r="E73" s="12">
        <v>0.2</v>
      </c>
      <c r="F73" s="12">
        <v>0</v>
      </c>
      <c r="G73" s="12">
        <v>0</v>
      </c>
      <c r="H73" s="54">
        <f t="shared" si="1"/>
        <v>0.2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100</v>
      </c>
      <c r="F74" s="12">
        <f>IF($H73=0,0,F73/$H73%)</f>
        <v>0</v>
      </c>
      <c r="G74" s="12">
        <f>IF($H73=0,0,G73/$H73%)</f>
        <v>0</v>
      </c>
      <c r="H74" s="54">
        <f t="shared" si="1"/>
        <v>100</v>
      </c>
    </row>
    <row r="75" spans="1:8" ht="15.95" customHeight="1" x14ac:dyDescent="0.15">
      <c r="A75" s="15"/>
      <c r="B75" s="15"/>
      <c r="C75" s="18" t="s">
        <v>14</v>
      </c>
      <c r="D75" s="11"/>
      <c r="E75" s="11"/>
      <c r="F75" s="11"/>
      <c r="G75" s="11"/>
      <c r="H75" s="54">
        <f t="shared" si="1"/>
        <v>0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0</v>
      </c>
      <c r="E76" s="12">
        <f>IF($H75=0,0,E75/$H75%)</f>
        <v>0</v>
      </c>
      <c r="F76" s="12">
        <f>IF($H75=0,0,F75/$H75%)</f>
        <v>0</v>
      </c>
      <c r="G76" s="12">
        <f>IF($H75=0,0,G75/$H75%)</f>
        <v>0</v>
      </c>
      <c r="H76" s="54">
        <f t="shared" si="1"/>
        <v>0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0</v>
      </c>
      <c r="E77" s="11">
        <f>SUM(E75,E73)</f>
        <v>0.2</v>
      </c>
      <c r="F77" s="11">
        <f>SUM(F75,F73)</f>
        <v>0</v>
      </c>
      <c r="G77" s="11">
        <f>SUM(G75,G73)</f>
        <v>0</v>
      </c>
      <c r="H77" s="54">
        <f t="shared" ref="H77:H140" si="5">SUM(D77:G77)</f>
        <v>0.2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0</v>
      </c>
      <c r="E78" s="12">
        <f>IF($H77=0,0,E77/$H77%)</f>
        <v>100</v>
      </c>
      <c r="F78" s="12">
        <f>IF($H77=0,0,F77/$H77%)</f>
        <v>0</v>
      </c>
      <c r="G78" s="12">
        <f>IF($H77=0,0,G77/$H77%)</f>
        <v>0</v>
      </c>
      <c r="H78" s="54">
        <f t="shared" si="5"/>
        <v>100</v>
      </c>
    </row>
    <row r="79" spans="1:8" ht="15.95" customHeight="1" x14ac:dyDescent="0.15">
      <c r="A79" s="15"/>
      <c r="B79" s="15" t="s">
        <v>27</v>
      </c>
      <c r="C79" s="18" t="s">
        <v>12</v>
      </c>
      <c r="D79" s="12">
        <v>0</v>
      </c>
      <c r="E79" s="12">
        <v>243.8</v>
      </c>
      <c r="F79" s="12">
        <v>0</v>
      </c>
      <c r="G79" s="12">
        <v>0</v>
      </c>
      <c r="H79" s="54">
        <f t="shared" si="5"/>
        <v>243.8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0</v>
      </c>
      <c r="E80" s="12">
        <f>IF($H79=0,0,E79/$H79%)</f>
        <v>100</v>
      </c>
      <c r="F80" s="12">
        <f>IF($H79=0,0,F79/$H79%)</f>
        <v>0</v>
      </c>
      <c r="G80" s="12">
        <f>IF($H79=0,0,G79/$H79%)</f>
        <v>0</v>
      </c>
      <c r="H80" s="54">
        <f t="shared" si="5"/>
        <v>100</v>
      </c>
    </row>
    <row r="81" spans="1:8" ht="15.95" customHeight="1" x14ac:dyDescent="0.15">
      <c r="A81" s="15"/>
      <c r="B81" s="15"/>
      <c r="C81" s="18" t="s">
        <v>14</v>
      </c>
      <c r="D81" s="11"/>
      <c r="E81" s="11"/>
      <c r="F81" s="11"/>
      <c r="G81" s="11"/>
      <c r="H81" s="54">
        <f t="shared" si="5"/>
        <v>0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0</v>
      </c>
      <c r="E82" s="12">
        <f>IF($H81=0,0,E81/$H81%)</f>
        <v>0</v>
      </c>
      <c r="F82" s="12">
        <f>IF($H81=0,0,F81/$H81%)</f>
        <v>0</v>
      </c>
      <c r="G82" s="12">
        <f>IF($H81=0,0,G81/$H81%)</f>
        <v>0</v>
      </c>
      <c r="H82" s="54">
        <f t="shared" si="5"/>
        <v>0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0</v>
      </c>
      <c r="E83" s="11">
        <f>SUM(E81,E79)</f>
        <v>243.8</v>
      </c>
      <c r="F83" s="11">
        <f>SUM(F81,F79)</f>
        <v>0</v>
      </c>
      <c r="G83" s="11">
        <f>SUM(G81,G79)</f>
        <v>0</v>
      </c>
      <c r="H83" s="54">
        <f t="shared" si="5"/>
        <v>243.8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0</v>
      </c>
      <c r="E84" s="12">
        <f>IF($H83=0,0,E83/$H83%)</f>
        <v>100</v>
      </c>
      <c r="F84" s="12">
        <f>IF($H83=0,0,F83/$H83%)</f>
        <v>0</v>
      </c>
      <c r="G84" s="12">
        <f>IF($H83=0,0,G83/$H83%)</f>
        <v>0</v>
      </c>
      <c r="H84" s="54">
        <f t="shared" si="5"/>
        <v>100</v>
      </c>
    </row>
    <row r="85" spans="1:8" ht="15.95" customHeight="1" x14ac:dyDescent="0.15">
      <c r="A85" s="15"/>
      <c r="B85" s="15" t="s">
        <v>28</v>
      </c>
      <c r="C85" s="18" t="s">
        <v>12</v>
      </c>
      <c r="D85" s="12">
        <v>0.5</v>
      </c>
      <c r="E85" s="12">
        <v>0.6</v>
      </c>
      <c r="F85" s="12">
        <v>0</v>
      </c>
      <c r="G85" s="12">
        <v>0</v>
      </c>
      <c r="H85" s="54">
        <f t="shared" si="5"/>
        <v>1.1000000000000001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45.454545454545453</v>
      </c>
      <c r="E86" s="12">
        <f>IF($H85=0,0,E85/$H85%)</f>
        <v>54.54545454545454</v>
      </c>
      <c r="F86" s="12">
        <f>IF($H85=0,0,F85/$H85%)</f>
        <v>0</v>
      </c>
      <c r="G86" s="12">
        <f>IF($H85=0,0,G85/$H85%)</f>
        <v>0</v>
      </c>
      <c r="H86" s="54">
        <f t="shared" si="5"/>
        <v>100</v>
      </c>
    </row>
    <row r="87" spans="1:8" ht="15.95" customHeight="1" x14ac:dyDescent="0.15">
      <c r="A87" s="15"/>
      <c r="B87" s="15"/>
      <c r="C87" s="18" t="s">
        <v>14</v>
      </c>
      <c r="D87" s="11"/>
      <c r="E87" s="11"/>
      <c r="F87" s="11"/>
      <c r="G87" s="11"/>
      <c r="H87" s="54">
        <f t="shared" si="5"/>
        <v>0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0</v>
      </c>
      <c r="E88" s="12">
        <f>IF($H87=0,0,E87/$H87%)</f>
        <v>0</v>
      </c>
      <c r="F88" s="12">
        <f>IF($H87=0,0,F87/$H87%)</f>
        <v>0</v>
      </c>
      <c r="G88" s="12">
        <f>IF($H87=0,0,G87/$H87%)</f>
        <v>0</v>
      </c>
      <c r="H88" s="54">
        <f t="shared" si="5"/>
        <v>0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0.5</v>
      </c>
      <c r="E89" s="11">
        <f>SUM(E87,E85)</f>
        <v>0.6</v>
      </c>
      <c r="F89" s="11">
        <f>SUM(F87,F85)</f>
        <v>0</v>
      </c>
      <c r="G89" s="11">
        <f>SUM(G87,G85)</f>
        <v>0</v>
      </c>
      <c r="H89" s="54">
        <f t="shared" si="5"/>
        <v>1.1000000000000001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45.454545454545453</v>
      </c>
      <c r="E90" s="12">
        <f>IF($H89=0,0,E89/$H89%)</f>
        <v>54.54545454545454</v>
      </c>
      <c r="F90" s="12">
        <f>IF($H89=0,0,F89/$H89%)</f>
        <v>0</v>
      </c>
      <c r="G90" s="12">
        <f>IF($H89=0,0,G89/$H89%)</f>
        <v>0</v>
      </c>
      <c r="H90" s="54">
        <f t="shared" si="5"/>
        <v>100</v>
      </c>
    </row>
    <row r="91" spans="1:8" ht="15.95" customHeight="1" x14ac:dyDescent="0.15">
      <c r="A91" s="15"/>
      <c r="B91" s="15" t="s">
        <v>29</v>
      </c>
      <c r="C91" s="18" t="s">
        <v>12</v>
      </c>
      <c r="D91" s="12">
        <v>0</v>
      </c>
      <c r="E91" s="12">
        <v>0.1</v>
      </c>
      <c r="F91" s="12">
        <v>0</v>
      </c>
      <c r="G91" s="12">
        <v>0</v>
      </c>
      <c r="H91" s="54">
        <f t="shared" si="5"/>
        <v>0.1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100</v>
      </c>
      <c r="F92" s="12">
        <f>IF($H91=0,0,F91/$H91%)</f>
        <v>0</v>
      </c>
      <c r="G92" s="12">
        <f>IF($H91=0,0,G91/$H91%)</f>
        <v>0</v>
      </c>
      <c r="H92" s="54">
        <f t="shared" si="5"/>
        <v>100</v>
      </c>
    </row>
    <row r="93" spans="1:8" ht="15.95" customHeight="1" x14ac:dyDescent="0.15">
      <c r="A93" s="15"/>
      <c r="B93" s="15"/>
      <c r="C93" s="18" t="s">
        <v>14</v>
      </c>
      <c r="D93" s="11"/>
      <c r="E93" s="11"/>
      <c r="F93" s="11"/>
      <c r="G93" s="11"/>
      <c r="H93" s="54">
        <f t="shared" si="5"/>
        <v>0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0</v>
      </c>
      <c r="E94" s="12">
        <f>IF($H93=0,0,E93/$H93%)</f>
        <v>0</v>
      </c>
      <c r="F94" s="12">
        <f>IF($H93=0,0,F93/$H93%)</f>
        <v>0</v>
      </c>
      <c r="G94" s="12">
        <f>IF($H93=0,0,G93/$H93%)</f>
        <v>0</v>
      </c>
      <c r="H94" s="54">
        <f t="shared" si="5"/>
        <v>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0</v>
      </c>
      <c r="E95" s="11">
        <f>SUM(E93,E91)</f>
        <v>0.1</v>
      </c>
      <c r="F95" s="11">
        <f>SUM(F93,F91)</f>
        <v>0</v>
      </c>
      <c r="G95" s="11">
        <f>SUM(G93,G91)</f>
        <v>0</v>
      </c>
      <c r="H95" s="54">
        <f t="shared" si="5"/>
        <v>0.1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0</v>
      </c>
      <c r="E96" s="12">
        <f>IF($H95=0,0,E95/$H95%)</f>
        <v>100</v>
      </c>
      <c r="F96" s="12">
        <f>IF($H95=0,0,F95/$H95%)</f>
        <v>0</v>
      </c>
      <c r="G96" s="12">
        <f>IF($H95=0,0,G95/$H95%)</f>
        <v>0</v>
      </c>
      <c r="H96" s="54">
        <f t="shared" si="5"/>
        <v>100</v>
      </c>
    </row>
    <row r="97" spans="1:8" ht="15.95" customHeight="1" x14ac:dyDescent="0.15">
      <c r="A97" s="15"/>
      <c r="B97" s="15" t="s">
        <v>30</v>
      </c>
      <c r="C97" s="18" t="s">
        <v>12</v>
      </c>
      <c r="D97" s="12"/>
      <c r="E97" s="12"/>
      <c r="F97" s="12"/>
      <c r="G97" s="12"/>
      <c r="H97" s="54">
        <f t="shared" si="5"/>
        <v>0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0</v>
      </c>
      <c r="F98" s="12">
        <f>IF($H97=0,0,F97/$H97%)</f>
        <v>0</v>
      </c>
      <c r="G98" s="12">
        <f>IF($H97=0,0,G97/$H97%)</f>
        <v>0</v>
      </c>
      <c r="H98" s="54">
        <f t="shared" si="5"/>
        <v>0</v>
      </c>
    </row>
    <row r="99" spans="1:8" ht="15.95" customHeight="1" x14ac:dyDescent="0.15">
      <c r="A99" s="15"/>
      <c r="B99" s="15"/>
      <c r="C99" s="18" t="s">
        <v>14</v>
      </c>
      <c r="D99" s="11"/>
      <c r="E99" s="11"/>
      <c r="F99" s="11"/>
      <c r="G99" s="11"/>
      <c r="H99" s="54">
        <f t="shared" si="5"/>
        <v>0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0</v>
      </c>
      <c r="E100" s="12">
        <f>IF($H99=0,0,E99/$H99%)</f>
        <v>0</v>
      </c>
      <c r="F100" s="12">
        <f>IF($H99=0,0,F99/$H99%)</f>
        <v>0</v>
      </c>
      <c r="G100" s="12">
        <f>IF($H99=0,0,G99/$H99%)</f>
        <v>0</v>
      </c>
      <c r="H100" s="54">
        <f t="shared" si="5"/>
        <v>0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0</v>
      </c>
      <c r="E101" s="11">
        <f>SUM(E99,E97)</f>
        <v>0</v>
      </c>
      <c r="F101" s="11">
        <f>SUM(F99,F97)</f>
        <v>0</v>
      </c>
      <c r="G101" s="11">
        <f>SUM(G99,G97)</f>
        <v>0</v>
      </c>
      <c r="H101" s="54">
        <f t="shared" si="5"/>
        <v>0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0</v>
      </c>
      <c r="E102" s="12">
        <f>IF($H101=0,0,E101/$H101%)</f>
        <v>0</v>
      </c>
      <c r="F102" s="12">
        <f>IF($H101=0,0,F101/$H101%)</f>
        <v>0</v>
      </c>
      <c r="G102" s="12">
        <f>IF($H101=0,0,G101/$H101%)</f>
        <v>0</v>
      </c>
      <c r="H102" s="54">
        <f t="shared" si="5"/>
        <v>0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>
        <v>0</v>
      </c>
      <c r="E103" s="12">
        <v>335.9</v>
      </c>
      <c r="F103" s="12">
        <v>0</v>
      </c>
      <c r="G103" s="12">
        <v>0</v>
      </c>
      <c r="H103" s="54">
        <f t="shared" si="5"/>
        <v>335.9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0</v>
      </c>
      <c r="E104" s="12">
        <f>IF($H103=0,0,E103/$H103%)</f>
        <v>100</v>
      </c>
      <c r="F104" s="12">
        <f>IF($H103=0,0,F103/$H103%)</f>
        <v>0</v>
      </c>
      <c r="G104" s="12">
        <f>IF($H103=0,0,G103/$H103%)</f>
        <v>0</v>
      </c>
      <c r="H104" s="54">
        <f t="shared" si="5"/>
        <v>100</v>
      </c>
    </row>
    <row r="105" spans="1:8" ht="15.95" customHeight="1" x14ac:dyDescent="0.15">
      <c r="A105" s="15"/>
      <c r="B105" s="15"/>
      <c r="C105" s="18" t="s">
        <v>14</v>
      </c>
      <c r="D105" s="11"/>
      <c r="E105" s="11"/>
      <c r="F105" s="11"/>
      <c r="G105" s="11"/>
      <c r="H105" s="54">
        <f t="shared" si="5"/>
        <v>0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0</v>
      </c>
      <c r="E106" s="12">
        <f>IF($H105=0,0,E105/$H105%)</f>
        <v>0</v>
      </c>
      <c r="F106" s="12">
        <f>IF($H105=0,0,F105/$H105%)</f>
        <v>0</v>
      </c>
      <c r="G106" s="12">
        <f>IF($H105=0,0,G105/$H105%)</f>
        <v>0</v>
      </c>
      <c r="H106" s="54">
        <f t="shared" si="5"/>
        <v>0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0</v>
      </c>
      <c r="E107" s="11">
        <f>SUM(E105,E103)</f>
        <v>335.9</v>
      </c>
      <c r="F107" s="11">
        <f>SUM(F105,F103)</f>
        <v>0</v>
      </c>
      <c r="G107" s="11">
        <f>SUM(G105,G103)</f>
        <v>0</v>
      </c>
      <c r="H107" s="54">
        <f t="shared" si="5"/>
        <v>335.9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0</v>
      </c>
      <c r="E108" s="12">
        <f>IF($H107=0,0,E107/$H107%)</f>
        <v>100</v>
      </c>
      <c r="F108" s="12">
        <f>IF($H107=0,0,F107/$H107%)</f>
        <v>0</v>
      </c>
      <c r="G108" s="12">
        <f>IF($H107=0,0,G107/$H107%)</f>
        <v>0</v>
      </c>
      <c r="H108" s="54">
        <f t="shared" si="5"/>
        <v>100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>
        <v>0</v>
      </c>
      <c r="E109" s="12">
        <v>3.6</v>
      </c>
      <c r="F109" s="12">
        <v>0</v>
      </c>
      <c r="G109" s="12">
        <v>0</v>
      </c>
      <c r="H109" s="54">
        <f t="shared" si="5"/>
        <v>3.6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99.999999999999986</v>
      </c>
      <c r="F110" s="12">
        <f>IF($H109=0,0,F109/$H109%)</f>
        <v>0</v>
      </c>
      <c r="G110" s="12">
        <f>IF($H109=0,0,G109/$H109%)</f>
        <v>0</v>
      </c>
      <c r="H110" s="54">
        <f t="shared" si="5"/>
        <v>99.999999999999986</v>
      </c>
    </row>
    <row r="111" spans="1:8" ht="15.95" customHeight="1" x14ac:dyDescent="0.15">
      <c r="A111" s="15"/>
      <c r="B111" s="15"/>
      <c r="C111" s="18" t="s">
        <v>14</v>
      </c>
      <c r="D111" s="11"/>
      <c r="E111" s="11"/>
      <c r="F111" s="11"/>
      <c r="G111" s="11"/>
      <c r="H111" s="54">
        <f t="shared" si="5"/>
        <v>0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0</v>
      </c>
      <c r="E112" s="12">
        <f>IF($H111=0,0,E111/$H111%)</f>
        <v>0</v>
      </c>
      <c r="F112" s="12">
        <f>IF($H111=0,0,F111/$H111%)</f>
        <v>0</v>
      </c>
      <c r="G112" s="12">
        <f>IF($H111=0,0,G111/$H111%)</f>
        <v>0</v>
      </c>
      <c r="H112" s="54">
        <f t="shared" si="5"/>
        <v>0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0</v>
      </c>
      <c r="E113" s="11">
        <f>SUM(E111,E109)</f>
        <v>3.6</v>
      </c>
      <c r="F113" s="11">
        <f>SUM(F111,F109)</f>
        <v>0</v>
      </c>
      <c r="G113" s="11">
        <f>SUM(G111,G109)</f>
        <v>0</v>
      </c>
      <c r="H113" s="54">
        <f t="shared" si="5"/>
        <v>3.6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0</v>
      </c>
      <c r="E114" s="12">
        <f>IF($H113=0,0,E113/$H113%)</f>
        <v>99.999999999999986</v>
      </c>
      <c r="F114" s="12">
        <f>IF($H113=0,0,F113/$H113%)</f>
        <v>0</v>
      </c>
      <c r="G114" s="12">
        <f>IF($H113=0,0,G113/$H113%)</f>
        <v>0</v>
      </c>
      <c r="H114" s="54">
        <f t="shared" si="5"/>
        <v>99.999999999999986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/>
      <c r="E115" s="12"/>
      <c r="F115" s="12"/>
      <c r="G115" s="12"/>
      <c r="H115" s="54">
        <f t="shared" si="5"/>
        <v>0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0</v>
      </c>
      <c r="F116" s="12">
        <f>IF($H115=0,0,F115/$H115%)</f>
        <v>0</v>
      </c>
      <c r="G116" s="12">
        <f>IF($H115=0,0,G115/$H115%)</f>
        <v>0</v>
      </c>
      <c r="H116" s="54">
        <f t="shared" si="5"/>
        <v>0</v>
      </c>
    </row>
    <row r="117" spans="1:8" ht="15.95" customHeight="1" x14ac:dyDescent="0.15">
      <c r="A117" s="15"/>
      <c r="B117" s="15"/>
      <c r="C117" s="18" t="s">
        <v>14</v>
      </c>
      <c r="D117" s="11"/>
      <c r="E117" s="11"/>
      <c r="F117" s="11"/>
      <c r="G117" s="11"/>
      <c r="H117" s="54">
        <f t="shared" si="5"/>
        <v>0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0</v>
      </c>
      <c r="E118" s="12">
        <f>IF($H117=0,0,E117/$H117%)</f>
        <v>0</v>
      </c>
      <c r="F118" s="12">
        <f>IF($H117=0,0,F117/$H117%)</f>
        <v>0</v>
      </c>
      <c r="G118" s="12">
        <f>IF($H117=0,0,G117/$H117%)</f>
        <v>0</v>
      </c>
      <c r="H118" s="54">
        <f t="shared" si="5"/>
        <v>0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0</v>
      </c>
      <c r="E119" s="11">
        <f>SUM(E117,E115)</f>
        <v>0</v>
      </c>
      <c r="F119" s="11">
        <f>SUM(F117,F115)</f>
        <v>0</v>
      </c>
      <c r="G119" s="11">
        <f>SUM(G117,G115)</f>
        <v>0</v>
      </c>
      <c r="H119" s="54">
        <f t="shared" si="5"/>
        <v>0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0</v>
      </c>
      <c r="E120" s="12">
        <f>IF($H119=0,0,E119/$H119%)</f>
        <v>0</v>
      </c>
      <c r="F120" s="12">
        <f>IF($H119=0,0,F119/$H119%)</f>
        <v>0</v>
      </c>
      <c r="G120" s="12">
        <f>IF($H119=0,0,G119/$H119%)</f>
        <v>0</v>
      </c>
      <c r="H120" s="54">
        <f t="shared" si="5"/>
        <v>0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/>
      <c r="E121" s="12"/>
      <c r="F121" s="12"/>
      <c r="G121" s="12"/>
      <c r="H121" s="54">
        <f t="shared" si="5"/>
        <v>0</v>
      </c>
    </row>
    <row r="122" spans="1:8" ht="15.95" customHeight="1" x14ac:dyDescent="0.15">
      <c r="A122" s="15"/>
      <c r="B122" s="15"/>
      <c r="C122" s="20" t="s">
        <v>13</v>
      </c>
      <c r="D122" s="12">
        <f>IF($H121=0,0,D121/$H121%)</f>
        <v>0</v>
      </c>
      <c r="E122" s="12">
        <f>IF($H121=0,0,E121/$H121%)</f>
        <v>0</v>
      </c>
      <c r="F122" s="12">
        <f>IF($H121=0,0,F121/$H121%)</f>
        <v>0</v>
      </c>
      <c r="G122" s="12">
        <f>IF($H121=0,0,G121/$H121%)</f>
        <v>0</v>
      </c>
      <c r="H122" s="54">
        <f t="shared" si="5"/>
        <v>0</v>
      </c>
    </row>
    <row r="123" spans="1:8" ht="15.95" customHeight="1" x14ac:dyDescent="0.15">
      <c r="A123" s="15"/>
      <c r="B123" s="15"/>
      <c r="C123" s="18" t="s">
        <v>14</v>
      </c>
      <c r="D123" s="11"/>
      <c r="E123" s="11"/>
      <c r="F123" s="11"/>
      <c r="G123" s="11"/>
      <c r="H123" s="54">
        <f t="shared" si="5"/>
        <v>0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0</v>
      </c>
      <c r="F124" s="12">
        <f>IF($H123=0,0,F123/$H123%)</f>
        <v>0</v>
      </c>
      <c r="G124" s="12">
        <f>IF($H123=0,0,G123/$H123%)</f>
        <v>0</v>
      </c>
      <c r="H124" s="54">
        <f t="shared" si="5"/>
        <v>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0</v>
      </c>
      <c r="F125" s="11">
        <f>SUM(F123,F121)</f>
        <v>0</v>
      </c>
      <c r="G125" s="11">
        <f>SUM(G123,G121)</f>
        <v>0</v>
      </c>
      <c r="H125" s="54">
        <f t="shared" si="5"/>
        <v>0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0</v>
      </c>
      <c r="F126" s="12">
        <f>IF($H125=0,0,F125/$H125%)</f>
        <v>0</v>
      </c>
      <c r="G126" s="12">
        <f>IF($H125=0,0,G125/$H125%)</f>
        <v>0</v>
      </c>
      <c r="H126" s="54">
        <f t="shared" si="5"/>
        <v>0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>
        <v>0</v>
      </c>
      <c r="E127" s="12">
        <v>89.3</v>
      </c>
      <c r="F127" s="12">
        <v>0</v>
      </c>
      <c r="G127" s="12">
        <v>0</v>
      </c>
      <c r="H127" s="54">
        <f t="shared" si="5"/>
        <v>89.3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100</v>
      </c>
      <c r="F128" s="12">
        <f>IF($H127=0,0,F127/$H127%)</f>
        <v>0</v>
      </c>
      <c r="G128" s="12">
        <f>IF($H127=0,0,G127/$H127%)</f>
        <v>0</v>
      </c>
      <c r="H128" s="54">
        <f t="shared" si="5"/>
        <v>100</v>
      </c>
    </row>
    <row r="129" spans="1:8" ht="15.95" customHeight="1" x14ac:dyDescent="0.15">
      <c r="A129" s="15"/>
      <c r="B129" s="15"/>
      <c r="C129" s="18" t="s">
        <v>14</v>
      </c>
      <c r="D129" s="11"/>
      <c r="E129" s="11"/>
      <c r="F129" s="11"/>
      <c r="G129" s="11"/>
      <c r="H129" s="54">
        <f t="shared" si="5"/>
        <v>0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0</v>
      </c>
      <c r="E130" s="12">
        <f>IF($H129=0,0,E129/$H129%)</f>
        <v>0</v>
      </c>
      <c r="F130" s="12">
        <f>IF($H129=0,0,F129/$H129%)</f>
        <v>0</v>
      </c>
      <c r="G130" s="12">
        <f>IF($H129=0,0,G129/$H129%)</f>
        <v>0</v>
      </c>
      <c r="H130" s="54">
        <f t="shared" si="5"/>
        <v>0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0</v>
      </c>
      <c r="E131" s="11">
        <f>SUM(E129,E127)</f>
        <v>89.3</v>
      </c>
      <c r="F131" s="11">
        <f>SUM(F129,F127)</f>
        <v>0</v>
      </c>
      <c r="G131" s="11">
        <f>SUM(G129,G127)</f>
        <v>0</v>
      </c>
      <c r="H131" s="54">
        <f t="shared" si="5"/>
        <v>89.3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0</v>
      </c>
      <c r="E132" s="12">
        <f>IF($H131=0,0,E131/$H131%)</f>
        <v>100</v>
      </c>
      <c r="F132" s="12">
        <f>IF($H131=0,0,F131/$H131%)</f>
        <v>0</v>
      </c>
      <c r="G132" s="12">
        <f>IF($H131=0,0,G131/$H131%)</f>
        <v>0</v>
      </c>
      <c r="H132" s="54">
        <f t="shared" si="5"/>
        <v>100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/>
      <c r="E133" s="12"/>
      <c r="F133" s="12"/>
      <c r="G133" s="12"/>
      <c r="H133" s="54">
        <f t="shared" si="5"/>
        <v>0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0</v>
      </c>
      <c r="F134" s="12">
        <f>IF($H133=0,0,F133/$H133%)</f>
        <v>0</v>
      </c>
      <c r="G134" s="12">
        <f>IF($H133=0,0,G133/$H133%)</f>
        <v>0</v>
      </c>
      <c r="H134" s="54">
        <f t="shared" si="5"/>
        <v>0</v>
      </c>
    </row>
    <row r="135" spans="1:8" ht="15.95" customHeight="1" x14ac:dyDescent="0.15">
      <c r="A135" s="15"/>
      <c r="B135" s="15"/>
      <c r="C135" s="18" t="s">
        <v>14</v>
      </c>
      <c r="D135" s="11"/>
      <c r="E135" s="11"/>
      <c r="F135" s="11"/>
      <c r="G135" s="11"/>
      <c r="H135" s="54">
        <f t="shared" si="5"/>
        <v>0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0</v>
      </c>
      <c r="E136" s="12">
        <f>IF($H135=0,0,E135/$H135%)</f>
        <v>0</v>
      </c>
      <c r="F136" s="12">
        <f>IF($H135=0,0,F135/$H135%)</f>
        <v>0</v>
      </c>
      <c r="G136" s="12">
        <f>IF($H135=0,0,G135/$H135%)</f>
        <v>0</v>
      </c>
      <c r="H136" s="54">
        <f t="shared" si="5"/>
        <v>0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0</v>
      </c>
      <c r="E137" s="11">
        <f>SUM(E135,E133)</f>
        <v>0</v>
      </c>
      <c r="F137" s="11">
        <f>SUM(F135,F133)</f>
        <v>0</v>
      </c>
      <c r="G137" s="11">
        <f>SUM(G135,G133)</f>
        <v>0</v>
      </c>
      <c r="H137" s="54">
        <f t="shared" si="5"/>
        <v>0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0</v>
      </c>
      <c r="E138" s="12">
        <f>IF($H137=0,0,E137/$H137%)</f>
        <v>0</v>
      </c>
      <c r="F138" s="12">
        <f>IF($H137=0,0,F137/$H137%)</f>
        <v>0</v>
      </c>
      <c r="G138" s="12">
        <f>IF($H137=0,0,G137/$H137%)</f>
        <v>0</v>
      </c>
      <c r="H138" s="54">
        <f t="shared" si="5"/>
        <v>0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/>
      <c r="E139" s="12"/>
      <c r="F139" s="12"/>
      <c r="G139" s="12"/>
      <c r="H139" s="54">
        <f t="shared" si="5"/>
        <v>0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0</v>
      </c>
      <c r="E140" s="12">
        <f>IF($H139=0,0,E139/$H139%)</f>
        <v>0</v>
      </c>
      <c r="F140" s="12">
        <f>IF($H139=0,0,F139/$H139%)</f>
        <v>0</v>
      </c>
      <c r="G140" s="12">
        <f>IF($H139=0,0,G139/$H139%)</f>
        <v>0</v>
      </c>
      <c r="H140" s="54">
        <f t="shared" si="5"/>
        <v>0</v>
      </c>
    </row>
    <row r="141" spans="1:8" ht="15.95" customHeight="1" x14ac:dyDescent="0.15">
      <c r="A141" s="15"/>
      <c r="B141" s="15"/>
      <c r="C141" s="18" t="s">
        <v>14</v>
      </c>
      <c r="D141" s="11"/>
      <c r="E141" s="11"/>
      <c r="F141" s="11"/>
      <c r="G141" s="11"/>
      <c r="H141" s="54">
        <f t="shared" ref="H141:H204" si="6">SUM(D141:G141)</f>
        <v>0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0</v>
      </c>
      <c r="F142" s="12">
        <f>IF($H141=0,0,F141/$H141%)</f>
        <v>0</v>
      </c>
      <c r="G142" s="12">
        <f>IF($H141=0,0,G141/$H141%)</f>
        <v>0</v>
      </c>
      <c r="H142" s="54">
        <f t="shared" si="6"/>
        <v>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0</v>
      </c>
      <c r="E143" s="11">
        <f>SUM(E141,E139)</f>
        <v>0</v>
      </c>
      <c r="F143" s="11">
        <f>SUM(F141,F139)</f>
        <v>0</v>
      </c>
      <c r="G143" s="11">
        <f>SUM(G141,G139)</f>
        <v>0</v>
      </c>
      <c r="H143" s="54">
        <f t="shared" si="6"/>
        <v>0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0</v>
      </c>
      <c r="E144" s="12">
        <f>IF($H143=0,0,E143/$H143%)</f>
        <v>0</v>
      </c>
      <c r="F144" s="12">
        <f>IF($H143=0,0,F143/$H143%)</f>
        <v>0</v>
      </c>
      <c r="G144" s="12">
        <f>IF($H143=0,0,G143/$H143%)</f>
        <v>0</v>
      </c>
      <c r="H144" s="54">
        <f t="shared" si="6"/>
        <v>0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/>
      <c r="E145" s="12"/>
      <c r="F145" s="12"/>
      <c r="G145" s="12"/>
      <c r="H145" s="54">
        <f t="shared" si="6"/>
        <v>0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0</v>
      </c>
      <c r="F146" s="12">
        <f>IF($H145=0,0,F145/$H145%)</f>
        <v>0</v>
      </c>
      <c r="G146" s="12">
        <f>IF($H145=0,0,G145/$H145%)</f>
        <v>0</v>
      </c>
      <c r="H146" s="54">
        <f t="shared" si="6"/>
        <v>0</v>
      </c>
    </row>
    <row r="147" spans="1:8" ht="15.95" customHeight="1" x14ac:dyDescent="0.15">
      <c r="A147" s="15"/>
      <c r="B147" s="15"/>
      <c r="C147" s="18" t="s">
        <v>14</v>
      </c>
      <c r="D147" s="11"/>
      <c r="E147" s="11"/>
      <c r="F147" s="11"/>
      <c r="G147" s="11"/>
      <c r="H147" s="54">
        <f t="shared" si="6"/>
        <v>0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0</v>
      </c>
      <c r="E148" s="12">
        <f>IF($H147=0,0,E147/$H147%)</f>
        <v>0</v>
      </c>
      <c r="F148" s="12">
        <f>IF($H147=0,0,F147/$H147%)</f>
        <v>0</v>
      </c>
      <c r="G148" s="12">
        <f>IF($H147=0,0,G147/$H147%)</f>
        <v>0</v>
      </c>
      <c r="H148" s="54">
        <f t="shared" si="6"/>
        <v>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0</v>
      </c>
      <c r="E149" s="11">
        <f>SUM(E147,E145)</f>
        <v>0</v>
      </c>
      <c r="F149" s="11">
        <f>SUM(F147,F145)</f>
        <v>0</v>
      </c>
      <c r="G149" s="11">
        <f>SUM(G147,G145)</f>
        <v>0</v>
      </c>
      <c r="H149" s="54">
        <f t="shared" si="6"/>
        <v>0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0</v>
      </c>
      <c r="E150" s="12">
        <f>IF($H149=0,0,E149/$H149%)</f>
        <v>0</v>
      </c>
      <c r="F150" s="12">
        <f>IF($H149=0,0,F149/$H149%)</f>
        <v>0</v>
      </c>
      <c r="G150" s="12">
        <f>IF($H149=0,0,G149/$H149%)</f>
        <v>0</v>
      </c>
      <c r="H150" s="54">
        <f t="shared" si="6"/>
        <v>0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>
        <v>0</v>
      </c>
      <c r="E151" s="12">
        <v>0.4</v>
      </c>
      <c r="F151" s="12">
        <v>0</v>
      </c>
      <c r="G151" s="12">
        <v>0</v>
      </c>
      <c r="H151" s="54">
        <f t="shared" si="6"/>
        <v>0.4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0</v>
      </c>
      <c r="E152" s="12">
        <f>IF($H151=0,0,E151/$H151%)</f>
        <v>100</v>
      </c>
      <c r="F152" s="12">
        <f>IF($H151=0,0,F151/$H151%)</f>
        <v>0</v>
      </c>
      <c r="G152" s="12">
        <f>IF($H151=0,0,G151/$H151%)</f>
        <v>0</v>
      </c>
      <c r="H152" s="54">
        <f t="shared" si="6"/>
        <v>100</v>
      </c>
    </row>
    <row r="153" spans="1:8" ht="15.95" customHeight="1" x14ac:dyDescent="0.15">
      <c r="A153" s="15"/>
      <c r="B153" s="15"/>
      <c r="C153" s="18" t="s">
        <v>14</v>
      </c>
      <c r="D153" s="11"/>
      <c r="E153" s="11"/>
      <c r="F153" s="11"/>
      <c r="G153" s="11"/>
      <c r="H153" s="54">
        <f t="shared" si="6"/>
        <v>0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0</v>
      </c>
      <c r="E154" s="12">
        <f>IF($H153=0,0,E153/$H153%)</f>
        <v>0</v>
      </c>
      <c r="F154" s="12">
        <f>IF($H153=0,0,F153/$H153%)</f>
        <v>0</v>
      </c>
      <c r="G154" s="12">
        <f>IF($H153=0,0,G153/$H153%)</f>
        <v>0</v>
      </c>
      <c r="H154" s="54">
        <f t="shared" si="6"/>
        <v>0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0</v>
      </c>
      <c r="E155" s="11">
        <f>SUM(E153,E151)</f>
        <v>0.4</v>
      </c>
      <c r="F155" s="11">
        <f>SUM(F153,F151)</f>
        <v>0</v>
      </c>
      <c r="G155" s="11">
        <f>SUM(G153,G151)</f>
        <v>0</v>
      </c>
      <c r="H155" s="54">
        <f t="shared" si="6"/>
        <v>0.4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0</v>
      </c>
      <c r="E156" s="12">
        <f>IF($H155=0,0,E155/$H155%)</f>
        <v>100</v>
      </c>
      <c r="F156" s="12">
        <f>IF($H155=0,0,F155/$H155%)</f>
        <v>0</v>
      </c>
      <c r="G156" s="12">
        <f>IF($H155=0,0,G155/$H155%)</f>
        <v>0</v>
      </c>
      <c r="H156" s="54">
        <f t="shared" si="6"/>
        <v>100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/>
      <c r="E157" s="12"/>
      <c r="F157" s="12"/>
      <c r="G157" s="12"/>
      <c r="H157" s="54">
        <f t="shared" si="6"/>
        <v>0</v>
      </c>
    </row>
    <row r="158" spans="1:8" ht="15.95" customHeight="1" x14ac:dyDescent="0.15">
      <c r="A158" s="15"/>
      <c r="B158" s="15"/>
      <c r="C158" s="20" t="s">
        <v>13</v>
      </c>
      <c r="D158" s="12">
        <f>IF($H157=0,0,D157/$H157%)</f>
        <v>0</v>
      </c>
      <c r="E158" s="12">
        <f>IF($H157=0,0,E157/$H157%)</f>
        <v>0</v>
      </c>
      <c r="F158" s="12">
        <f>IF($H157=0,0,F157/$H157%)</f>
        <v>0</v>
      </c>
      <c r="G158" s="12">
        <f>IF($H157=0,0,G157/$H157%)</f>
        <v>0</v>
      </c>
      <c r="H158" s="54">
        <f t="shared" si="6"/>
        <v>0</v>
      </c>
    </row>
    <row r="159" spans="1:8" ht="15.95" customHeight="1" x14ac:dyDescent="0.15">
      <c r="A159" s="15"/>
      <c r="B159" s="15"/>
      <c r="C159" s="18" t="s">
        <v>14</v>
      </c>
      <c r="D159" s="11"/>
      <c r="E159" s="11"/>
      <c r="F159" s="11"/>
      <c r="G159" s="11"/>
      <c r="H159" s="54">
        <f t="shared" si="6"/>
        <v>0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0</v>
      </c>
      <c r="E160" s="12">
        <f>IF($H159=0,0,E159/$H159%)</f>
        <v>0</v>
      </c>
      <c r="F160" s="12">
        <f>IF($H159=0,0,F159/$H159%)</f>
        <v>0</v>
      </c>
      <c r="G160" s="12">
        <f>IF($H159=0,0,G159/$H159%)</f>
        <v>0</v>
      </c>
      <c r="H160" s="54">
        <f t="shared" si="6"/>
        <v>0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0</v>
      </c>
      <c r="E161" s="11">
        <f>SUM(E159,E157)</f>
        <v>0</v>
      </c>
      <c r="F161" s="11">
        <f>SUM(F159,F157)</f>
        <v>0</v>
      </c>
      <c r="G161" s="11">
        <f>SUM(G159,G157)</f>
        <v>0</v>
      </c>
      <c r="H161" s="54">
        <f t="shared" si="6"/>
        <v>0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0</v>
      </c>
      <c r="E162" s="12">
        <f>IF($H161=0,0,E161/$H161%)</f>
        <v>0</v>
      </c>
      <c r="F162" s="12">
        <f>IF($H161=0,0,F161/$H161%)</f>
        <v>0</v>
      </c>
      <c r="G162" s="12">
        <f>IF($H161=0,0,G161/$H161%)</f>
        <v>0</v>
      </c>
      <c r="H162" s="54">
        <f t="shared" si="6"/>
        <v>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/>
      <c r="E163" s="12"/>
      <c r="F163" s="12"/>
      <c r="G163" s="12"/>
      <c r="H163" s="54">
        <f t="shared" si="6"/>
        <v>0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0</v>
      </c>
      <c r="F164" s="12">
        <f>IF($H163=0,0,F163/$H163%)</f>
        <v>0</v>
      </c>
      <c r="G164" s="12">
        <f>IF($H163=0,0,G163/$H163%)</f>
        <v>0</v>
      </c>
      <c r="H164" s="54">
        <f t="shared" si="6"/>
        <v>0</v>
      </c>
    </row>
    <row r="165" spans="1:8" ht="15.95" customHeight="1" x14ac:dyDescent="0.15">
      <c r="A165" s="15"/>
      <c r="B165" s="15"/>
      <c r="C165" s="18" t="s">
        <v>14</v>
      </c>
      <c r="D165" s="11"/>
      <c r="E165" s="11"/>
      <c r="F165" s="11"/>
      <c r="G165" s="11"/>
      <c r="H165" s="54">
        <f t="shared" si="6"/>
        <v>0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0</v>
      </c>
      <c r="E166" s="12">
        <f>IF($H165=0,0,E165/$H165%)</f>
        <v>0</v>
      </c>
      <c r="F166" s="12">
        <f>IF($H165=0,0,F165/$H165%)</f>
        <v>0</v>
      </c>
      <c r="G166" s="12">
        <f>IF($H165=0,0,G165/$H165%)</f>
        <v>0</v>
      </c>
      <c r="H166" s="54">
        <f t="shared" si="6"/>
        <v>0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0</v>
      </c>
      <c r="E167" s="11">
        <f>SUM(E165,E163)</f>
        <v>0</v>
      </c>
      <c r="F167" s="11">
        <f>SUM(F165,F163)</f>
        <v>0</v>
      </c>
      <c r="G167" s="11">
        <f>SUM(G165,G163)</f>
        <v>0</v>
      </c>
      <c r="H167" s="54">
        <f t="shared" si="6"/>
        <v>0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0</v>
      </c>
      <c r="E168" s="12">
        <f>IF($H167=0,0,E167/$H167%)</f>
        <v>0</v>
      </c>
      <c r="F168" s="12">
        <f>IF($H167=0,0,F167/$H167%)</f>
        <v>0</v>
      </c>
      <c r="G168" s="12">
        <f>IF($H167=0,0,G167/$H167%)</f>
        <v>0</v>
      </c>
      <c r="H168" s="54">
        <f t="shared" si="6"/>
        <v>0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/>
      <c r="E169" s="12"/>
      <c r="F169" s="12"/>
      <c r="G169" s="12"/>
      <c r="H169" s="54">
        <f t="shared" si="6"/>
        <v>0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0</v>
      </c>
      <c r="E170" s="12">
        <f>IF($H169=0,0,E169/$H169%)</f>
        <v>0</v>
      </c>
      <c r="F170" s="12">
        <f>IF($H169=0,0,F169/$H169%)</f>
        <v>0</v>
      </c>
      <c r="G170" s="12">
        <f>IF($H169=0,0,G169/$H169%)</f>
        <v>0</v>
      </c>
      <c r="H170" s="54">
        <f t="shared" si="6"/>
        <v>0</v>
      </c>
    </row>
    <row r="171" spans="1:8" ht="15.95" customHeight="1" x14ac:dyDescent="0.15">
      <c r="A171" s="15"/>
      <c r="B171" s="15"/>
      <c r="C171" s="18" t="s">
        <v>14</v>
      </c>
      <c r="D171" s="11"/>
      <c r="E171" s="11"/>
      <c r="F171" s="11"/>
      <c r="G171" s="11"/>
      <c r="H171" s="54">
        <f t="shared" si="6"/>
        <v>0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0</v>
      </c>
      <c r="E172" s="12">
        <f>IF($H171=0,0,E171/$H171%)</f>
        <v>0</v>
      </c>
      <c r="F172" s="12">
        <f>IF($H171=0,0,F171/$H171%)</f>
        <v>0</v>
      </c>
      <c r="G172" s="12">
        <f>IF($H171=0,0,G171/$H171%)</f>
        <v>0</v>
      </c>
      <c r="H172" s="54">
        <f t="shared" si="6"/>
        <v>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0</v>
      </c>
      <c r="E173" s="11">
        <f>SUM(E171,E169)</f>
        <v>0</v>
      </c>
      <c r="F173" s="11">
        <f>SUM(F171,F169)</f>
        <v>0</v>
      </c>
      <c r="G173" s="11">
        <f>SUM(G171,G169)</f>
        <v>0</v>
      </c>
      <c r="H173" s="54">
        <f t="shared" si="6"/>
        <v>0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0</v>
      </c>
      <c r="E174" s="12">
        <f>IF($H173=0,0,E173/$H173%)</f>
        <v>0</v>
      </c>
      <c r="F174" s="12">
        <f>IF($H173=0,0,F173/$H173%)</f>
        <v>0</v>
      </c>
      <c r="G174" s="12">
        <f>IF($H173=0,0,G173/$H173%)</f>
        <v>0</v>
      </c>
      <c r="H174" s="54">
        <f t="shared" si="6"/>
        <v>0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/>
      <c r="E175" s="12"/>
      <c r="F175" s="12"/>
      <c r="G175" s="12"/>
      <c r="H175" s="54">
        <f t="shared" si="6"/>
        <v>0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0</v>
      </c>
      <c r="E176" s="12">
        <f>IF($H175=0,0,E175/$H175%)</f>
        <v>0</v>
      </c>
      <c r="F176" s="12">
        <f>IF($H175=0,0,F175/$H175%)</f>
        <v>0</v>
      </c>
      <c r="G176" s="12">
        <f>IF($H175=0,0,G175/$H175%)</f>
        <v>0</v>
      </c>
      <c r="H176" s="54">
        <f t="shared" si="6"/>
        <v>0</v>
      </c>
    </row>
    <row r="177" spans="1:8" ht="15.95" customHeight="1" x14ac:dyDescent="0.15">
      <c r="A177" s="15"/>
      <c r="B177" s="59"/>
      <c r="C177" s="18" t="s">
        <v>14</v>
      </c>
      <c r="D177" s="11"/>
      <c r="E177" s="11"/>
      <c r="F177" s="11"/>
      <c r="G177" s="11"/>
      <c r="H177" s="54">
        <f t="shared" si="6"/>
        <v>0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0</v>
      </c>
      <c r="H178" s="54">
        <f t="shared" si="6"/>
        <v>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0</v>
      </c>
      <c r="E179" s="11">
        <f>SUM(E177,E175)</f>
        <v>0</v>
      </c>
      <c r="F179" s="11">
        <f>SUM(F177,F175)</f>
        <v>0</v>
      </c>
      <c r="G179" s="11">
        <f>SUM(G177,G175)</f>
        <v>0</v>
      </c>
      <c r="H179" s="54">
        <f t="shared" si="6"/>
        <v>0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0</v>
      </c>
      <c r="E180" s="12">
        <f>IF($H179=0,0,E179/$H179%)</f>
        <v>0</v>
      </c>
      <c r="F180" s="12">
        <f>IF($H179=0,0,F179/$H179%)</f>
        <v>0</v>
      </c>
      <c r="G180" s="12">
        <f>IF($H179=0,0,G179/$H179%)</f>
        <v>0</v>
      </c>
      <c r="H180" s="54">
        <f t="shared" si="6"/>
        <v>0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>
        <v>0</v>
      </c>
      <c r="E181" s="12">
        <v>79.600000000000009</v>
      </c>
      <c r="F181" s="12">
        <v>0</v>
      </c>
      <c r="G181" s="12">
        <v>0</v>
      </c>
      <c r="H181" s="54">
        <f t="shared" si="6"/>
        <v>79.600000000000009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100</v>
      </c>
      <c r="F182" s="12">
        <f>IF($H181=0,0,F181/$H181%)</f>
        <v>0</v>
      </c>
      <c r="G182" s="12">
        <f>IF($H181=0,0,G181/$H181%)</f>
        <v>0</v>
      </c>
      <c r="H182" s="54">
        <f t="shared" si="6"/>
        <v>100</v>
      </c>
    </row>
    <row r="183" spans="1:8" ht="15.95" customHeight="1" x14ac:dyDescent="0.15">
      <c r="A183" s="23"/>
      <c r="B183" s="59"/>
      <c r="C183" s="18" t="s">
        <v>14</v>
      </c>
      <c r="D183" s="11"/>
      <c r="E183" s="11">
        <v>0.4</v>
      </c>
      <c r="F183" s="11"/>
      <c r="G183" s="11"/>
      <c r="H183" s="54">
        <f t="shared" si="6"/>
        <v>0.4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0</v>
      </c>
      <c r="E184" s="12">
        <f>IF($H183=0,0,E183/$H183%)</f>
        <v>100</v>
      </c>
      <c r="F184" s="12">
        <f>IF($H183=0,0,F183/$H183%)</f>
        <v>0</v>
      </c>
      <c r="G184" s="12">
        <f>IF($H183=0,0,G183/$H183%)</f>
        <v>0</v>
      </c>
      <c r="H184" s="54">
        <f t="shared" si="6"/>
        <v>100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0</v>
      </c>
      <c r="E185" s="11">
        <f>SUM(E183,E181)</f>
        <v>80.000000000000014</v>
      </c>
      <c r="F185" s="11">
        <f>SUM(F183,F181)</f>
        <v>0</v>
      </c>
      <c r="G185" s="11">
        <f>SUM(G183,G181)</f>
        <v>0</v>
      </c>
      <c r="H185" s="54">
        <f t="shared" si="6"/>
        <v>80.000000000000014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0</v>
      </c>
      <c r="E186" s="12">
        <f>IF($H185=0,0,E185/$H185%)</f>
        <v>100</v>
      </c>
      <c r="F186" s="12">
        <f>IF($H185=0,0,F185/$H185%)</f>
        <v>0</v>
      </c>
      <c r="G186" s="12">
        <f>IF($H185=0,0,G185/$H185%)</f>
        <v>0</v>
      </c>
      <c r="H186" s="54">
        <f t="shared" si="6"/>
        <v>100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>
        <v>0.1</v>
      </c>
      <c r="E187" s="12">
        <v>0</v>
      </c>
      <c r="F187" s="12">
        <v>0</v>
      </c>
      <c r="G187" s="12">
        <v>0</v>
      </c>
      <c r="H187" s="54">
        <f t="shared" si="6"/>
        <v>0.1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100</v>
      </c>
      <c r="E188" s="12">
        <f>IF($H187=0,0,E187/$H187%)</f>
        <v>0</v>
      </c>
      <c r="F188" s="12">
        <f>IF($H187=0,0,F187/$H187%)</f>
        <v>0</v>
      </c>
      <c r="G188" s="12">
        <f>IF($H187=0,0,G187/$H187%)</f>
        <v>0</v>
      </c>
      <c r="H188" s="54">
        <f t="shared" si="6"/>
        <v>100</v>
      </c>
    </row>
    <row r="189" spans="1:8" ht="15.95" customHeight="1" x14ac:dyDescent="0.15">
      <c r="A189" s="23"/>
      <c r="B189" s="59"/>
      <c r="C189" s="18" t="s">
        <v>14</v>
      </c>
      <c r="D189" s="11"/>
      <c r="E189" s="11"/>
      <c r="F189" s="11"/>
      <c r="G189" s="11"/>
      <c r="H189" s="54">
        <f t="shared" si="6"/>
        <v>0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</v>
      </c>
      <c r="E190" s="12">
        <f>IF($H189=0,0,E189/$H189%)</f>
        <v>0</v>
      </c>
      <c r="F190" s="12">
        <f>IF($H189=0,0,F189/$H189%)</f>
        <v>0</v>
      </c>
      <c r="G190" s="12">
        <f>IF($H189=0,0,G189/$H189%)</f>
        <v>0</v>
      </c>
      <c r="H190" s="54">
        <f t="shared" si="6"/>
        <v>0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0.1</v>
      </c>
      <c r="E191" s="11">
        <f>SUM(E189,E187)</f>
        <v>0</v>
      </c>
      <c r="F191" s="11">
        <f>SUM(F189,F187)</f>
        <v>0</v>
      </c>
      <c r="G191" s="11">
        <f>SUM(G189,G187)</f>
        <v>0</v>
      </c>
      <c r="H191" s="54">
        <f t="shared" si="6"/>
        <v>0.1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100</v>
      </c>
      <c r="E192" s="12">
        <f>IF($H191=0,0,E191/$H191%)</f>
        <v>0</v>
      </c>
      <c r="F192" s="12">
        <f>IF($H191=0,0,F191/$H191%)</f>
        <v>0</v>
      </c>
      <c r="G192" s="12">
        <f>IF($H191=0,0,G191/$H191%)</f>
        <v>0</v>
      </c>
      <c r="H192" s="54">
        <f t="shared" si="6"/>
        <v>100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/>
      <c r="E193" s="12"/>
      <c r="F193" s="12"/>
      <c r="G193" s="12"/>
      <c r="H193" s="54">
        <f t="shared" si="6"/>
        <v>0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0</v>
      </c>
      <c r="F194" s="12">
        <f>IF($H193=0,0,F193/$H193%)</f>
        <v>0</v>
      </c>
      <c r="G194" s="12">
        <f>IF($H193=0,0,G193/$H193%)</f>
        <v>0</v>
      </c>
      <c r="H194" s="54">
        <f t="shared" si="6"/>
        <v>0</v>
      </c>
    </row>
    <row r="195" spans="1:8" ht="15.95" customHeight="1" x14ac:dyDescent="0.15">
      <c r="A195" s="23"/>
      <c r="B195" s="59"/>
      <c r="C195" s="18" t="s">
        <v>14</v>
      </c>
      <c r="D195" s="11"/>
      <c r="E195" s="11"/>
      <c r="F195" s="11"/>
      <c r="G195" s="11"/>
      <c r="H195" s="54">
        <f t="shared" si="6"/>
        <v>0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0</v>
      </c>
      <c r="F196" s="12">
        <f>IF($H195=0,0,F195/$H195%)</f>
        <v>0</v>
      </c>
      <c r="G196" s="12">
        <f>IF($H195=0,0,G195/$H195%)</f>
        <v>0</v>
      </c>
      <c r="H196" s="54">
        <f t="shared" si="6"/>
        <v>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0</v>
      </c>
      <c r="F197" s="11">
        <f>SUM(F195,F193)</f>
        <v>0</v>
      </c>
      <c r="G197" s="11">
        <f>SUM(G195,G193)</f>
        <v>0</v>
      </c>
      <c r="H197" s="54">
        <f t="shared" si="6"/>
        <v>0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0</v>
      </c>
      <c r="F198" s="12">
        <f>IF($H197=0,0,F197/$H197%)</f>
        <v>0</v>
      </c>
      <c r="G198" s="12">
        <f>IF($H197=0,0,G197/$H197%)</f>
        <v>0</v>
      </c>
      <c r="H198" s="54">
        <f t="shared" si="6"/>
        <v>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/>
      <c r="E199" s="12"/>
      <c r="F199" s="12"/>
      <c r="G199" s="12"/>
      <c r="H199" s="54">
        <f t="shared" si="6"/>
        <v>0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0</v>
      </c>
      <c r="F200" s="12">
        <f>IF($H199=0,0,F199/$H199%)</f>
        <v>0</v>
      </c>
      <c r="G200" s="12">
        <f>IF($H199=0,0,G199/$H199%)</f>
        <v>0</v>
      </c>
      <c r="H200" s="54">
        <f t="shared" si="6"/>
        <v>0</v>
      </c>
    </row>
    <row r="201" spans="1:8" ht="15.95" customHeight="1" x14ac:dyDescent="0.15">
      <c r="A201" s="23"/>
      <c r="B201" s="59"/>
      <c r="C201" s="18" t="s">
        <v>14</v>
      </c>
      <c r="D201" s="11"/>
      <c r="E201" s="11"/>
      <c r="F201" s="11"/>
      <c r="G201" s="11"/>
      <c r="H201" s="54">
        <f t="shared" si="6"/>
        <v>0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0</v>
      </c>
      <c r="F202" s="12">
        <f>IF($H201=0,0,F201/$H201%)</f>
        <v>0</v>
      </c>
      <c r="G202" s="12">
        <f>IF($H201=0,0,G201/$H201%)</f>
        <v>0</v>
      </c>
      <c r="H202" s="54">
        <f t="shared" si="6"/>
        <v>0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0</v>
      </c>
      <c r="F203" s="11">
        <f>SUM(F201,F199)</f>
        <v>0</v>
      </c>
      <c r="G203" s="11">
        <f>SUM(G201,G199)</f>
        <v>0</v>
      </c>
      <c r="H203" s="54">
        <f t="shared" si="6"/>
        <v>0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0</v>
      </c>
      <c r="F204" s="12">
        <f>IF($H203=0,0,F203/$H203%)</f>
        <v>0</v>
      </c>
      <c r="G204" s="12">
        <f>IF($H203=0,0,G203/$H203%)</f>
        <v>0</v>
      </c>
      <c r="H204" s="54">
        <f t="shared" si="6"/>
        <v>0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>
        <v>0</v>
      </c>
      <c r="E205" s="12">
        <v>4</v>
      </c>
      <c r="F205" s="12">
        <v>0</v>
      </c>
      <c r="G205" s="12">
        <v>0</v>
      </c>
      <c r="H205" s="54">
        <f t="shared" ref="H205:H229" si="7">SUM(D205:G205)</f>
        <v>4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100</v>
      </c>
      <c r="F206" s="12">
        <f>IF($H205=0,0,F205/$H205%)</f>
        <v>0</v>
      </c>
      <c r="G206" s="12">
        <f>IF($H205=0,0,G205/$H205%)</f>
        <v>0</v>
      </c>
      <c r="H206" s="54">
        <f t="shared" si="7"/>
        <v>100</v>
      </c>
    </row>
    <row r="207" spans="1:8" ht="15.95" customHeight="1" x14ac:dyDescent="0.15">
      <c r="A207" s="23"/>
      <c r="B207" s="59"/>
      <c r="C207" s="18" t="s">
        <v>14</v>
      </c>
      <c r="D207" s="11"/>
      <c r="E207" s="11"/>
      <c r="F207" s="11"/>
      <c r="G207" s="11"/>
      <c r="H207" s="54">
        <f t="shared" si="7"/>
        <v>0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0</v>
      </c>
      <c r="F208" s="12">
        <f>IF($H207=0,0,F207/$H207%)</f>
        <v>0</v>
      </c>
      <c r="G208" s="12">
        <f>IF($H207=0,0,G207/$H207%)</f>
        <v>0</v>
      </c>
      <c r="H208" s="54">
        <f t="shared" si="7"/>
        <v>0</v>
      </c>
    </row>
    <row r="209" spans="1:8" ht="15.95" customHeight="1" x14ac:dyDescent="0.15">
      <c r="A209" s="23"/>
      <c r="B209" s="59"/>
      <c r="C209" s="18" t="s">
        <v>15</v>
      </c>
      <c r="D209" s="11">
        <f>SUM(D207,D205)</f>
        <v>0</v>
      </c>
      <c r="E209" s="11">
        <f>SUM(E207,E205)</f>
        <v>4</v>
      </c>
      <c r="F209" s="11">
        <f>SUM(F207,F205)</f>
        <v>0</v>
      </c>
      <c r="G209" s="11">
        <f>SUM(G207,G205)</f>
        <v>0</v>
      </c>
      <c r="H209" s="54">
        <f t="shared" si="7"/>
        <v>4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100</v>
      </c>
      <c r="F210" s="12">
        <f>IF($H209=0,0,F209/$H209%)</f>
        <v>0</v>
      </c>
      <c r="G210" s="12">
        <f>IF($H209=0,0,G209/$H209%)</f>
        <v>0</v>
      </c>
      <c r="H210" s="54">
        <f t="shared" si="7"/>
        <v>100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/>
      <c r="E211" s="12"/>
      <c r="F211" s="12"/>
      <c r="G211" s="12"/>
      <c r="H211" s="54">
        <f t="shared" si="7"/>
        <v>0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0</v>
      </c>
      <c r="F212" s="12">
        <f>IF($H211=0,0,F211/$H211%)</f>
        <v>0</v>
      </c>
      <c r="G212" s="12">
        <f>IF($H211=0,0,G211/$H211%)</f>
        <v>0</v>
      </c>
      <c r="H212" s="54">
        <f t="shared" si="7"/>
        <v>0</v>
      </c>
    </row>
    <row r="213" spans="1:8" ht="15.95" customHeight="1" x14ac:dyDescent="0.15">
      <c r="A213" s="23"/>
      <c r="B213" s="59"/>
      <c r="C213" s="18" t="s">
        <v>14</v>
      </c>
      <c r="D213" s="11"/>
      <c r="E213" s="11"/>
      <c r="F213" s="11"/>
      <c r="G213" s="11"/>
      <c r="H213" s="54">
        <f t="shared" si="7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7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0</v>
      </c>
      <c r="F215" s="11">
        <f>SUM(F213,F211)</f>
        <v>0</v>
      </c>
      <c r="G215" s="11">
        <f>SUM(G213,G211)</f>
        <v>0</v>
      </c>
      <c r="H215" s="54">
        <f t="shared" si="7"/>
        <v>0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0</v>
      </c>
      <c r="F216" s="12">
        <f>IF($H215=0,0,F215/$H215%)</f>
        <v>0</v>
      </c>
      <c r="G216" s="12">
        <f>IF($H215=0,0,G215/$H215%)</f>
        <v>0</v>
      </c>
      <c r="H216" s="54">
        <f t="shared" si="7"/>
        <v>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/>
      <c r="E217" s="12"/>
      <c r="F217" s="12"/>
      <c r="G217" s="12"/>
      <c r="H217" s="54">
        <f t="shared" si="7"/>
        <v>0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0</v>
      </c>
      <c r="F218" s="12">
        <f>IF($H217=0,0,F217/$H217%)</f>
        <v>0</v>
      </c>
      <c r="G218" s="12">
        <f>IF($H217=0,0,G217/$H217%)</f>
        <v>0</v>
      </c>
      <c r="H218" s="54">
        <f t="shared" si="7"/>
        <v>0</v>
      </c>
    </row>
    <row r="219" spans="1:8" ht="15.95" customHeight="1" x14ac:dyDescent="0.15">
      <c r="A219" s="23"/>
      <c r="B219" s="59"/>
      <c r="C219" s="18" t="s">
        <v>14</v>
      </c>
      <c r="D219" s="11"/>
      <c r="E219" s="11"/>
      <c r="F219" s="11"/>
      <c r="G219" s="11"/>
      <c r="H219" s="54">
        <f t="shared" si="7"/>
        <v>0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0</v>
      </c>
      <c r="F220" s="12">
        <f>IF($H219=0,0,F219/$H219%)</f>
        <v>0</v>
      </c>
      <c r="G220" s="12">
        <f>IF($H219=0,0,G219/$H219%)</f>
        <v>0</v>
      </c>
      <c r="H220" s="54">
        <f t="shared" si="7"/>
        <v>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0</v>
      </c>
      <c r="F221" s="11">
        <f>SUM(F219,F217)</f>
        <v>0</v>
      </c>
      <c r="G221" s="11">
        <f>SUM(G219,G217)</f>
        <v>0</v>
      </c>
      <c r="H221" s="54">
        <f t="shared" si="7"/>
        <v>0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0</v>
      </c>
      <c r="F222" s="12">
        <f>IF($H221=0,0,F221/$H221%)</f>
        <v>0</v>
      </c>
      <c r="G222" s="12">
        <f>IF($H221=0,0,G221/$H221%)</f>
        <v>0</v>
      </c>
      <c r="H222" s="54">
        <f t="shared" si="7"/>
        <v>0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>
        <v>0.4</v>
      </c>
      <c r="E223" s="12">
        <v>1.5</v>
      </c>
      <c r="F223" s="12">
        <v>0</v>
      </c>
      <c r="G223" s="12">
        <v>0</v>
      </c>
      <c r="H223" s="54">
        <f t="shared" si="7"/>
        <v>1.9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21.05263157894737</v>
      </c>
      <c r="E224" s="12">
        <f>IF($H223=0,0,E223/$H223%)</f>
        <v>78.94736842105263</v>
      </c>
      <c r="F224" s="12">
        <f>IF($H223=0,0,F223/$H223%)</f>
        <v>0</v>
      </c>
      <c r="G224" s="12">
        <f>IF($H223=0,0,G223/$H223%)</f>
        <v>0</v>
      </c>
      <c r="H224" s="54">
        <f t="shared" si="7"/>
        <v>100</v>
      </c>
    </row>
    <row r="225" spans="1:8" ht="15.95" customHeight="1" x14ac:dyDescent="0.15">
      <c r="A225" s="15"/>
      <c r="B225" s="59"/>
      <c r="C225" s="18" t="s">
        <v>14</v>
      </c>
      <c r="D225" s="11"/>
      <c r="E225" s="11"/>
      <c r="F225" s="11"/>
      <c r="G225" s="11"/>
      <c r="H225" s="54">
        <f t="shared" si="7"/>
        <v>0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</v>
      </c>
      <c r="E226" s="12">
        <f>IF($H225=0,0,E225/$H225%)</f>
        <v>0</v>
      </c>
      <c r="F226" s="12">
        <f>IF($H225=0,0,F225/$H225%)</f>
        <v>0</v>
      </c>
      <c r="G226" s="12">
        <f>IF($H225=0,0,G225/$H225%)</f>
        <v>0</v>
      </c>
      <c r="H226" s="54">
        <f t="shared" si="7"/>
        <v>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0.4</v>
      </c>
      <c r="E227" s="11">
        <f>SUM(E225,E223)</f>
        <v>1.5</v>
      </c>
      <c r="F227" s="11">
        <f>SUM(F225,F223)</f>
        <v>0</v>
      </c>
      <c r="G227" s="11">
        <f>SUM(G225,G223)</f>
        <v>0</v>
      </c>
      <c r="H227" s="54">
        <f t="shared" si="7"/>
        <v>1.9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21.05263157894737</v>
      </c>
      <c r="E228" s="12">
        <f>IF($H227=0,0,E227/$H227%)</f>
        <v>78.94736842105263</v>
      </c>
      <c r="F228" s="12">
        <f>IF($H227=0,0,F227/$H227%)</f>
        <v>0</v>
      </c>
      <c r="G228" s="12">
        <f>IF($H227=0,0,G227/$H227%)</f>
        <v>0</v>
      </c>
      <c r="H228" s="54">
        <f t="shared" si="7"/>
        <v>100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0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7"/>
        <v>0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0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0</v>
      </c>
    </row>
    <row r="231" spans="1:8" ht="15.95" customHeight="1" x14ac:dyDescent="0.15">
      <c r="A231" s="15"/>
      <c r="C231" s="18" t="s">
        <v>14</v>
      </c>
      <c r="D231" s="19">
        <f>SUM(D237,D243,D249,D255,D261,D267,D273,D279,D285,D291)</f>
        <v>0</v>
      </c>
      <c r="E231" s="19">
        <f>SUM(E237,E243,E249,E255,E261,E267,E273,E279,E285,E291)</f>
        <v>0</v>
      </c>
      <c r="F231" s="19">
        <f>SUM(F237,F243,F249,F255,F261,F267,F273,F279,F285,F291)</f>
        <v>0</v>
      </c>
      <c r="G231" s="19">
        <f>SUM(G237,G243,G249,G255,G261,G267,G273,G279,G285,G291)</f>
        <v>0</v>
      </c>
      <c r="H231" s="54">
        <f>SUM(D231:G231)</f>
        <v>0</v>
      </c>
    </row>
    <row r="232" spans="1:8" ht="15.95" customHeight="1" x14ac:dyDescent="0.15">
      <c r="A232" s="15"/>
      <c r="C232" s="20" t="s">
        <v>13</v>
      </c>
      <c r="D232" s="12">
        <f>IF($H231=0,0,D231/$H231%)</f>
        <v>0</v>
      </c>
      <c r="E232" s="12">
        <f>IF($H231=0,0,E231/$H231%)</f>
        <v>0</v>
      </c>
      <c r="F232" s="12">
        <f>IF($H231=0,0,F231/$H231%)</f>
        <v>0</v>
      </c>
      <c r="G232" s="12">
        <f>IF($H231=0,0,G231/$H231%)</f>
        <v>0</v>
      </c>
      <c r="H232" s="53">
        <f>IF($H231=0,0,H231/$H231%)</f>
        <v>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0</v>
      </c>
      <c r="E233" s="19">
        <f>SUM(E239,E245,E251,E257,E263,E269,E275,E281,E287,E293)</f>
        <v>0</v>
      </c>
      <c r="F233" s="19">
        <f>SUM(F239,F245,F251,F257,F263,F269,F275,F281,F287,F293)</f>
        <v>0</v>
      </c>
      <c r="G233" s="19">
        <f>SUM(G239,G245,G251,G257,G263,G269,G275,G281,G287,G293)</f>
        <v>0</v>
      </c>
      <c r="H233" s="54">
        <f>SUM(D233:G233)</f>
        <v>0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0</v>
      </c>
      <c r="E234" s="12">
        <f>IF($H233=0,0,E233/$H233%)</f>
        <v>0</v>
      </c>
      <c r="F234" s="12">
        <f>IF($H233=0,0,F233/$H233%)</f>
        <v>0</v>
      </c>
      <c r="G234" s="12">
        <f>IF($H233=0,0,G233/$H233%)</f>
        <v>0</v>
      </c>
      <c r="H234" s="53">
        <f>IF($H233=0,0,H233/$H233%)</f>
        <v>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/>
      <c r="E235" s="12"/>
      <c r="F235" s="12"/>
      <c r="G235" s="12"/>
      <c r="H235" s="54">
        <f t="shared" ref="H235:H295" si="8">SUM(D235:G235)</f>
        <v>0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0</v>
      </c>
      <c r="F236" s="12">
        <f>IF($H235=0,0,F235/$H235%)</f>
        <v>0</v>
      </c>
      <c r="G236" s="12">
        <f>IF($H235=0,0,G235/$H235%)</f>
        <v>0</v>
      </c>
      <c r="H236" s="54">
        <f t="shared" si="8"/>
        <v>0</v>
      </c>
    </row>
    <row r="237" spans="1:8" ht="15.95" customHeight="1" x14ac:dyDescent="0.15">
      <c r="A237" s="15"/>
      <c r="B237" s="59"/>
      <c r="C237" s="18" t="s">
        <v>14</v>
      </c>
      <c r="D237" s="11"/>
      <c r="E237" s="11"/>
      <c r="F237" s="11"/>
      <c r="G237" s="11"/>
      <c r="H237" s="54">
        <f t="shared" si="8"/>
        <v>0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0</v>
      </c>
      <c r="F238" s="12">
        <f>IF($H237=0,0,F237/$H237%)</f>
        <v>0</v>
      </c>
      <c r="G238" s="12">
        <f>IF($H237=0,0,G237/$H237%)</f>
        <v>0</v>
      </c>
      <c r="H238" s="54">
        <f t="shared" si="8"/>
        <v>0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0</v>
      </c>
      <c r="F239" s="11">
        <f>SUM(F237,F235)</f>
        <v>0</v>
      </c>
      <c r="G239" s="11">
        <f>SUM(G237,G235)</f>
        <v>0</v>
      </c>
      <c r="H239" s="54">
        <f t="shared" si="8"/>
        <v>0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0</v>
      </c>
      <c r="F240" s="12">
        <f>IF($H239=0,0,F239/$H239%)</f>
        <v>0</v>
      </c>
      <c r="G240" s="12">
        <f>IF($H239=0,0,G239/$H239%)</f>
        <v>0</v>
      </c>
      <c r="H240" s="54">
        <f t="shared" si="8"/>
        <v>0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/>
      <c r="E241" s="12"/>
      <c r="F241" s="12"/>
      <c r="G241" s="12"/>
      <c r="H241" s="54">
        <f t="shared" si="8"/>
        <v>0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0</v>
      </c>
      <c r="F242" s="12">
        <f>IF($H241=0,0,F241/$H241%)</f>
        <v>0</v>
      </c>
      <c r="G242" s="12">
        <f>IF($H241=0,0,G241/$H241%)</f>
        <v>0</v>
      </c>
      <c r="H242" s="54">
        <f t="shared" si="8"/>
        <v>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8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8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0</v>
      </c>
      <c r="F245" s="11">
        <f>SUM(F243,F241)</f>
        <v>0</v>
      </c>
      <c r="G245" s="11">
        <f>SUM(G243,G241)</f>
        <v>0</v>
      </c>
      <c r="H245" s="54">
        <f t="shared" si="8"/>
        <v>0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0</v>
      </c>
      <c r="F246" s="12">
        <f>IF($H245=0,0,F245/$H245%)</f>
        <v>0</v>
      </c>
      <c r="G246" s="12">
        <f>IF($H245=0,0,G245/$H245%)</f>
        <v>0</v>
      </c>
      <c r="H246" s="54">
        <f t="shared" si="8"/>
        <v>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/>
      <c r="E247" s="12"/>
      <c r="F247" s="12"/>
      <c r="G247" s="12"/>
      <c r="H247" s="54">
        <f t="shared" si="8"/>
        <v>0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0</v>
      </c>
      <c r="F248" s="12">
        <f>IF($H247=0,0,F247/$H247%)</f>
        <v>0</v>
      </c>
      <c r="G248" s="12">
        <f>IF($H247=0,0,G247/$H247%)</f>
        <v>0</v>
      </c>
      <c r="H248" s="54">
        <f t="shared" si="8"/>
        <v>0</v>
      </c>
    </row>
    <row r="249" spans="1:8" ht="15.95" customHeight="1" x14ac:dyDescent="0.15">
      <c r="A249" s="23"/>
      <c r="B249" s="59"/>
      <c r="C249" s="18" t="s">
        <v>14</v>
      </c>
      <c r="D249" s="11"/>
      <c r="E249" s="11"/>
      <c r="F249" s="11"/>
      <c r="G249" s="11"/>
      <c r="H249" s="54">
        <f t="shared" si="8"/>
        <v>0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0</v>
      </c>
      <c r="F250" s="12">
        <f>IF($H249=0,0,F249/$H249%)</f>
        <v>0</v>
      </c>
      <c r="G250" s="12">
        <f>IF($H249=0,0,G249/$H249%)</f>
        <v>0</v>
      </c>
      <c r="H250" s="54">
        <f t="shared" si="8"/>
        <v>0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0</v>
      </c>
      <c r="F251" s="11">
        <f>SUM(F249,F247)</f>
        <v>0</v>
      </c>
      <c r="G251" s="11">
        <f>SUM(G249,G247)</f>
        <v>0</v>
      </c>
      <c r="H251" s="54">
        <f t="shared" si="8"/>
        <v>0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0</v>
      </c>
      <c r="F252" s="12">
        <f>IF($H251=0,0,F251/$H251%)</f>
        <v>0</v>
      </c>
      <c r="G252" s="12">
        <f>IF($H251=0,0,G251/$H251%)</f>
        <v>0</v>
      </c>
      <c r="H252" s="54">
        <f t="shared" si="8"/>
        <v>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/>
      <c r="E253" s="12"/>
      <c r="F253" s="12"/>
      <c r="G253" s="12"/>
      <c r="H253" s="54">
        <f t="shared" si="8"/>
        <v>0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0</v>
      </c>
      <c r="F254" s="12">
        <f>IF($H253=0,0,F253/$H253%)</f>
        <v>0</v>
      </c>
      <c r="G254" s="12">
        <f>IF($H253=0,0,G253/$H253%)</f>
        <v>0</v>
      </c>
      <c r="H254" s="54">
        <f t="shared" si="8"/>
        <v>0</v>
      </c>
    </row>
    <row r="255" spans="1:8" ht="15.95" customHeight="1" x14ac:dyDescent="0.15">
      <c r="A255" s="23"/>
      <c r="B255" s="59"/>
      <c r="C255" s="18" t="s">
        <v>14</v>
      </c>
      <c r="D255" s="11"/>
      <c r="E255" s="11"/>
      <c r="F255" s="11"/>
      <c r="G255" s="11"/>
      <c r="H255" s="54">
        <f t="shared" si="8"/>
        <v>0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0</v>
      </c>
      <c r="H256" s="54">
        <f t="shared" si="8"/>
        <v>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0</v>
      </c>
      <c r="F257" s="11">
        <f>SUM(F255,F253)</f>
        <v>0</v>
      </c>
      <c r="G257" s="11">
        <f>SUM(G255,G253)</f>
        <v>0</v>
      </c>
      <c r="H257" s="54">
        <f t="shared" si="8"/>
        <v>0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0</v>
      </c>
      <c r="F258" s="12">
        <f>IF($H257=0,0,F257/$H257%)</f>
        <v>0</v>
      </c>
      <c r="G258" s="12">
        <f>IF($H257=0,0,G257/$H257%)</f>
        <v>0</v>
      </c>
      <c r="H258" s="54">
        <f t="shared" si="8"/>
        <v>0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/>
      <c r="E259" s="12"/>
      <c r="F259" s="12"/>
      <c r="G259" s="12"/>
      <c r="H259" s="54">
        <f t="shared" si="8"/>
        <v>0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0</v>
      </c>
      <c r="F260" s="12">
        <f>IF($H259=0,0,F259/$H259%)</f>
        <v>0</v>
      </c>
      <c r="G260" s="12">
        <f>IF($H259=0,0,G259/$H259%)</f>
        <v>0</v>
      </c>
      <c r="H260" s="54">
        <f t="shared" si="8"/>
        <v>0</v>
      </c>
    </row>
    <row r="261" spans="1:8" ht="15.95" customHeight="1" x14ac:dyDescent="0.15">
      <c r="A261" s="23"/>
      <c r="B261" s="59"/>
      <c r="C261" s="18" t="s">
        <v>14</v>
      </c>
      <c r="D261" s="11"/>
      <c r="E261" s="11"/>
      <c r="F261" s="11"/>
      <c r="G261" s="11"/>
      <c r="H261" s="54">
        <f t="shared" si="8"/>
        <v>0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0</v>
      </c>
      <c r="F262" s="12">
        <f>IF($H261=0,0,F261/$H261%)</f>
        <v>0</v>
      </c>
      <c r="G262" s="12">
        <f>IF($H261=0,0,G261/$H261%)</f>
        <v>0</v>
      </c>
      <c r="H262" s="54">
        <f t="shared" si="8"/>
        <v>0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0</v>
      </c>
      <c r="F263" s="11">
        <f>SUM(F261,F259)</f>
        <v>0</v>
      </c>
      <c r="G263" s="11">
        <f>SUM(G261,G259)</f>
        <v>0</v>
      </c>
      <c r="H263" s="54">
        <f t="shared" si="8"/>
        <v>0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0</v>
      </c>
      <c r="F264" s="12">
        <f>IF($H263=0,0,F263/$H263%)</f>
        <v>0</v>
      </c>
      <c r="G264" s="12">
        <f>IF($H263=0,0,G263/$H263%)</f>
        <v>0</v>
      </c>
      <c r="H264" s="54">
        <f t="shared" si="8"/>
        <v>0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/>
      <c r="E265" s="12"/>
      <c r="F265" s="12"/>
      <c r="G265" s="12"/>
      <c r="H265" s="54">
        <f t="shared" si="8"/>
        <v>0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0</v>
      </c>
      <c r="F266" s="12">
        <f>IF($H265=0,0,F265/$H265%)</f>
        <v>0</v>
      </c>
      <c r="G266" s="12">
        <f>IF($H265=0,0,G265/$H265%)</f>
        <v>0</v>
      </c>
      <c r="H266" s="54">
        <f t="shared" si="8"/>
        <v>0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8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8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0</v>
      </c>
      <c r="F269" s="11">
        <f>SUM(F267,F265)</f>
        <v>0</v>
      </c>
      <c r="G269" s="11">
        <f>SUM(G267,G265)</f>
        <v>0</v>
      </c>
      <c r="H269" s="54">
        <f t="shared" si="8"/>
        <v>0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0</v>
      </c>
      <c r="F270" s="12">
        <f>IF($H269=0,0,F269/$H269%)</f>
        <v>0</v>
      </c>
      <c r="G270" s="12">
        <f>IF($H269=0,0,G269/$H269%)</f>
        <v>0</v>
      </c>
      <c r="H270" s="54">
        <f t="shared" si="8"/>
        <v>0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/>
      <c r="E271" s="12"/>
      <c r="F271" s="12"/>
      <c r="G271" s="12"/>
      <c r="H271" s="54">
        <f t="shared" si="8"/>
        <v>0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0</v>
      </c>
      <c r="F272" s="12">
        <f>IF($H271=0,0,F271/$H271%)</f>
        <v>0</v>
      </c>
      <c r="G272" s="12">
        <f>IF($H271=0,0,G271/$H271%)</f>
        <v>0</v>
      </c>
      <c r="H272" s="54">
        <f t="shared" si="8"/>
        <v>0</v>
      </c>
    </row>
    <row r="273" spans="1:8" ht="15.95" customHeight="1" x14ac:dyDescent="0.15">
      <c r="A273" s="23"/>
      <c r="B273" s="59"/>
      <c r="C273" s="18" t="s">
        <v>14</v>
      </c>
      <c r="D273" s="11"/>
      <c r="E273" s="11"/>
      <c r="F273" s="11"/>
      <c r="G273" s="11"/>
      <c r="H273" s="54">
        <f t="shared" si="8"/>
        <v>0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0</v>
      </c>
      <c r="H274" s="54">
        <f t="shared" si="8"/>
        <v>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0</v>
      </c>
      <c r="F275" s="11">
        <f>SUM(F273,F271)</f>
        <v>0</v>
      </c>
      <c r="G275" s="11">
        <f>SUM(G273,G271)</f>
        <v>0</v>
      </c>
      <c r="H275" s="54">
        <f t="shared" si="8"/>
        <v>0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0</v>
      </c>
      <c r="F276" s="12">
        <f>IF($H275=0,0,F275/$H275%)</f>
        <v>0</v>
      </c>
      <c r="G276" s="12">
        <f>IF($H275=0,0,G275/$H275%)</f>
        <v>0</v>
      </c>
      <c r="H276" s="54">
        <f t="shared" si="8"/>
        <v>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/>
      <c r="E277" s="12"/>
      <c r="F277" s="12"/>
      <c r="G277" s="12"/>
      <c r="H277" s="54">
        <f t="shared" si="8"/>
        <v>0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0</v>
      </c>
      <c r="F278" s="12">
        <f>IF($H277=0,0,F277/$H277%)</f>
        <v>0</v>
      </c>
      <c r="G278" s="12">
        <f>IF($H277=0,0,G277/$H277%)</f>
        <v>0</v>
      </c>
      <c r="H278" s="54">
        <f t="shared" si="8"/>
        <v>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8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8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0</v>
      </c>
      <c r="F281" s="11">
        <f>SUM(F279,F277)</f>
        <v>0</v>
      </c>
      <c r="G281" s="11">
        <f>SUM(G279,G277)</f>
        <v>0</v>
      </c>
      <c r="H281" s="54">
        <f t="shared" si="8"/>
        <v>0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0</v>
      </c>
      <c r="F282" s="12">
        <f>IF($H281=0,0,F281/$H281%)</f>
        <v>0</v>
      </c>
      <c r="G282" s="12">
        <f>IF($H281=0,0,G281/$H281%)</f>
        <v>0</v>
      </c>
      <c r="H282" s="54">
        <f t="shared" si="8"/>
        <v>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/>
      <c r="E283" s="12"/>
      <c r="F283" s="12"/>
      <c r="G283" s="12"/>
      <c r="H283" s="54">
        <f t="shared" si="8"/>
        <v>0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0</v>
      </c>
      <c r="F284" s="12">
        <f>IF($H283=0,0,F283/$H283%)</f>
        <v>0</v>
      </c>
      <c r="G284" s="12">
        <f>IF($H283=0,0,G283/$H283%)</f>
        <v>0</v>
      </c>
      <c r="H284" s="54">
        <f t="shared" si="8"/>
        <v>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8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8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0</v>
      </c>
      <c r="F287" s="11">
        <f>SUM(F285,F283)</f>
        <v>0</v>
      </c>
      <c r="G287" s="11">
        <f>SUM(G285,G283)</f>
        <v>0</v>
      </c>
      <c r="H287" s="54">
        <f t="shared" si="8"/>
        <v>0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0</v>
      </c>
      <c r="F288" s="12">
        <f>IF($H287=0,0,F287/$H287%)</f>
        <v>0</v>
      </c>
      <c r="G288" s="12">
        <f>IF($H287=0,0,G287/$H287%)</f>
        <v>0</v>
      </c>
      <c r="H288" s="54">
        <f t="shared" si="8"/>
        <v>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/>
      <c r="E289" s="12"/>
      <c r="F289" s="12"/>
      <c r="G289" s="12"/>
      <c r="H289" s="54">
        <f t="shared" si="8"/>
        <v>0</v>
      </c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0</v>
      </c>
      <c r="F290" s="12">
        <f>IF($H289=0,0,F289/$H289%)</f>
        <v>0</v>
      </c>
      <c r="G290" s="12">
        <f>IF($H289=0,0,G289/$H289%)</f>
        <v>0</v>
      </c>
      <c r="H290" s="54">
        <f t="shared" si="8"/>
        <v>0</v>
      </c>
    </row>
    <row r="291" spans="1:10" ht="15.95" customHeight="1" x14ac:dyDescent="0.15">
      <c r="A291" s="15"/>
      <c r="B291" s="59"/>
      <c r="C291" s="18" t="s">
        <v>14</v>
      </c>
      <c r="D291" s="11"/>
      <c r="E291" s="11"/>
      <c r="F291" s="11"/>
      <c r="G291" s="11"/>
      <c r="H291" s="54">
        <f t="shared" si="8"/>
        <v>0</v>
      </c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0</v>
      </c>
      <c r="E292" s="12">
        <f>IF($H291=0,0,E291/$H291%)</f>
        <v>0</v>
      </c>
      <c r="F292" s="12">
        <f>IF($H291=0,0,F291/$H291%)</f>
        <v>0</v>
      </c>
      <c r="G292" s="12">
        <f>IF($H291=0,0,G291/$H291%)</f>
        <v>0</v>
      </c>
      <c r="H292" s="54">
        <f t="shared" si="8"/>
        <v>0</v>
      </c>
    </row>
    <row r="293" spans="1:10" ht="15.95" customHeight="1" x14ac:dyDescent="0.15">
      <c r="A293" s="15"/>
      <c r="B293" s="59"/>
      <c r="C293" s="18" t="s">
        <v>15</v>
      </c>
      <c r="D293" s="11">
        <f>SUM(D291,D289)</f>
        <v>0</v>
      </c>
      <c r="E293" s="11">
        <f>SUM(E291,E289)</f>
        <v>0</v>
      </c>
      <c r="F293" s="11">
        <f>SUM(F291,F289)</f>
        <v>0</v>
      </c>
      <c r="G293" s="11">
        <f>SUM(G291,G289)</f>
        <v>0</v>
      </c>
      <c r="H293" s="54">
        <f t="shared" si="8"/>
        <v>0</v>
      </c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0</v>
      </c>
      <c r="E294" s="12">
        <f>IF($H293=0,0,E293/$H293%)</f>
        <v>0</v>
      </c>
      <c r="F294" s="12">
        <f>IF($H293=0,0,F293/$H293%)</f>
        <v>0</v>
      </c>
      <c r="G294" s="12">
        <f>IF($H293=0,0,G293/$H293%)</f>
        <v>0</v>
      </c>
      <c r="H294" s="54">
        <f t="shared" si="8"/>
        <v>0</v>
      </c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>
        <v>0</v>
      </c>
      <c r="E295" s="12">
        <v>221606.6</v>
      </c>
      <c r="F295" s="12">
        <v>0</v>
      </c>
      <c r="G295" s="12">
        <v>0</v>
      </c>
      <c r="H295" s="54">
        <f t="shared" si="8"/>
        <v>221606.6</v>
      </c>
      <c r="I295" s="13"/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99.999999999999986</v>
      </c>
      <c r="F296" s="12">
        <f>IF($H295=0,0,F295/$H295%)</f>
        <v>0</v>
      </c>
      <c r="G296" s="12">
        <f>IF($H295=0,0,G295/$H295%)</f>
        <v>0</v>
      </c>
      <c r="H296" s="53">
        <f>IF($H295=0,0,H295/$H295%)</f>
        <v>99.999999999999986</v>
      </c>
      <c r="I296" s="13"/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>
        <v>8463.7999999999993</v>
      </c>
      <c r="E297" s="11">
        <v>0</v>
      </c>
      <c r="F297" s="11">
        <v>0</v>
      </c>
      <c r="G297" s="11">
        <v>0</v>
      </c>
      <c r="H297" s="54">
        <f>SUM(D297:G297)</f>
        <v>8463.7999999999993</v>
      </c>
      <c r="I297" s="13"/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100</v>
      </c>
      <c r="E298" s="12">
        <f>IF($H297=0,0,E297/$H297%)</f>
        <v>0</v>
      </c>
      <c r="F298" s="12">
        <f>IF($H297=0,0,F297/$H297%)</f>
        <v>0</v>
      </c>
      <c r="G298" s="12">
        <f>IF($H297=0,0,G297/$H297%)</f>
        <v>0</v>
      </c>
      <c r="H298" s="53">
        <f>IF($H297=0,0,H297/$H297%)</f>
        <v>100</v>
      </c>
      <c r="I298" s="13"/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8463.7999999999993</v>
      </c>
      <c r="E299" s="11">
        <f>SUM(E297,E295)</f>
        <v>221606.6</v>
      </c>
      <c r="F299" s="11">
        <f>SUM(F297,F295)</f>
        <v>0</v>
      </c>
      <c r="G299" s="11">
        <f>SUM(G297,G295)</f>
        <v>0</v>
      </c>
      <c r="H299" s="55">
        <f>SUM(H297,H295)</f>
        <v>230070.39999999999</v>
      </c>
      <c r="I299" s="13"/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3.6787870147572224</v>
      </c>
      <c r="E300" s="12">
        <f>IF($H299=0,0,E299/$H299%)</f>
        <v>96.321212985242795</v>
      </c>
      <c r="F300" s="12">
        <f>IF($H299=0,0,F299/$H299%)</f>
        <v>0</v>
      </c>
      <c r="G300" s="12">
        <f>IF($H299=0,0,G299/$H299%)</f>
        <v>0</v>
      </c>
      <c r="H300" s="53">
        <f>IF($H299=0,0,H299/$H299%)</f>
        <v>100.00000000000001</v>
      </c>
      <c r="I300" s="13"/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15531.799999999956</v>
      </c>
      <c r="E301" s="11">
        <f>SUM(E307,E313,E319,E325,E331,E337,E343,E349,E355)</f>
        <v>26373.4</v>
      </c>
      <c r="F301" s="11">
        <f>SUM(F307,F313,F319,F325,F331,F337,F343,F349,F355)</f>
        <v>0</v>
      </c>
      <c r="G301" s="11">
        <f>SUM(G307,G313,G319,G325,G331,G337,G343,G349,G355)</f>
        <v>0</v>
      </c>
      <c r="H301" s="55">
        <f>SUM(H307,H313,H319,H325,H331,H337,H343,H349,H355)</f>
        <v>41905.199999999953</v>
      </c>
      <c r="I301" s="13"/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37.064135238586083</v>
      </c>
      <c r="E302" s="12">
        <f>IF($H301=0,0,E301/$H301%)</f>
        <v>62.935864761413939</v>
      </c>
      <c r="F302" s="12">
        <f>IF($H301=0,0,F301/$H301%)</f>
        <v>0</v>
      </c>
      <c r="G302" s="12">
        <f>IF($H301=0,0,G301/$H301%)</f>
        <v>0</v>
      </c>
      <c r="H302" s="53">
        <f>IF($H301=0,0,H301/$H301%)</f>
        <v>100</v>
      </c>
      <c r="I302" s="13"/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>
        <f>SUM(D309,D315,D321,D327,D333,D339,D345,D351,D357)</f>
        <v>2308.6999999999998</v>
      </c>
      <c r="E303" s="11">
        <f>SUM(E309,E315,E321,E327,E333,E339,E345,E351,E357)</f>
        <v>115258.70000000001</v>
      </c>
      <c r="F303" s="11">
        <f>SUM(F309,F315,F321,F327,F333,F339,F345,F351,F357)</f>
        <v>0</v>
      </c>
      <c r="G303" s="11">
        <f>SUM(G309,G315,G321,G327,G333,G339,G345,G351,G357)</f>
        <v>0</v>
      </c>
      <c r="H303" s="55">
        <f>SUM(H309,H315,H321,H327,H333,H339,H345,H351,H357)</f>
        <v>117567.4</v>
      </c>
      <c r="I303" s="13"/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1.9637246379523574</v>
      </c>
      <c r="E304" s="12">
        <f>IF($H303=0,0,E303/$H303%)</f>
        <v>98.036275362047661</v>
      </c>
      <c r="F304" s="12">
        <f>IF($H303=0,0,F303/$H303%)</f>
        <v>0</v>
      </c>
      <c r="G304" s="12">
        <f>IF($H303=0,0,G303/$H303%)</f>
        <v>0</v>
      </c>
      <c r="H304" s="53">
        <f>IF($H303=0,0,H303/$H303%)</f>
        <v>100</v>
      </c>
      <c r="I304" s="13"/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17840.499999999956</v>
      </c>
      <c r="E305" s="11">
        <f>SUM(E311,E317,E323,E329,E335,E341,E347,E353,E359)</f>
        <v>141632.1</v>
      </c>
      <c r="F305" s="11">
        <f>SUM(F311,F317,F323,F329,F335,F341,F347,F353,F359)</f>
        <v>0</v>
      </c>
      <c r="G305" s="11">
        <f>SUM(G311,G317,G323,G329,G335,G341,G347,G353,G359)</f>
        <v>0</v>
      </c>
      <c r="H305" s="55">
        <f>SUM(H311,H317,H323,H329,H335,H341,H347,H353,H359)</f>
        <v>159472.59999999995</v>
      </c>
      <c r="I305" s="13"/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11.187188269332765</v>
      </c>
      <c r="E306" s="12">
        <f>IF($H305=0,0,E305/$H305%)</f>
        <v>88.812811730667249</v>
      </c>
      <c r="F306" s="12">
        <f>IF($H305=0,0,F305/$H305%)</f>
        <v>0</v>
      </c>
      <c r="G306" s="12">
        <f>IF($H305=0,0,G305/$H305%)</f>
        <v>0</v>
      </c>
      <c r="H306" s="53">
        <f>IF($H305=0,0,H305/$H305%)</f>
        <v>100</v>
      </c>
      <c r="I306" s="13"/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>
        <v>0</v>
      </c>
      <c r="E307" s="12">
        <v>2014.5</v>
      </c>
      <c r="F307" s="12">
        <v>0</v>
      </c>
      <c r="G307" s="12">
        <v>0</v>
      </c>
      <c r="H307" s="54">
        <f t="shared" ref="H307:H366" si="9">SUM(D307:G307)</f>
        <v>2014.5</v>
      </c>
      <c r="I307" s="13"/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100</v>
      </c>
      <c r="F308" s="12">
        <f>IF($H307=0,0,F307/$H307%)</f>
        <v>0</v>
      </c>
      <c r="G308" s="12">
        <f>IF($H307=0,0,G307/$H307%)</f>
        <v>0</v>
      </c>
      <c r="H308" s="54">
        <f t="shared" si="9"/>
        <v>100</v>
      </c>
      <c r="I308" s="13"/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>
        <v>0</v>
      </c>
      <c r="E309" s="11">
        <v>59503.9</v>
      </c>
      <c r="F309" s="11">
        <v>0</v>
      </c>
      <c r="G309" s="11">
        <v>0</v>
      </c>
      <c r="H309" s="54">
        <f t="shared" si="9"/>
        <v>59503.9</v>
      </c>
      <c r="I309" s="13"/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100</v>
      </c>
      <c r="F310" s="12">
        <f>IF($H309=0,0,F309/$H309%)</f>
        <v>0</v>
      </c>
      <c r="G310" s="12">
        <f>IF($H309=0,0,G309/$H309%)</f>
        <v>0</v>
      </c>
      <c r="H310" s="54">
        <f t="shared" si="9"/>
        <v>100</v>
      </c>
      <c r="I310" s="13"/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61518.400000000001</v>
      </c>
      <c r="F311" s="11">
        <f>SUM(F309,F307)</f>
        <v>0</v>
      </c>
      <c r="G311" s="11">
        <f>SUM(G309,G307)</f>
        <v>0</v>
      </c>
      <c r="H311" s="54">
        <f t="shared" si="9"/>
        <v>61518.400000000001</v>
      </c>
      <c r="I311" s="13"/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100.00000000000001</v>
      </c>
      <c r="F312" s="12">
        <f>IF($H311=0,0,F311/$H311%)</f>
        <v>0</v>
      </c>
      <c r="G312" s="12">
        <f>IF($H311=0,0,G311/$H311%)</f>
        <v>0</v>
      </c>
      <c r="H312" s="54">
        <f t="shared" si="9"/>
        <v>100.00000000000001</v>
      </c>
      <c r="I312" s="13"/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>
        <v>0</v>
      </c>
      <c r="E313" s="12">
        <v>12343</v>
      </c>
      <c r="F313" s="12">
        <v>0</v>
      </c>
      <c r="G313" s="12">
        <v>0</v>
      </c>
      <c r="H313" s="54">
        <f t="shared" si="9"/>
        <v>12343</v>
      </c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>
        <f>IF($H313=0,0,D313/$H313%)</f>
        <v>0</v>
      </c>
      <c r="E314" s="12">
        <f>IF($H313=0,0,E313/$H313%)</f>
        <v>100</v>
      </c>
      <c r="F314" s="12">
        <f>IF($H313=0,0,F313/$H313%)</f>
        <v>0</v>
      </c>
      <c r="G314" s="12">
        <f>IF($H313=0,0,G313/$H313%)</f>
        <v>0</v>
      </c>
      <c r="H314" s="54">
        <f t="shared" si="9"/>
        <v>100</v>
      </c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>
        <v>0</v>
      </c>
      <c r="E315" s="11">
        <v>11708.7</v>
      </c>
      <c r="F315" s="11">
        <v>0</v>
      </c>
      <c r="G315" s="11">
        <v>0</v>
      </c>
      <c r="H315" s="54">
        <f t="shared" si="9"/>
        <v>11708.7</v>
      </c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>
        <f>IF($H315=0,0,D315/$H315%)</f>
        <v>0</v>
      </c>
      <c r="E316" s="12">
        <f>IF($H315=0,0,E315/$H315%)</f>
        <v>100</v>
      </c>
      <c r="F316" s="12">
        <f>IF($H315=0,0,F315/$H315%)</f>
        <v>0</v>
      </c>
      <c r="G316" s="12">
        <f>IF($H315=0,0,G315/$H315%)</f>
        <v>0</v>
      </c>
      <c r="H316" s="54">
        <f t="shared" si="9"/>
        <v>100</v>
      </c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>
        <f>SUM(D315,D313)</f>
        <v>0</v>
      </c>
      <c r="E317" s="11">
        <f>SUM(E315,E313)</f>
        <v>24051.7</v>
      </c>
      <c r="F317" s="11">
        <f>SUM(F315,F313)</f>
        <v>0</v>
      </c>
      <c r="G317" s="11">
        <f>SUM(G315,G313)</f>
        <v>0</v>
      </c>
      <c r="H317" s="54">
        <f t="shared" si="9"/>
        <v>24051.7</v>
      </c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>
        <f>IF($H317=0,0,D317/$H317%)</f>
        <v>0</v>
      </c>
      <c r="E318" s="12">
        <f>IF($H317=0,0,E317/$H317%)</f>
        <v>100</v>
      </c>
      <c r="F318" s="12">
        <f>IF($H317=0,0,F317/$H317%)</f>
        <v>0</v>
      </c>
      <c r="G318" s="12">
        <f>IF($H317=0,0,G317/$H317%)</f>
        <v>0</v>
      </c>
      <c r="H318" s="54">
        <f t="shared" si="9"/>
        <v>100</v>
      </c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/>
      <c r="E319" s="12"/>
      <c r="F319" s="12"/>
      <c r="G319" s="12"/>
      <c r="H319" s="54">
        <f t="shared" si="9"/>
        <v>0</v>
      </c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>
        <f>IF($H319=0,0,D319/$H319%)</f>
        <v>0</v>
      </c>
      <c r="E320" s="12">
        <f>IF($H319=0,0,E319/$H319%)</f>
        <v>0</v>
      </c>
      <c r="F320" s="12">
        <f>IF($H319=0,0,F319/$H319%)</f>
        <v>0</v>
      </c>
      <c r="G320" s="12">
        <f>IF($H319=0,0,G319/$H319%)</f>
        <v>0</v>
      </c>
      <c r="H320" s="54">
        <f t="shared" si="9"/>
        <v>0</v>
      </c>
      <c r="I320" s="13"/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/>
      <c r="E321" s="11"/>
      <c r="F321" s="11"/>
      <c r="G321" s="11"/>
      <c r="H321" s="54">
        <f t="shared" si="9"/>
        <v>0</v>
      </c>
      <c r="I321" s="13"/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>
        <f>IF($H321=0,0,D321/$H321%)</f>
        <v>0</v>
      </c>
      <c r="E322" s="12">
        <f>IF($H321=0,0,E321/$H321%)</f>
        <v>0</v>
      </c>
      <c r="F322" s="12">
        <f>IF($H321=0,0,F321/$H321%)</f>
        <v>0</v>
      </c>
      <c r="G322" s="12">
        <f>IF($H321=0,0,G321/$H321%)</f>
        <v>0</v>
      </c>
      <c r="H322" s="54">
        <f t="shared" si="9"/>
        <v>0</v>
      </c>
      <c r="I322" s="13"/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>
        <f>SUM(D321,D319)</f>
        <v>0</v>
      </c>
      <c r="E323" s="11">
        <f>SUM(E321,E319)</f>
        <v>0</v>
      </c>
      <c r="F323" s="11">
        <f>SUM(F321,F319)</f>
        <v>0</v>
      </c>
      <c r="G323" s="11">
        <f>SUM(G321,G319)</f>
        <v>0</v>
      </c>
      <c r="H323" s="54">
        <f t="shared" si="9"/>
        <v>0</v>
      </c>
      <c r="I323" s="13"/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>
        <f>IF($H323=0,0,D323/$H323%)</f>
        <v>0</v>
      </c>
      <c r="E324" s="12">
        <f>IF($H323=0,0,E323/$H323%)</f>
        <v>0</v>
      </c>
      <c r="F324" s="12">
        <f>IF($H323=0,0,F323/$H323%)</f>
        <v>0</v>
      </c>
      <c r="G324" s="12">
        <f>IF($H323=0,0,G323/$H323%)</f>
        <v>0</v>
      </c>
      <c r="H324" s="54">
        <f t="shared" si="9"/>
        <v>0</v>
      </c>
      <c r="I324" s="13"/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/>
      <c r="E325" s="12"/>
      <c r="F325" s="12"/>
      <c r="G325" s="12"/>
      <c r="H325" s="54">
        <f t="shared" si="9"/>
        <v>0</v>
      </c>
      <c r="I325" s="13"/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>
        <f>IF($H325=0,0,D325/$H325%)</f>
        <v>0</v>
      </c>
      <c r="E326" s="12">
        <f>IF($H325=0,0,E325/$H325%)</f>
        <v>0</v>
      </c>
      <c r="F326" s="12">
        <f>IF($H325=0,0,F325/$H325%)</f>
        <v>0</v>
      </c>
      <c r="G326" s="12">
        <f>IF($H325=0,0,G325/$H325%)</f>
        <v>0</v>
      </c>
      <c r="H326" s="54">
        <f t="shared" si="9"/>
        <v>0</v>
      </c>
      <c r="I326" s="13"/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11"/>
      <c r="E327" s="11"/>
      <c r="F327" s="11"/>
      <c r="G327" s="11"/>
      <c r="H327" s="54">
        <f t="shared" si="9"/>
        <v>0</v>
      </c>
      <c r="I327" s="13"/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>
        <f>IF($H327=0,0,D327/$H327%)</f>
        <v>0</v>
      </c>
      <c r="E328" s="12">
        <f>IF($H327=0,0,E327/$H327%)</f>
        <v>0</v>
      </c>
      <c r="F328" s="12">
        <f>IF($H327=0,0,F327/$H327%)</f>
        <v>0</v>
      </c>
      <c r="G328" s="12">
        <f>IF($H327=0,0,G327/$H327%)</f>
        <v>0</v>
      </c>
      <c r="H328" s="54">
        <f t="shared" si="9"/>
        <v>0</v>
      </c>
      <c r="I328" s="13"/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>
        <f>SUM(D327,D325)</f>
        <v>0</v>
      </c>
      <c r="E329" s="11">
        <f>SUM(E327,E325)</f>
        <v>0</v>
      </c>
      <c r="F329" s="11">
        <f>SUM(F327,F325)</f>
        <v>0</v>
      </c>
      <c r="G329" s="11">
        <f>SUM(G327,G325)</f>
        <v>0</v>
      </c>
      <c r="H329" s="54">
        <f t="shared" si="9"/>
        <v>0</v>
      </c>
      <c r="I329" s="13"/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>
        <f>IF($H329=0,0,D329/$H329%)</f>
        <v>0</v>
      </c>
      <c r="E330" s="12">
        <f>IF($H329=0,0,E329/$H329%)</f>
        <v>0</v>
      </c>
      <c r="F330" s="12">
        <f>IF($H329=0,0,F329/$H329%)</f>
        <v>0</v>
      </c>
      <c r="G330" s="12">
        <f>IF($H329=0,0,G329/$H329%)</f>
        <v>0</v>
      </c>
      <c r="H330" s="54">
        <f t="shared" si="9"/>
        <v>0</v>
      </c>
      <c r="I330" s="13"/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>
        <v>15177.599999999955</v>
      </c>
      <c r="E331" s="12">
        <v>7858.2</v>
      </c>
      <c r="F331" s="12">
        <v>0</v>
      </c>
      <c r="G331" s="12">
        <v>0</v>
      </c>
      <c r="H331" s="54">
        <f t="shared" si="9"/>
        <v>23035.799999999956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>
        <f>IF($H331=0,0,D331/$H331%)</f>
        <v>65.887010652983548</v>
      </c>
      <c r="E332" s="12">
        <f>IF($H331=0,0,E331/$H331%)</f>
        <v>34.112989347016452</v>
      </c>
      <c r="F332" s="12">
        <f>IF($H331=0,0,F331/$H331%)</f>
        <v>0</v>
      </c>
      <c r="G332" s="12">
        <f>IF($H331=0,0,G331/$H331%)</f>
        <v>0</v>
      </c>
      <c r="H332" s="54">
        <f t="shared" si="9"/>
        <v>100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>
        <v>2308.6999999999998</v>
      </c>
      <c r="E333" s="11">
        <v>2345</v>
      </c>
      <c r="F333" s="11">
        <v>0</v>
      </c>
      <c r="G333" s="11">
        <v>0</v>
      </c>
      <c r="H333" s="54">
        <f t="shared" si="9"/>
        <v>4653.7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>
        <f>IF($H333=0,0,D333/$H333%)</f>
        <v>49.609987751681452</v>
      </c>
      <c r="E334" s="12">
        <f>IF($H333=0,0,E333/$H333%)</f>
        <v>50.390012248318541</v>
      </c>
      <c r="F334" s="12">
        <f>IF($H333=0,0,F333/$H333%)</f>
        <v>0</v>
      </c>
      <c r="G334" s="12">
        <f>IF($H333=0,0,G333/$H333%)</f>
        <v>0</v>
      </c>
      <c r="H334" s="54">
        <f t="shared" si="9"/>
        <v>100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>
        <f>SUM(D333,D331)</f>
        <v>17486.299999999956</v>
      </c>
      <c r="E335" s="11">
        <f>SUM(E333,E331)</f>
        <v>10203.200000000001</v>
      </c>
      <c r="F335" s="11">
        <f>SUM(F333,F331)</f>
        <v>0</v>
      </c>
      <c r="G335" s="11">
        <f>SUM(G333,G331)</f>
        <v>0</v>
      </c>
      <c r="H335" s="54">
        <f t="shared" si="9"/>
        <v>27689.499999999956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>
        <f>IF($H335=0,0,D335/$H335%)</f>
        <v>63.151375069972303</v>
      </c>
      <c r="E336" s="12">
        <f>IF($H335=0,0,E335/$H335%)</f>
        <v>36.848624930027682</v>
      </c>
      <c r="F336" s="12">
        <f>IF($H335=0,0,F335/$H335%)</f>
        <v>0</v>
      </c>
      <c r="G336" s="12">
        <f>IF($H335=0,0,G335/$H335%)</f>
        <v>0</v>
      </c>
      <c r="H336" s="54">
        <f t="shared" si="9"/>
        <v>99.999999999999986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>
        <v>354.20000000000005</v>
      </c>
      <c r="E337" s="12"/>
      <c r="F337" s="12">
        <v>0</v>
      </c>
      <c r="G337" s="12">
        <v>0</v>
      </c>
      <c r="H337" s="54">
        <f t="shared" si="9"/>
        <v>354.20000000000005</v>
      </c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>
        <f>IF($H337=0,0,D337/$H337%)</f>
        <v>100</v>
      </c>
      <c r="E338" s="12">
        <f>IF($H337=0,0,E337/$H337%)</f>
        <v>0</v>
      </c>
      <c r="F338" s="12">
        <f>IF($H337=0,0,F337/$H337%)</f>
        <v>0</v>
      </c>
      <c r="G338" s="12">
        <f>IF($H337=0,0,G337/$H337%)</f>
        <v>0</v>
      </c>
      <c r="H338" s="54">
        <f t="shared" si="9"/>
        <v>100</v>
      </c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1"/>
      <c r="E339" s="11"/>
      <c r="F339" s="11"/>
      <c r="G339" s="11"/>
      <c r="H339" s="54">
        <f t="shared" si="9"/>
        <v>0</v>
      </c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>
        <f>IF($H339=0,0,D339/$H339%)</f>
        <v>0</v>
      </c>
      <c r="E340" s="12">
        <f>IF($H339=0,0,E339/$H339%)</f>
        <v>0</v>
      </c>
      <c r="F340" s="12">
        <f>IF($H339=0,0,F339/$H339%)</f>
        <v>0</v>
      </c>
      <c r="G340" s="12">
        <f>IF($H339=0,0,G339/$H339%)</f>
        <v>0</v>
      </c>
      <c r="H340" s="54">
        <f t="shared" si="9"/>
        <v>0</v>
      </c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>
        <f>SUM(D339,D337)</f>
        <v>354.20000000000005</v>
      </c>
      <c r="E341" s="11">
        <f>SUM(E339,E337)</f>
        <v>0</v>
      </c>
      <c r="F341" s="11">
        <f>SUM(F339,F337)</f>
        <v>0</v>
      </c>
      <c r="G341" s="11">
        <f>SUM(G339,G337)</f>
        <v>0</v>
      </c>
      <c r="H341" s="54">
        <f t="shared" si="9"/>
        <v>354.20000000000005</v>
      </c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>
        <f>IF($H341=0,0,D341/$H341%)</f>
        <v>100</v>
      </c>
      <c r="E342" s="12">
        <f>IF($H341=0,0,E341/$H341%)</f>
        <v>0</v>
      </c>
      <c r="F342" s="12">
        <f>IF($H341=0,0,F341/$H341%)</f>
        <v>0</v>
      </c>
      <c r="G342" s="12">
        <f>IF($H341=0,0,G341/$H341%)</f>
        <v>0</v>
      </c>
      <c r="H342" s="54">
        <f t="shared" si="9"/>
        <v>100</v>
      </c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>
        <v>0</v>
      </c>
      <c r="E343" s="12">
        <v>472</v>
      </c>
      <c r="F343" s="12">
        <v>0</v>
      </c>
      <c r="G343" s="12">
        <v>0</v>
      </c>
      <c r="H343" s="54">
        <f t="shared" si="9"/>
        <v>472</v>
      </c>
      <c r="I343" s="13"/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>
        <f>IF($H343=0,0,D343/$H343%)</f>
        <v>0</v>
      </c>
      <c r="E344" s="12">
        <f>IF($H343=0,0,E343/$H343%)</f>
        <v>100</v>
      </c>
      <c r="F344" s="12">
        <f>IF($H343=0,0,F343/$H343%)</f>
        <v>0</v>
      </c>
      <c r="G344" s="12">
        <f>IF($H343=0,0,G343/$H343%)</f>
        <v>0</v>
      </c>
      <c r="H344" s="54">
        <f t="shared" si="9"/>
        <v>100</v>
      </c>
      <c r="I344" s="13"/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>
        <v>0</v>
      </c>
      <c r="E345" s="11">
        <v>7867.7000000000016</v>
      </c>
      <c r="F345" s="11">
        <v>0</v>
      </c>
      <c r="G345" s="11">
        <v>0</v>
      </c>
      <c r="H345" s="54">
        <f t="shared" si="9"/>
        <v>7867.7000000000016</v>
      </c>
      <c r="I345" s="13"/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>
        <f>IF($H345=0,0,D345/$H345%)</f>
        <v>0</v>
      </c>
      <c r="E346" s="12">
        <f>IF($H345=0,0,E345/$H345%)</f>
        <v>100</v>
      </c>
      <c r="F346" s="12">
        <f>IF($H345=0,0,F345/$H345%)</f>
        <v>0</v>
      </c>
      <c r="G346" s="12">
        <f>IF($H345=0,0,G345/$H345%)</f>
        <v>0</v>
      </c>
      <c r="H346" s="54">
        <f t="shared" si="9"/>
        <v>100</v>
      </c>
      <c r="I346" s="13"/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>
        <f>SUM(D345,D343)</f>
        <v>0</v>
      </c>
      <c r="E347" s="11">
        <f>SUM(E345,E343)</f>
        <v>8339.7000000000007</v>
      </c>
      <c r="F347" s="11">
        <f>SUM(F345,F343)</f>
        <v>0</v>
      </c>
      <c r="G347" s="11">
        <f>SUM(G345,G343)</f>
        <v>0</v>
      </c>
      <c r="H347" s="54">
        <f t="shared" si="9"/>
        <v>8339.7000000000007</v>
      </c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>
        <f>IF($H347=0,0,D347/$H347%)</f>
        <v>0</v>
      </c>
      <c r="E348" s="12">
        <f>IF($H347=0,0,E347/$H347%)</f>
        <v>100</v>
      </c>
      <c r="F348" s="12">
        <f>IF($H347=0,0,F347/$H347%)</f>
        <v>0</v>
      </c>
      <c r="G348" s="12">
        <f>IF($H347=0,0,G347/$H347%)</f>
        <v>0</v>
      </c>
      <c r="H348" s="54">
        <f t="shared" si="9"/>
        <v>100</v>
      </c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>
        <v>0</v>
      </c>
      <c r="E349" s="12"/>
      <c r="F349" s="12">
        <v>0</v>
      </c>
      <c r="G349" s="12">
        <v>0</v>
      </c>
      <c r="H349" s="54">
        <f t="shared" si="9"/>
        <v>0</v>
      </c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>
        <f>IF($H349=0,0,D349/$H349%)</f>
        <v>0</v>
      </c>
      <c r="E350" s="12">
        <f>IF($H349=0,0,E349/$H349%)</f>
        <v>0</v>
      </c>
      <c r="F350" s="12">
        <f>IF($H349=0,0,F349/$H349%)</f>
        <v>0</v>
      </c>
      <c r="G350" s="12">
        <f>IF($H349=0,0,G349/$H349%)</f>
        <v>0</v>
      </c>
      <c r="H350" s="54">
        <f t="shared" si="9"/>
        <v>0</v>
      </c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>
        <v>0</v>
      </c>
      <c r="E351" s="11">
        <v>2022.9999999999998</v>
      </c>
      <c r="F351" s="11">
        <v>0</v>
      </c>
      <c r="G351" s="11">
        <v>0</v>
      </c>
      <c r="H351" s="54">
        <f t="shared" si="9"/>
        <v>2022.9999999999998</v>
      </c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>
        <f>IF($H351=0,0,D351/$H351%)</f>
        <v>0</v>
      </c>
      <c r="E352" s="12">
        <f>IF($H351=0,0,E351/$H351%)</f>
        <v>100</v>
      </c>
      <c r="F352" s="12">
        <f>IF($H351=0,0,F351/$H351%)</f>
        <v>0</v>
      </c>
      <c r="G352" s="12">
        <f>IF($H351=0,0,G351/$H351%)</f>
        <v>0</v>
      </c>
      <c r="H352" s="54">
        <f t="shared" si="9"/>
        <v>100</v>
      </c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>
        <f>SUM(D351,D349)</f>
        <v>0</v>
      </c>
      <c r="E353" s="11">
        <f>SUM(E351,E349)</f>
        <v>2022.9999999999998</v>
      </c>
      <c r="F353" s="11">
        <f>SUM(F351,F349)</f>
        <v>0</v>
      </c>
      <c r="G353" s="11">
        <f>SUM(G351,G349)</f>
        <v>0</v>
      </c>
      <c r="H353" s="54">
        <f t="shared" si="9"/>
        <v>2022.9999999999998</v>
      </c>
      <c r="I353" s="13"/>
      <c r="J353" s="1"/>
    </row>
    <row r="354" spans="1:10" s="14" customFormat="1" ht="15.95" customHeight="1" x14ac:dyDescent="0.15">
      <c r="A354" s="15"/>
      <c r="B354" s="21"/>
      <c r="C354" s="16" t="s">
        <v>13</v>
      </c>
      <c r="D354" s="12">
        <f>IF($H353=0,0,D353/$H353%)</f>
        <v>0</v>
      </c>
      <c r="E354" s="12">
        <f>IF($H353=0,0,E353/$H353%)</f>
        <v>100</v>
      </c>
      <c r="F354" s="12">
        <f>IF($H353=0,0,F353/$H353%)</f>
        <v>0</v>
      </c>
      <c r="G354" s="12">
        <f>IF($H353=0,0,G353/$H353%)</f>
        <v>0</v>
      </c>
      <c r="H354" s="54">
        <f t="shared" si="9"/>
        <v>100</v>
      </c>
      <c r="I354" s="13"/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>
        <v>0</v>
      </c>
      <c r="E355" s="12">
        <v>3685.7</v>
      </c>
      <c r="F355" s="12">
        <v>0</v>
      </c>
      <c r="G355" s="12">
        <v>0</v>
      </c>
      <c r="H355" s="54">
        <f t="shared" si="9"/>
        <v>3685.7</v>
      </c>
      <c r="I355" s="1"/>
      <c r="J355" s="1"/>
    </row>
    <row r="356" spans="1:10" s="14" customFormat="1" ht="15.95" customHeight="1" x14ac:dyDescent="0.15">
      <c r="A356" s="15"/>
      <c r="B356" s="15"/>
      <c r="C356" s="16" t="s">
        <v>13</v>
      </c>
      <c r="D356" s="12">
        <f>IF($H355=0,0,D355/$H355%)</f>
        <v>0</v>
      </c>
      <c r="E356" s="12">
        <f>IF($H355=0,0,E355/$H355%)</f>
        <v>100</v>
      </c>
      <c r="F356" s="12">
        <f>IF($H355=0,0,F355/$H355%)</f>
        <v>0</v>
      </c>
      <c r="G356" s="12">
        <f>IF($H355=0,0,G355/$H355%)</f>
        <v>0</v>
      </c>
      <c r="H356" s="54">
        <f t="shared" si="9"/>
        <v>100</v>
      </c>
      <c r="I356" s="1"/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>
        <v>0</v>
      </c>
      <c r="E357" s="11">
        <v>31810.400000000001</v>
      </c>
      <c r="F357" s="11">
        <v>0</v>
      </c>
      <c r="G357" s="11">
        <v>0</v>
      </c>
      <c r="H357" s="54">
        <f t="shared" si="9"/>
        <v>31810.400000000001</v>
      </c>
      <c r="I357" s="1"/>
      <c r="J357" s="1"/>
    </row>
    <row r="358" spans="1:10" s="14" customFormat="1" ht="15.95" customHeight="1" x14ac:dyDescent="0.15">
      <c r="A358" s="15"/>
      <c r="B358" s="15"/>
      <c r="C358" s="16" t="s">
        <v>13</v>
      </c>
      <c r="D358" s="12">
        <f>IF($H357=0,0,D357/$H357%)</f>
        <v>0</v>
      </c>
      <c r="E358" s="12">
        <f>IF($H357=0,0,E357/$H357%)</f>
        <v>99.999999999999986</v>
      </c>
      <c r="F358" s="12">
        <f>IF($H357=0,0,F357/$H357%)</f>
        <v>0</v>
      </c>
      <c r="G358" s="12">
        <f>IF($H357=0,0,G357/$H357%)</f>
        <v>0</v>
      </c>
      <c r="H358" s="54">
        <f t="shared" si="9"/>
        <v>99.999999999999986</v>
      </c>
      <c r="I358" s="1"/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>
        <f>SUM(D357,D355)</f>
        <v>0</v>
      </c>
      <c r="E359" s="11">
        <f>SUM(E357,E355)</f>
        <v>35496.1</v>
      </c>
      <c r="F359" s="11">
        <f>SUM(F357,F355)</f>
        <v>0</v>
      </c>
      <c r="G359" s="11">
        <f>SUM(G357,G355)</f>
        <v>0</v>
      </c>
      <c r="H359" s="54">
        <f t="shared" si="9"/>
        <v>35496.1</v>
      </c>
      <c r="I359" s="1"/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>
        <f>IF($H359=0,0,D359/$H359%)</f>
        <v>0</v>
      </c>
      <c r="E360" s="12">
        <f>IF($H359=0,0,E359/$H359%)</f>
        <v>99.999999999999986</v>
      </c>
      <c r="F360" s="12">
        <f>IF($H359=0,0,F359/$H359%)</f>
        <v>0</v>
      </c>
      <c r="G360" s="12">
        <f>IF($H359=0,0,G359/$H359%)</f>
        <v>0</v>
      </c>
      <c r="H360" s="54">
        <f t="shared" si="9"/>
        <v>99.999999999999986</v>
      </c>
      <c r="I360" s="1"/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/>
      <c r="E361" s="12"/>
      <c r="F361" s="12"/>
      <c r="G361" s="12"/>
      <c r="H361" s="54">
        <f t="shared" si="9"/>
        <v>0</v>
      </c>
      <c r="I361" s="1"/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0</v>
      </c>
      <c r="E362" s="12">
        <f>IF($H361=0,0,E361/$H361%)</f>
        <v>0</v>
      </c>
      <c r="F362" s="12">
        <f>IF($H361=0,0,F361/$H361%)</f>
        <v>0</v>
      </c>
      <c r="G362" s="12">
        <f>IF($H361=0,0,G361/$H361%)</f>
        <v>0</v>
      </c>
      <c r="H362" s="54">
        <f t="shared" si="9"/>
        <v>0</v>
      </c>
      <c r="I362" s="1"/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/>
      <c r="E363" s="11"/>
      <c r="F363" s="11"/>
      <c r="G363" s="11"/>
      <c r="H363" s="54">
        <f t="shared" si="9"/>
        <v>0</v>
      </c>
      <c r="I363" s="1"/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0</v>
      </c>
      <c r="E364" s="12">
        <f>IF($H363=0,0,E363/$H363%)</f>
        <v>0</v>
      </c>
      <c r="F364" s="12">
        <f>IF($H363=0,0,F363/$H363%)</f>
        <v>0</v>
      </c>
      <c r="G364" s="12">
        <f>IF($H363=0,0,G363/$H363%)</f>
        <v>0</v>
      </c>
      <c r="H364" s="54">
        <f t="shared" si="9"/>
        <v>0</v>
      </c>
      <c r="I364" s="1"/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0</v>
      </c>
      <c r="E365" s="11">
        <f>SUM(E363,E361)</f>
        <v>0</v>
      </c>
      <c r="F365" s="11">
        <f>SUM(F363,F361)</f>
        <v>0</v>
      </c>
      <c r="G365" s="11">
        <f>SUM(G363,G361)</f>
        <v>0</v>
      </c>
      <c r="H365" s="54">
        <f t="shared" si="9"/>
        <v>0</v>
      </c>
      <c r="I365" s="1"/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0</v>
      </c>
      <c r="E366" s="12">
        <f>IF($H365=0,0,E365/$H365%)</f>
        <v>0</v>
      </c>
      <c r="F366" s="12">
        <f>IF($H365=0,0,F365/$H365%)</f>
        <v>0</v>
      </c>
      <c r="G366" s="12">
        <f>IF($H365=0,0,G365/$H365%)</f>
        <v>0</v>
      </c>
      <c r="H366" s="54">
        <f t="shared" si="9"/>
        <v>0</v>
      </c>
      <c r="I366" s="1"/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1">
        <f>SUM(D361,D301,D295,D229,D37,D7)</f>
        <v>16018.799999999956</v>
      </c>
      <c r="E367" s="11">
        <f>SUM(E361,E301,E295,E229,E37,E7)</f>
        <v>249815.6</v>
      </c>
      <c r="F367" s="11">
        <f>SUM(F361,F301,F295,F229,F37,F7)</f>
        <v>0</v>
      </c>
      <c r="G367" s="11">
        <f>SUM(G361,G301,G295,G229,G37,G7)</f>
        <v>0</v>
      </c>
      <c r="H367" s="55">
        <f>SUM(H361,H301,H295,H229,H37,H7)</f>
        <v>265834.39999999991</v>
      </c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6.0258566987568054</v>
      </c>
      <c r="E368" s="12">
        <f>IF($H367=0,0,E367/$H367%)</f>
        <v>93.974143301243217</v>
      </c>
      <c r="F368" s="12">
        <f>IF($H367=0,0,F367/$H367%)</f>
        <v>0</v>
      </c>
      <c r="G368" s="12">
        <f>IF($H367=0,0,G367/$H367%)</f>
        <v>0</v>
      </c>
      <c r="H368" s="53">
        <f>IF($H367=0,0,H367/$H367%)</f>
        <v>100</v>
      </c>
    </row>
    <row r="369" spans="1:8" ht="15.95" customHeight="1" x14ac:dyDescent="0.15">
      <c r="A369" s="26"/>
      <c r="B369" s="27"/>
      <c r="C369" s="18" t="s">
        <v>14</v>
      </c>
      <c r="D369" s="11">
        <f>SUM(D9,D39,D231,D297,D303,D363)</f>
        <v>10772.5</v>
      </c>
      <c r="E369" s="11">
        <f>SUM(E9,E39,E231,E297,E303,E363)</f>
        <v>123270.30000000002</v>
      </c>
      <c r="F369" s="11">
        <f>SUM(F9,F39,F231,F297,F303,F363)</f>
        <v>4157</v>
      </c>
      <c r="G369" s="11">
        <f>SUM(G9,G39,G231,G297,G303,G363)</f>
        <v>0</v>
      </c>
      <c r="H369" s="55">
        <f>SUM(H9,H39,H231,H297,H303,H363)</f>
        <v>138199.79999999999</v>
      </c>
    </row>
    <row r="370" spans="1:8" ht="15.95" customHeight="1" x14ac:dyDescent="0.15">
      <c r="A370" s="26"/>
      <c r="B370" s="27"/>
      <c r="C370" s="20" t="s">
        <v>13</v>
      </c>
      <c r="D370" s="12">
        <f>IF($H369=0,0,D369/$H369%)</f>
        <v>7.7948737986596228</v>
      </c>
      <c r="E370" s="12">
        <f>IF($H369=0,0,E369/$H369%)</f>
        <v>89.197162369265399</v>
      </c>
      <c r="F370" s="12">
        <f>IF($H369=0,0,F369/$H369%)</f>
        <v>3.0079638320750108</v>
      </c>
      <c r="G370" s="12">
        <f>IF($H369=0,0,G369/$H369%)</f>
        <v>0</v>
      </c>
      <c r="H370" s="53">
        <f>IF($H369=0,0,H369/$H369%)</f>
        <v>100</v>
      </c>
    </row>
    <row r="371" spans="1:8" ht="15.95" customHeight="1" x14ac:dyDescent="0.15">
      <c r="A371" s="26"/>
      <c r="B371" s="27"/>
      <c r="C371" s="18" t="s">
        <v>15</v>
      </c>
      <c r="D371" s="11">
        <f>SUM(D11,D41,D233,D299,D305,D365)</f>
        <v>26791.299999999956</v>
      </c>
      <c r="E371" s="11">
        <f>SUM(E11,E41,E233,E299,E305,E365)</f>
        <v>373085.9</v>
      </c>
      <c r="F371" s="11">
        <f>SUM(F11,F41,F233,F299,F305,F365)</f>
        <v>4157</v>
      </c>
      <c r="G371" s="11">
        <f>SUM(G11,G41,G233,G299,G305,G365)</f>
        <v>0</v>
      </c>
      <c r="H371" s="55">
        <f>SUM(H11,H41,H233,H299,H305,H365)</f>
        <v>404034.19999999995</v>
      </c>
    </row>
    <row r="372" spans="1:8" ht="15.95" customHeight="1" x14ac:dyDescent="0.15">
      <c r="A372" s="28"/>
      <c r="B372" s="29"/>
      <c r="C372" s="20" t="s">
        <v>13</v>
      </c>
      <c r="D372" s="12">
        <f>IF($H371=0,0,D371/$H371%)</f>
        <v>6.6309485682152545</v>
      </c>
      <c r="E372" s="12">
        <f>IF($H371=0,0,E371/$H371%)</f>
        <v>92.340178133435259</v>
      </c>
      <c r="F372" s="12">
        <f>IF($H371=0,0,F371/$H371%)</f>
        <v>1.0288732983494961</v>
      </c>
      <c r="G372" s="12">
        <f>IF($H371=0,0,G371/$H371%)</f>
        <v>0</v>
      </c>
      <c r="H372" s="53">
        <f>IF($H371=0,0,H371/$H371%)</f>
        <v>100</v>
      </c>
    </row>
    <row r="373" spans="1:8" ht="15.95" customHeight="1" x14ac:dyDescent="0.15">
      <c r="A373" s="30" t="s">
        <v>76</v>
      </c>
      <c r="B373" s="31"/>
      <c r="C373" s="18" t="s">
        <v>12</v>
      </c>
      <c r="D373" s="12"/>
      <c r="E373" s="12"/>
      <c r="F373" s="12"/>
      <c r="G373" s="12"/>
      <c r="H373" s="54">
        <f t="shared" ref="H373:H378" si="10">SUM(D373:G373)</f>
        <v>0</v>
      </c>
    </row>
    <row r="374" spans="1:8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0</v>
      </c>
      <c r="F374" s="12">
        <f>IF($H373=0,0,F373/$H373%)</f>
        <v>0</v>
      </c>
      <c r="G374" s="12">
        <f>IF($H373=0,0,G373/$H373%)</f>
        <v>0</v>
      </c>
      <c r="H374" s="54">
        <f t="shared" si="10"/>
        <v>0</v>
      </c>
    </row>
    <row r="375" spans="1:8" ht="15.95" customHeight="1" x14ac:dyDescent="0.15">
      <c r="A375" s="15"/>
      <c r="B375" s="34"/>
      <c r="C375" s="18" t="s">
        <v>14</v>
      </c>
      <c r="D375" s="11"/>
      <c r="E375" s="11"/>
      <c r="F375" s="11"/>
      <c r="G375" s="11"/>
      <c r="H375" s="54">
        <f t="shared" si="10"/>
        <v>0</v>
      </c>
    </row>
    <row r="376" spans="1:8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0</v>
      </c>
      <c r="F376" s="12">
        <f>IF($H375=0,0,F375/$H375%)</f>
        <v>0</v>
      </c>
      <c r="G376" s="12">
        <f>IF($H375=0,0,G375/$H375%)</f>
        <v>0</v>
      </c>
      <c r="H376" s="54">
        <f t="shared" si="10"/>
        <v>0</v>
      </c>
    </row>
    <row r="377" spans="1:8" ht="15.9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0</v>
      </c>
      <c r="F377" s="11">
        <f>SUM(F375,F373)</f>
        <v>0</v>
      </c>
      <c r="G377" s="11">
        <f>SUM(G375,G373)</f>
        <v>0</v>
      </c>
      <c r="H377" s="54">
        <f t="shared" si="10"/>
        <v>0</v>
      </c>
    </row>
    <row r="378" spans="1:8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0</v>
      </c>
      <c r="F378" s="12">
        <f>IF($H377=0,0,F377/$H377%)</f>
        <v>0</v>
      </c>
      <c r="G378" s="12">
        <f>IF($H377=0,0,G377/$H377%)</f>
        <v>0</v>
      </c>
      <c r="H378" s="54">
        <f t="shared" si="10"/>
        <v>0</v>
      </c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44" firstPageNumber="204" fitToHeight="5" orientation="portrait" useFirstPageNumber="1" r:id="rId1"/>
  <headerFooter alignWithMargins="0"/>
  <rowBreaks count="3" manualBreakCount="3">
    <brk id="96" max="7" man="1"/>
    <brk id="192" max="7" man="1"/>
    <brk id="288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FF0000"/>
    <pageSetUpPr fitToPage="1"/>
  </sheetPr>
  <dimension ref="A2:J378"/>
  <sheetViews>
    <sheetView showGridLines="0" showZeros="0" zoomScale="70" zoomScaleNormal="70" zoomScaleSheetLayoutView="50" workbookViewId="0">
      <pane xSplit="2" ySplit="6" topLeftCell="E360" activePane="bottomRight" state="frozen"/>
      <selection sqref="A1:C1048576"/>
      <selection pane="topRight" sqref="A1:C1048576"/>
      <selection pane="bottomLeft" sqref="A1:C1048576"/>
      <selection pane="bottomRight" activeCell="H382" sqref="H382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9" width="10.375" style="1" bestFit="1" customWidth="1"/>
    <col min="10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88</v>
      </c>
    </row>
    <row r="5" spans="1:9" ht="15.95" customHeight="1" x14ac:dyDescent="0.15">
      <c r="H5" s="4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0</v>
      </c>
      <c r="E7" s="11">
        <f t="shared" ref="E7:G11" si="0">SUM(E13,E19,E25,E31)</f>
        <v>0</v>
      </c>
      <c r="F7" s="11">
        <f t="shared" si="0"/>
        <v>0</v>
      </c>
      <c r="G7" s="11">
        <f t="shared" si="0"/>
        <v>0</v>
      </c>
      <c r="H7" s="53">
        <f>SUM(D7:G7)</f>
        <v>0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</v>
      </c>
      <c r="E8" s="12">
        <f>IF($H7=0,0,E7/$H7%)</f>
        <v>0</v>
      </c>
      <c r="F8" s="12">
        <f>IF($H7=0,0,F7/$H7%)</f>
        <v>0</v>
      </c>
      <c r="G8" s="12">
        <f>IF($H7=0,0,G7/$H7%)</f>
        <v>0</v>
      </c>
      <c r="H8" s="53">
        <f>SUM(D8:G8)</f>
        <v>0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>
        <f>SUM(D15,D21,D27,D33)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53">
        <f>SUM(D9:G9)</f>
        <v>0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0</v>
      </c>
      <c r="E10" s="12">
        <f>IF($H9=0,0,E9/$H9%)</f>
        <v>0</v>
      </c>
      <c r="F10" s="12">
        <f>IF($H9=0,0,F9/$H9%)</f>
        <v>0</v>
      </c>
      <c r="G10" s="12">
        <f>IF($H9=0,0,G9/$H9%)</f>
        <v>0</v>
      </c>
      <c r="H10" s="53">
        <f>SUM(D10:G10)</f>
        <v>0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53">
        <f>SUM(D11:G11)</f>
        <v>0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0</v>
      </c>
      <c r="E12" s="12">
        <f>IF($H11=0,0,E11/$H11%)</f>
        <v>0</v>
      </c>
      <c r="F12" s="12">
        <f>IF($H11=0,0,F11/$H11%)</f>
        <v>0</v>
      </c>
      <c r="G12" s="12">
        <f>IF($H11=0,0,G11/$H11%)</f>
        <v>0</v>
      </c>
      <c r="H12" s="53">
        <f>IF($H11=0,0,H11/$H11%)</f>
        <v>0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/>
      <c r="E13" s="12"/>
      <c r="F13" s="12"/>
      <c r="G13" s="12"/>
      <c r="H13" s="54">
        <f t="shared" ref="H13:H76" si="1">SUM(D13:G13)</f>
        <v>0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0</v>
      </c>
      <c r="F14" s="12">
        <f>IF($H13=0,0,F13/$H13%)</f>
        <v>0</v>
      </c>
      <c r="G14" s="12">
        <f>IF($H13=0,0,G13/$H13%)</f>
        <v>0</v>
      </c>
      <c r="H14" s="54">
        <f t="shared" si="1"/>
        <v>0</v>
      </c>
    </row>
    <row r="15" spans="1:9" ht="15.95" customHeight="1" x14ac:dyDescent="0.15">
      <c r="A15" s="15"/>
      <c r="B15" s="15"/>
      <c r="C15" s="18" t="s">
        <v>14</v>
      </c>
      <c r="D15" s="11"/>
      <c r="E15" s="11"/>
      <c r="F15" s="11"/>
      <c r="G15" s="11"/>
      <c r="H15" s="54">
        <f t="shared" si="1"/>
        <v>0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0</v>
      </c>
      <c r="E16" s="12">
        <f>IF($H15=0,0,E15/$H15%)</f>
        <v>0</v>
      </c>
      <c r="F16" s="12">
        <f>IF($H15=0,0,F15/$H15%)</f>
        <v>0</v>
      </c>
      <c r="G16" s="12">
        <f>IF($H15=0,0,G15/$H15%)</f>
        <v>0</v>
      </c>
      <c r="H16" s="54">
        <f t="shared" si="1"/>
        <v>0</v>
      </c>
    </row>
    <row r="17" spans="1:8" ht="15.95" customHeight="1" x14ac:dyDescent="0.15">
      <c r="A17" s="15"/>
      <c r="B17" s="15"/>
      <c r="C17" s="18" t="s">
        <v>15</v>
      </c>
      <c r="D17" s="11">
        <f>D13+D15</f>
        <v>0</v>
      </c>
      <c r="E17" s="11">
        <f t="shared" ref="E17:G17" si="2">E13+E15</f>
        <v>0</v>
      </c>
      <c r="F17" s="11">
        <f t="shared" si="2"/>
        <v>0</v>
      </c>
      <c r="G17" s="11">
        <f t="shared" si="2"/>
        <v>0</v>
      </c>
      <c r="H17" s="54">
        <f t="shared" si="1"/>
        <v>0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0</v>
      </c>
      <c r="E18" s="12">
        <f>IF($H17=0,0,E17/$H17%)</f>
        <v>0</v>
      </c>
      <c r="F18" s="12">
        <f>IF($H17=0,0,F17/$H17%)</f>
        <v>0</v>
      </c>
      <c r="G18" s="12">
        <f>IF($H17=0,0,G17/$H17%)</f>
        <v>0</v>
      </c>
      <c r="H18" s="54">
        <f t="shared" si="1"/>
        <v>0</v>
      </c>
    </row>
    <row r="19" spans="1:8" ht="15.95" customHeight="1" x14ac:dyDescent="0.15">
      <c r="A19" s="15"/>
      <c r="B19" s="15" t="s">
        <v>17</v>
      </c>
      <c r="C19" s="18" t="s">
        <v>12</v>
      </c>
      <c r="D19" s="12"/>
      <c r="E19" s="12"/>
      <c r="F19" s="12"/>
      <c r="G19" s="12"/>
      <c r="H19" s="54">
        <f t="shared" si="1"/>
        <v>0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0</v>
      </c>
      <c r="E20" s="12">
        <f>IF($H19=0,0,E19/$H19%)</f>
        <v>0</v>
      </c>
      <c r="F20" s="12">
        <f>IF($H19=0,0,F19/$H19%)</f>
        <v>0</v>
      </c>
      <c r="G20" s="12">
        <f>IF($H19=0,0,G19/$H19%)</f>
        <v>0</v>
      </c>
      <c r="H20" s="54">
        <f t="shared" si="1"/>
        <v>0</v>
      </c>
    </row>
    <row r="21" spans="1:8" ht="15.95" customHeight="1" x14ac:dyDescent="0.15">
      <c r="A21" s="15"/>
      <c r="B21" s="15"/>
      <c r="C21" s="18" t="s">
        <v>14</v>
      </c>
      <c r="D21" s="11"/>
      <c r="E21" s="11"/>
      <c r="F21" s="11"/>
      <c r="G21" s="11"/>
      <c r="H21" s="54">
        <f t="shared" si="1"/>
        <v>0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0</v>
      </c>
      <c r="E22" s="12">
        <f>IF($H21=0,0,E21/$H21%)</f>
        <v>0</v>
      </c>
      <c r="F22" s="12">
        <f>IF($H21=0,0,F21/$H21%)</f>
        <v>0</v>
      </c>
      <c r="G22" s="12">
        <f>IF($H21=0,0,G21/$H21%)</f>
        <v>0</v>
      </c>
      <c r="H22" s="54">
        <f t="shared" si="1"/>
        <v>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0</v>
      </c>
      <c r="E23" s="11">
        <f>SUM(E21,E19)</f>
        <v>0</v>
      </c>
      <c r="F23" s="11">
        <f>SUM(F21,F19)</f>
        <v>0</v>
      </c>
      <c r="G23" s="11">
        <f>SUM(G21,G19)</f>
        <v>0</v>
      </c>
      <c r="H23" s="54">
        <f t="shared" si="1"/>
        <v>0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0</v>
      </c>
      <c r="E24" s="12">
        <f>IF($H23=0,0,E23/$H23%)</f>
        <v>0</v>
      </c>
      <c r="F24" s="12">
        <f>IF($H23=0,0,F23/$H23%)</f>
        <v>0</v>
      </c>
      <c r="G24" s="12">
        <f>IF($H23=0,0,G23/$H23%)</f>
        <v>0</v>
      </c>
      <c r="H24" s="54">
        <f t="shared" si="1"/>
        <v>0</v>
      </c>
    </row>
    <row r="25" spans="1:8" ht="15.95" customHeight="1" x14ac:dyDescent="0.15">
      <c r="A25" s="15"/>
      <c r="B25" s="15" t="s">
        <v>18</v>
      </c>
      <c r="C25" s="18" t="s">
        <v>12</v>
      </c>
      <c r="D25" s="12"/>
      <c r="E25" s="12"/>
      <c r="F25" s="12"/>
      <c r="G25" s="12"/>
      <c r="H25" s="54">
        <f t="shared" si="1"/>
        <v>0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0</v>
      </c>
      <c r="F26" s="12">
        <f>IF($H25=0,0,F25/$H25%)</f>
        <v>0</v>
      </c>
      <c r="G26" s="12">
        <f>IF($H25=0,0,G25/$H25%)</f>
        <v>0</v>
      </c>
      <c r="H26" s="54">
        <f t="shared" si="1"/>
        <v>0</v>
      </c>
    </row>
    <row r="27" spans="1:8" ht="15.95" customHeight="1" x14ac:dyDescent="0.15">
      <c r="A27" s="15"/>
      <c r="B27" s="15"/>
      <c r="C27" s="18" t="s">
        <v>14</v>
      </c>
      <c r="D27" s="11"/>
      <c r="E27" s="11"/>
      <c r="F27" s="11"/>
      <c r="G27" s="11"/>
      <c r="H27" s="54">
        <f t="shared" si="1"/>
        <v>0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0</v>
      </c>
      <c r="E28" s="12">
        <f>IF($H27=0,0,E27/$H27%)</f>
        <v>0</v>
      </c>
      <c r="F28" s="12">
        <f>IF($H27=0,0,F27/$H27%)</f>
        <v>0</v>
      </c>
      <c r="G28" s="12">
        <f>IF($H27=0,0,G27/$H27%)</f>
        <v>0</v>
      </c>
      <c r="H28" s="54">
        <f t="shared" si="1"/>
        <v>0</v>
      </c>
    </row>
    <row r="29" spans="1:8" ht="15.95" customHeight="1" x14ac:dyDescent="0.15">
      <c r="A29" s="15"/>
      <c r="B29" s="15"/>
      <c r="C29" s="18" t="s">
        <v>15</v>
      </c>
      <c r="D29" s="11">
        <f>D25+D27</f>
        <v>0</v>
      </c>
      <c r="E29" s="11">
        <f t="shared" ref="E29:G29" si="3">E25+E27</f>
        <v>0</v>
      </c>
      <c r="F29" s="11">
        <f t="shared" si="3"/>
        <v>0</v>
      </c>
      <c r="G29" s="11">
        <f t="shared" si="3"/>
        <v>0</v>
      </c>
      <c r="H29" s="54">
        <f t="shared" si="1"/>
        <v>0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0</v>
      </c>
      <c r="E30" s="12">
        <f>IF($H29=0,0,E29/$H29%)</f>
        <v>0</v>
      </c>
      <c r="F30" s="12">
        <f>IF($H29=0,0,F29/$H29%)</f>
        <v>0</v>
      </c>
      <c r="G30" s="12">
        <f>IF($H29=0,0,G29/$H29%)</f>
        <v>0</v>
      </c>
      <c r="H30" s="54">
        <f t="shared" si="1"/>
        <v>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/>
      <c r="F31" s="12"/>
      <c r="G31" s="12"/>
      <c r="H31" s="54">
        <f t="shared" si="1"/>
        <v>0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0</v>
      </c>
      <c r="F32" s="12">
        <f>IF($H31=0,0,F31/$H31%)</f>
        <v>0</v>
      </c>
      <c r="G32" s="12">
        <f>IF($H31=0,0,G31/$H31%)</f>
        <v>0</v>
      </c>
      <c r="H32" s="54">
        <f t="shared" si="1"/>
        <v>0</v>
      </c>
    </row>
    <row r="33" spans="1:8" ht="15.95" customHeight="1" x14ac:dyDescent="0.15">
      <c r="A33" s="15"/>
      <c r="B33" s="15"/>
      <c r="C33" s="18" t="s">
        <v>14</v>
      </c>
      <c r="D33" s="11"/>
      <c r="E33" s="11"/>
      <c r="F33" s="11"/>
      <c r="G33" s="11"/>
      <c r="H33" s="54">
        <f t="shared" si="1"/>
        <v>0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0</v>
      </c>
      <c r="E34" s="12">
        <f>IF($H33=0,0,E33/$H33%)</f>
        <v>0</v>
      </c>
      <c r="F34" s="12">
        <f>IF($H33=0,0,F33/$H33%)</f>
        <v>0</v>
      </c>
      <c r="G34" s="12">
        <f>IF($H33=0,0,G33/$H33%)</f>
        <v>0</v>
      </c>
      <c r="H34" s="54">
        <f t="shared" si="1"/>
        <v>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0</v>
      </c>
      <c r="E35" s="11">
        <f>SUM(E33,E31)</f>
        <v>0</v>
      </c>
      <c r="F35" s="11">
        <f>SUM(F33,F31)</f>
        <v>0</v>
      </c>
      <c r="G35" s="11">
        <f>SUM(G33,G31)</f>
        <v>0</v>
      </c>
      <c r="H35" s="54">
        <f t="shared" si="1"/>
        <v>0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0</v>
      </c>
      <c r="E36" s="12">
        <f>IF($H35=0,0,E35/$H35%)</f>
        <v>0</v>
      </c>
      <c r="F36" s="12">
        <f>IF($H35=0,0,F35/$H35%)</f>
        <v>0</v>
      </c>
      <c r="G36" s="12">
        <f>IF($H35=0,0,G35/$H35%)</f>
        <v>0</v>
      </c>
      <c r="H36" s="54">
        <f t="shared" si="1"/>
        <v>0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0</v>
      </c>
      <c r="E37" s="11">
        <f>SUMIF($C$43:$C$228,"道内",E$43:E$228)</f>
        <v>1526.4</v>
      </c>
      <c r="F37" s="11">
        <f>SUMIF($C$43:$C$228,"道内",F$43:F$228)</f>
        <v>0</v>
      </c>
      <c r="G37" s="11">
        <f>SUMIF($C$43:$C$228,"道内",G$43:G$228)</f>
        <v>0</v>
      </c>
      <c r="H37" s="54">
        <f t="shared" si="1"/>
        <v>1526.4</v>
      </c>
    </row>
    <row r="38" spans="1:8" ht="15.95" customHeight="1" x14ac:dyDescent="0.15">
      <c r="A38" s="15"/>
      <c r="C38" s="20" t="s">
        <v>13</v>
      </c>
      <c r="D38" s="12">
        <f>IF($H37=0,0,D37/$H37%)</f>
        <v>0</v>
      </c>
      <c r="E38" s="12">
        <f>IF($H37=0,0,E37/$H37%)</f>
        <v>100</v>
      </c>
      <c r="F38" s="12">
        <f>IF($H37=0,0,F37/$H37%)</f>
        <v>0</v>
      </c>
      <c r="G38" s="12">
        <f>IF($H37=0,0,G37/$H37%)</f>
        <v>0</v>
      </c>
      <c r="H38" s="54">
        <f t="shared" si="1"/>
        <v>100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14.9</v>
      </c>
      <c r="E39" s="11">
        <f>SUMIF($C$43:$C$228,"道外",E$43:E$228)</f>
        <v>3722.2000000000003</v>
      </c>
      <c r="F39" s="11">
        <f>SUMIF($C$43:$C$228,"道外",F$43:F$228)</f>
        <v>0</v>
      </c>
      <c r="G39" s="11">
        <f>SUMIF($C$43:$C$228,"道外",G$43:G$228)</f>
        <v>0</v>
      </c>
      <c r="H39" s="54">
        <f t="shared" si="1"/>
        <v>3737.1000000000004</v>
      </c>
    </row>
    <row r="40" spans="1:8" ht="15.95" customHeight="1" x14ac:dyDescent="0.15">
      <c r="A40" s="15"/>
      <c r="C40" s="20" t="s">
        <v>13</v>
      </c>
      <c r="D40" s="12">
        <f>IF($H39=0,0,D39/$H39%)</f>
        <v>0.39870487811404565</v>
      </c>
      <c r="E40" s="12">
        <f>IF($H39=0,0,E39/$H39%)</f>
        <v>99.601295121885954</v>
      </c>
      <c r="F40" s="12">
        <f>IF($H39=0,0,F39/$H39%)</f>
        <v>0</v>
      </c>
      <c r="G40" s="12">
        <f>IF($H39=0,0,G39/$H39%)</f>
        <v>0</v>
      </c>
      <c r="H40" s="54">
        <f t="shared" si="1"/>
        <v>100</v>
      </c>
    </row>
    <row r="41" spans="1:8" ht="15.95" customHeight="1" x14ac:dyDescent="0.15">
      <c r="A41" s="15"/>
      <c r="C41" s="18" t="s">
        <v>107</v>
      </c>
      <c r="D41" s="11">
        <f>SUM(D39,D37)</f>
        <v>14.9</v>
      </c>
      <c r="E41" s="11">
        <f>SUM(E39,E37)</f>
        <v>5248.6</v>
      </c>
      <c r="F41" s="11">
        <f>SUM(F39,F37)</f>
        <v>0</v>
      </c>
      <c r="G41" s="11">
        <f>SUM(G39,G37)</f>
        <v>0</v>
      </c>
      <c r="H41" s="54">
        <f t="shared" si="1"/>
        <v>5263.5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0.28308159969601976</v>
      </c>
      <c r="E42" s="12">
        <f>IF($H41=0,0,E41/$H41%)</f>
        <v>99.716918400303996</v>
      </c>
      <c r="F42" s="12">
        <f>IF($H41=0,0,F41/$H41%)</f>
        <v>0</v>
      </c>
      <c r="G42" s="12">
        <f>IF($H41=0,0,G41/$H41%)</f>
        <v>0</v>
      </c>
      <c r="H42" s="54">
        <f t="shared" si="1"/>
        <v>100.00000000000001</v>
      </c>
    </row>
    <row r="43" spans="1:8" ht="15.95" customHeight="1" x14ac:dyDescent="0.15">
      <c r="A43" s="15"/>
      <c r="B43" s="15" t="s">
        <v>21</v>
      </c>
      <c r="C43" s="18" t="s">
        <v>12</v>
      </c>
      <c r="D43" s="12">
        <v>0</v>
      </c>
      <c r="E43" s="12">
        <v>979.4</v>
      </c>
      <c r="F43" s="12">
        <v>0</v>
      </c>
      <c r="G43" s="12">
        <v>0</v>
      </c>
      <c r="H43" s="54">
        <f t="shared" si="1"/>
        <v>979.4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0</v>
      </c>
      <c r="E44" s="12">
        <f>IF($H43=0,0,E43/$H43%)</f>
        <v>99.999999999999986</v>
      </c>
      <c r="F44" s="12">
        <f>IF($H43=0,0,F43/$H43%)</f>
        <v>0</v>
      </c>
      <c r="G44" s="12">
        <f>IF($H43=0,0,G43/$H43%)</f>
        <v>0</v>
      </c>
      <c r="H44" s="54">
        <f t="shared" si="1"/>
        <v>99.999999999999986</v>
      </c>
    </row>
    <row r="45" spans="1:8" ht="15.95" customHeight="1" x14ac:dyDescent="0.15">
      <c r="A45" s="15"/>
      <c r="B45" s="15"/>
      <c r="C45" s="18" t="s">
        <v>14</v>
      </c>
      <c r="D45" s="11">
        <v>14.9</v>
      </c>
      <c r="E45" s="11">
        <v>0</v>
      </c>
      <c r="F45" s="11">
        <v>0</v>
      </c>
      <c r="G45" s="11">
        <v>0</v>
      </c>
      <c r="H45" s="54">
        <f t="shared" si="1"/>
        <v>14.9</v>
      </c>
    </row>
    <row r="46" spans="1:8" ht="15.95" customHeight="1" x14ac:dyDescent="0.15">
      <c r="A46" s="15"/>
      <c r="B46" s="15"/>
      <c r="C46" s="20" t="s">
        <v>13</v>
      </c>
      <c r="D46" s="12">
        <f>IF($H45=0,0,D45/$H45%)</f>
        <v>100</v>
      </c>
      <c r="E46" s="12">
        <f>IF($H45=0,0,E45/$H45%)</f>
        <v>0</v>
      </c>
      <c r="F46" s="12">
        <f>IF($H45=0,0,F45/$H45%)</f>
        <v>0</v>
      </c>
      <c r="G46" s="12">
        <f>IF($H45=0,0,G45/$H45%)</f>
        <v>0</v>
      </c>
      <c r="H46" s="54">
        <f t="shared" si="1"/>
        <v>100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14.9</v>
      </c>
      <c r="E47" s="11">
        <f>SUM(E45,E43)</f>
        <v>979.4</v>
      </c>
      <c r="F47" s="11">
        <f>SUM(F45,F43)</f>
        <v>0</v>
      </c>
      <c r="G47" s="11">
        <f>SUM(G45,G43)</f>
        <v>0</v>
      </c>
      <c r="H47" s="54">
        <f t="shared" si="1"/>
        <v>994.3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1.4985416876194309</v>
      </c>
      <c r="E48" s="12">
        <f>IF($H47=0,0,E47/$H47%)</f>
        <v>98.501458312380578</v>
      </c>
      <c r="F48" s="12">
        <f>IF($H47=0,0,F47/$H47%)</f>
        <v>0</v>
      </c>
      <c r="G48" s="12">
        <f>IF($H47=0,0,G47/$H47%)</f>
        <v>0</v>
      </c>
      <c r="H48" s="54">
        <f t="shared" si="1"/>
        <v>100.00000000000001</v>
      </c>
    </row>
    <row r="49" spans="1:8" ht="15.95" customHeight="1" x14ac:dyDescent="0.15">
      <c r="A49" s="15"/>
      <c r="B49" s="15" t="s">
        <v>22</v>
      </c>
      <c r="C49" s="18" t="s">
        <v>12</v>
      </c>
      <c r="D49" s="12"/>
      <c r="E49" s="12"/>
      <c r="F49" s="12"/>
      <c r="G49" s="12"/>
      <c r="H49" s="54">
        <f t="shared" si="1"/>
        <v>0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0</v>
      </c>
      <c r="E50" s="12">
        <f>IF($H49=0,0,E49/$H49%)</f>
        <v>0</v>
      </c>
      <c r="F50" s="12">
        <f>IF($H49=0,0,F49/$H49%)</f>
        <v>0</v>
      </c>
      <c r="G50" s="12">
        <f>IF($H49=0,0,G49/$H49%)</f>
        <v>0</v>
      </c>
      <c r="H50" s="54">
        <f t="shared" si="1"/>
        <v>0</v>
      </c>
    </row>
    <row r="51" spans="1:8" ht="15.95" customHeight="1" x14ac:dyDescent="0.15">
      <c r="A51" s="15"/>
      <c r="B51" s="15"/>
      <c r="C51" s="18" t="s">
        <v>14</v>
      </c>
      <c r="D51" s="11"/>
      <c r="E51" s="11"/>
      <c r="F51" s="11"/>
      <c r="G51" s="11"/>
      <c r="H51" s="54">
        <f t="shared" si="1"/>
        <v>0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0</v>
      </c>
      <c r="E52" s="12">
        <f>IF($H51=0,0,E51/$H51%)</f>
        <v>0</v>
      </c>
      <c r="F52" s="12">
        <f>IF($H51=0,0,F51/$H51%)</f>
        <v>0</v>
      </c>
      <c r="G52" s="12">
        <f>IF($H51=0,0,G51/$H51%)</f>
        <v>0</v>
      </c>
      <c r="H52" s="54">
        <f t="shared" si="1"/>
        <v>0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0</v>
      </c>
      <c r="E53" s="11">
        <f>SUM(E51,E49)</f>
        <v>0</v>
      </c>
      <c r="F53" s="11">
        <f>SUM(F51,F49)</f>
        <v>0</v>
      </c>
      <c r="G53" s="11">
        <f>SUM(G51,G49)</f>
        <v>0</v>
      </c>
      <c r="H53" s="54">
        <f t="shared" si="1"/>
        <v>0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0</v>
      </c>
      <c r="E54" s="12">
        <f>IF($H53=0,0,E53/$H53%)</f>
        <v>0</v>
      </c>
      <c r="F54" s="12">
        <f>IF($H53=0,0,F53/$H53%)</f>
        <v>0</v>
      </c>
      <c r="G54" s="12">
        <f>IF($H53=0,0,G53/$H53%)</f>
        <v>0</v>
      </c>
      <c r="H54" s="54">
        <f t="shared" si="1"/>
        <v>0</v>
      </c>
    </row>
    <row r="55" spans="1:8" ht="15.95" customHeight="1" x14ac:dyDescent="0.15">
      <c r="A55" s="15"/>
      <c r="B55" s="15" t="s">
        <v>23</v>
      </c>
      <c r="C55" s="18" t="s">
        <v>12</v>
      </c>
      <c r="D55" s="12"/>
      <c r="E55" s="12"/>
      <c r="F55" s="12"/>
      <c r="G55" s="12"/>
      <c r="H55" s="54">
        <f t="shared" si="1"/>
        <v>0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0</v>
      </c>
      <c r="E56" s="12">
        <f>IF($H55=0,0,E55/$H55%)</f>
        <v>0</v>
      </c>
      <c r="F56" s="12">
        <f>IF($H55=0,0,F55/$H55%)</f>
        <v>0</v>
      </c>
      <c r="G56" s="12">
        <f>IF($H55=0,0,G55/$H55%)</f>
        <v>0</v>
      </c>
      <c r="H56" s="54">
        <f t="shared" si="1"/>
        <v>0</v>
      </c>
    </row>
    <row r="57" spans="1:8" ht="15.95" customHeight="1" x14ac:dyDescent="0.15">
      <c r="A57" s="15"/>
      <c r="B57" s="15"/>
      <c r="C57" s="18" t="s">
        <v>14</v>
      </c>
      <c r="D57" s="11"/>
      <c r="E57" s="11"/>
      <c r="F57" s="11"/>
      <c r="G57" s="11"/>
      <c r="H57" s="54">
        <f t="shared" si="1"/>
        <v>0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0</v>
      </c>
      <c r="E58" s="12">
        <f>IF($H57=0,0,E57/$H57%)</f>
        <v>0</v>
      </c>
      <c r="F58" s="12">
        <f>IF($H57=0,0,F57/$H57%)</f>
        <v>0</v>
      </c>
      <c r="G58" s="12">
        <f>IF($H57=0,0,G57/$H57%)</f>
        <v>0</v>
      </c>
      <c r="H58" s="54">
        <f t="shared" si="1"/>
        <v>0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0</v>
      </c>
      <c r="E59" s="11">
        <f>SUM(E57,E55)</f>
        <v>0</v>
      </c>
      <c r="F59" s="11">
        <f>SUM(F57,F55)</f>
        <v>0</v>
      </c>
      <c r="G59" s="11">
        <f>SUM(G57,G55)</f>
        <v>0</v>
      </c>
      <c r="H59" s="54">
        <f t="shared" si="1"/>
        <v>0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0</v>
      </c>
      <c r="E60" s="12">
        <f>IF($H59=0,0,E59/$H59%)</f>
        <v>0</v>
      </c>
      <c r="F60" s="12">
        <f>IF($H59=0,0,F59/$H59%)</f>
        <v>0</v>
      </c>
      <c r="G60" s="12">
        <f>IF($H59=0,0,G59/$H59%)</f>
        <v>0</v>
      </c>
      <c r="H60" s="54">
        <f t="shared" si="1"/>
        <v>0</v>
      </c>
    </row>
    <row r="61" spans="1:8" ht="15.95" customHeight="1" x14ac:dyDescent="0.15">
      <c r="A61" s="15"/>
      <c r="B61" s="15" t="s">
        <v>24</v>
      </c>
      <c r="C61" s="18" t="s">
        <v>12</v>
      </c>
      <c r="D61" s="12"/>
      <c r="E61" s="12"/>
      <c r="F61" s="12"/>
      <c r="G61" s="12"/>
      <c r="H61" s="54">
        <f t="shared" si="1"/>
        <v>0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0</v>
      </c>
      <c r="E62" s="12">
        <f>IF($H61=0,0,E61/$H61%)</f>
        <v>0</v>
      </c>
      <c r="F62" s="12">
        <f>IF($H61=0,0,F61/$H61%)</f>
        <v>0</v>
      </c>
      <c r="G62" s="12">
        <f>IF($H61=0,0,G61/$H61%)</f>
        <v>0</v>
      </c>
      <c r="H62" s="54">
        <f t="shared" si="1"/>
        <v>0</v>
      </c>
    </row>
    <row r="63" spans="1:8" ht="15.95" customHeight="1" x14ac:dyDescent="0.15">
      <c r="A63" s="15"/>
      <c r="B63" s="15"/>
      <c r="C63" s="18" t="s">
        <v>14</v>
      </c>
      <c r="D63" s="11"/>
      <c r="E63" s="11"/>
      <c r="F63" s="11"/>
      <c r="G63" s="11"/>
      <c r="H63" s="54">
        <f t="shared" si="1"/>
        <v>0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0</v>
      </c>
      <c r="E64" s="12">
        <f>IF($H63=0,0,E63/$H63%)</f>
        <v>0</v>
      </c>
      <c r="F64" s="12">
        <f>IF($H63=0,0,F63/$H63%)</f>
        <v>0</v>
      </c>
      <c r="G64" s="12">
        <f>IF($H63=0,0,G63/$H63%)</f>
        <v>0</v>
      </c>
      <c r="H64" s="54">
        <f t="shared" si="1"/>
        <v>0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0</v>
      </c>
      <c r="E65" s="11">
        <f>SUM(E63,E61)</f>
        <v>0</v>
      </c>
      <c r="F65" s="11">
        <f>SUM(F63,F61)</f>
        <v>0</v>
      </c>
      <c r="G65" s="11">
        <f>SUM(G63,G61)</f>
        <v>0</v>
      </c>
      <c r="H65" s="54">
        <f t="shared" si="1"/>
        <v>0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0</v>
      </c>
      <c r="E66" s="12">
        <f>IF($H65=0,0,E65/$H65%)</f>
        <v>0</v>
      </c>
      <c r="F66" s="12">
        <f>IF($H65=0,0,F65/$H65%)</f>
        <v>0</v>
      </c>
      <c r="G66" s="12">
        <f>IF($H65=0,0,G65/$H65%)</f>
        <v>0</v>
      </c>
      <c r="H66" s="54">
        <f t="shared" si="1"/>
        <v>0</v>
      </c>
    </row>
    <row r="67" spans="1:8" ht="15.95" customHeight="1" x14ac:dyDescent="0.15">
      <c r="A67" s="15"/>
      <c r="B67" s="15" t="s">
        <v>25</v>
      </c>
      <c r="C67" s="18" t="s">
        <v>12</v>
      </c>
      <c r="D67" s="12">
        <v>0</v>
      </c>
      <c r="E67" s="12">
        <v>519.6</v>
      </c>
      <c r="F67" s="12">
        <v>0</v>
      </c>
      <c r="G67" s="12">
        <v>0</v>
      </c>
      <c r="H67" s="54">
        <f t="shared" si="1"/>
        <v>519.6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0</v>
      </c>
      <c r="E68" s="12">
        <f>IF($H67=0,0,E67/$H67%)</f>
        <v>99.999999999999986</v>
      </c>
      <c r="F68" s="12">
        <f>IF($H67=0,0,F67/$H67%)</f>
        <v>0</v>
      </c>
      <c r="G68" s="12">
        <f>IF($H67=0,0,G67/$H67%)</f>
        <v>0</v>
      </c>
      <c r="H68" s="54">
        <f t="shared" si="1"/>
        <v>99.999999999999986</v>
      </c>
    </row>
    <row r="69" spans="1:8" ht="15.95" customHeight="1" x14ac:dyDescent="0.15">
      <c r="A69" s="15"/>
      <c r="B69" s="15"/>
      <c r="C69" s="18" t="s">
        <v>14</v>
      </c>
      <c r="D69" s="11">
        <v>0</v>
      </c>
      <c r="E69" s="11">
        <v>3527.9</v>
      </c>
      <c r="F69" s="11">
        <v>0</v>
      </c>
      <c r="G69" s="11">
        <v>0</v>
      </c>
      <c r="H69" s="54">
        <f t="shared" si="1"/>
        <v>3527.9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0</v>
      </c>
      <c r="E70" s="12">
        <f>IF($H69=0,0,E69/$H69%)</f>
        <v>99.999999999999986</v>
      </c>
      <c r="F70" s="12">
        <f>IF($H69=0,0,F69/$H69%)</f>
        <v>0</v>
      </c>
      <c r="G70" s="12">
        <f>IF($H69=0,0,G69/$H69%)</f>
        <v>0</v>
      </c>
      <c r="H70" s="54">
        <f t="shared" si="1"/>
        <v>99.999999999999986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0</v>
      </c>
      <c r="E71" s="11">
        <f>SUM(E69,E67)</f>
        <v>4047.5</v>
      </c>
      <c r="F71" s="11">
        <f>SUM(F69,F67)</f>
        <v>0</v>
      </c>
      <c r="G71" s="11">
        <f>SUM(G69,G67)</f>
        <v>0</v>
      </c>
      <c r="H71" s="54">
        <f t="shared" si="1"/>
        <v>4047.5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0</v>
      </c>
      <c r="E72" s="12">
        <f>IF($H71=0,0,E71/$H71%)</f>
        <v>100</v>
      </c>
      <c r="F72" s="12">
        <f>IF($H71=0,0,F71/$H71%)</f>
        <v>0</v>
      </c>
      <c r="G72" s="12">
        <f>IF($H71=0,0,G71/$H71%)</f>
        <v>0</v>
      </c>
      <c r="H72" s="54">
        <f t="shared" si="1"/>
        <v>100</v>
      </c>
    </row>
    <row r="73" spans="1:8" ht="15.95" customHeight="1" x14ac:dyDescent="0.15">
      <c r="A73" s="15"/>
      <c r="B73" s="15" t="s">
        <v>26</v>
      </c>
      <c r="C73" s="18" t="s">
        <v>12</v>
      </c>
      <c r="D73" s="12"/>
      <c r="E73" s="12"/>
      <c r="F73" s="12"/>
      <c r="G73" s="12"/>
      <c r="H73" s="54">
        <f t="shared" si="1"/>
        <v>0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0</v>
      </c>
      <c r="F74" s="12">
        <f>IF($H73=0,0,F73/$H73%)</f>
        <v>0</v>
      </c>
      <c r="G74" s="12">
        <f>IF($H73=0,0,G73/$H73%)</f>
        <v>0</v>
      </c>
      <c r="H74" s="54">
        <f t="shared" si="1"/>
        <v>0</v>
      </c>
    </row>
    <row r="75" spans="1:8" ht="15.95" customHeight="1" x14ac:dyDescent="0.15">
      <c r="A75" s="15"/>
      <c r="B75" s="15"/>
      <c r="C75" s="18" t="s">
        <v>14</v>
      </c>
      <c r="D75" s="11"/>
      <c r="E75" s="11"/>
      <c r="F75" s="11"/>
      <c r="G75" s="11"/>
      <c r="H75" s="54">
        <f t="shared" si="1"/>
        <v>0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0</v>
      </c>
      <c r="E76" s="12">
        <f>IF($H75=0,0,E75/$H75%)</f>
        <v>0</v>
      </c>
      <c r="F76" s="12">
        <f>IF($H75=0,0,F75/$H75%)</f>
        <v>0</v>
      </c>
      <c r="G76" s="12">
        <f>IF($H75=0,0,G75/$H75%)</f>
        <v>0</v>
      </c>
      <c r="H76" s="54">
        <f t="shared" si="1"/>
        <v>0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0</v>
      </c>
      <c r="E77" s="11">
        <f>SUM(E75,E73)</f>
        <v>0</v>
      </c>
      <c r="F77" s="11">
        <f>SUM(F75,F73)</f>
        <v>0</v>
      </c>
      <c r="G77" s="11">
        <f>SUM(G75,G73)</f>
        <v>0</v>
      </c>
      <c r="H77" s="54">
        <f t="shared" ref="H77:H140" si="4">SUM(D77:G77)</f>
        <v>0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0</v>
      </c>
      <c r="E78" s="12">
        <f>IF($H77=0,0,E77/$H77%)</f>
        <v>0</v>
      </c>
      <c r="F78" s="12">
        <f>IF($H77=0,0,F77/$H77%)</f>
        <v>0</v>
      </c>
      <c r="G78" s="12">
        <f>IF($H77=0,0,G77/$H77%)</f>
        <v>0</v>
      </c>
      <c r="H78" s="54">
        <f t="shared" si="4"/>
        <v>0</v>
      </c>
    </row>
    <row r="79" spans="1:8" ht="15.95" customHeight="1" x14ac:dyDescent="0.15">
      <c r="A79" s="15"/>
      <c r="B79" s="15" t="s">
        <v>27</v>
      </c>
      <c r="C79" s="18" t="s">
        <v>12</v>
      </c>
      <c r="D79" s="12"/>
      <c r="E79" s="12"/>
      <c r="F79" s="12"/>
      <c r="G79" s="12"/>
      <c r="H79" s="54">
        <f t="shared" si="4"/>
        <v>0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0</v>
      </c>
      <c r="E80" s="12">
        <f>IF($H79=0,0,E79/$H79%)</f>
        <v>0</v>
      </c>
      <c r="F80" s="12">
        <f>IF($H79=0,0,F79/$H79%)</f>
        <v>0</v>
      </c>
      <c r="G80" s="12">
        <f>IF($H79=0,0,G79/$H79%)</f>
        <v>0</v>
      </c>
      <c r="H80" s="54">
        <f t="shared" si="4"/>
        <v>0</v>
      </c>
    </row>
    <row r="81" spans="1:8" ht="15.95" customHeight="1" x14ac:dyDescent="0.15">
      <c r="A81" s="15"/>
      <c r="B81" s="15"/>
      <c r="C81" s="18" t="s">
        <v>14</v>
      </c>
      <c r="D81" s="11"/>
      <c r="E81" s="11"/>
      <c r="F81" s="11"/>
      <c r="G81" s="11"/>
      <c r="H81" s="54">
        <f t="shared" si="4"/>
        <v>0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0</v>
      </c>
      <c r="E82" s="12">
        <f>IF($H81=0,0,E81/$H81%)</f>
        <v>0</v>
      </c>
      <c r="F82" s="12">
        <f>IF($H81=0,0,F81/$H81%)</f>
        <v>0</v>
      </c>
      <c r="G82" s="12">
        <f>IF($H81=0,0,G81/$H81%)</f>
        <v>0</v>
      </c>
      <c r="H82" s="54">
        <f t="shared" si="4"/>
        <v>0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0</v>
      </c>
      <c r="E83" s="11">
        <f>SUM(E81,E79)</f>
        <v>0</v>
      </c>
      <c r="F83" s="11">
        <f>SUM(F81,F79)</f>
        <v>0</v>
      </c>
      <c r="G83" s="11">
        <f>SUM(G81,G79)</f>
        <v>0</v>
      </c>
      <c r="H83" s="54">
        <f t="shared" si="4"/>
        <v>0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0</v>
      </c>
      <c r="E84" s="12">
        <f>IF($H83=0,0,E83/$H83%)</f>
        <v>0</v>
      </c>
      <c r="F84" s="12">
        <f>IF($H83=0,0,F83/$H83%)</f>
        <v>0</v>
      </c>
      <c r="G84" s="12">
        <f>IF($H83=0,0,G83/$H83%)</f>
        <v>0</v>
      </c>
      <c r="H84" s="54">
        <f t="shared" si="4"/>
        <v>0</v>
      </c>
    </row>
    <row r="85" spans="1:8" ht="15.95" customHeight="1" x14ac:dyDescent="0.15">
      <c r="A85" s="15"/>
      <c r="B85" s="15" t="s">
        <v>28</v>
      </c>
      <c r="C85" s="18" t="s">
        <v>12</v>
      </c>
      <c r="D85" s="12"/>
      <c r="E85" s="12"/>
      <c r="F85" s="12"/>
      <c r="G85" s="12"/>
      <c r="H85" s="54">
        <f t="shared" si="4"/>
        <v>0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0</v>
      </c>
      <c r="E86" s="12">
        <f>IF($H85=0,0,E85/$H85%)</f>
        <v>0</v>
      </c>
      <c r="F86" s="12">
        <f>IF($H85=0,0,F85/$H85%)</f>
        <v>0</v>
      </c>
      <c r="G86" s="12">
        <f>IF($H85=0,0,G85/$H85%)</f>
        <v>0</v>
      </c>
      <c r="H86" s="54">
        <f t="shared" si="4"/>
        <v>0</v>
      </c>
    </row>
    <row r="87" spans="1:8" ht="15.95" customHeight="1" x14ac:dyDescent="0.15">
      <c r="A87" s="15"/>
      <c r="B87" s="15"/>
      <c r="C87" s="18" t="s">
        <v>14</v>
      </c>
      <c r="D87" s="11"/>
      <c r="E87" s="11"/>
      <c r="F87" s="11"/>
      <c r="G87" s="11"/>
      <c r="H87" s="54">
        <f t="shared" si="4"/>
        <v>0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0</v>
      </c>
      <c r="E88" s="12">
        <f>IF($H87=0,0,E87/$H87%)</f>
        <v>0</v>
      </c>
      <c r="F88" s="12">
        <f>IF($H87=0,0,F87/$H87%)</f>
        <v>0</v>
      </c>
      <c r="G88" s="12">
        <f>IF($H87=0,0,G87/$H87%)</f>
        <v>0</v>
      </c>
      <c r="H88" s="54">
        <f t="shared" si="4"/>
        <v>0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0</v>
      </c>
      <c r="E89" s="11">
        <f>SUM(E87,E85)</f>
        <v>0</v>
      </c>
      <c r="F89" s="11">
        <f>SUM(F87,F85)</f>
        <v>0</v>
      </c>
      <c r="G89" s="11">
        <f>SUM(G87,G85)</f>
        <v>0</v>
      </c>
      <c r="H89" s="54">
        <f t="shared" si="4"/>
        <v>0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0</v>
      </c>
      <c r="E90" s="12">
        <f>IF($H89=0,0,E89/$H89%)</f>
        <v>0</v>
      </c>
      <c r="F90" s="12">
        <f>IF($H89=0,0,F89/$H89%)</f>
        <v>0</v>
      </c>
      <c r="G90" s="12">
        <f>IF($H89=0,0,G89/$H89%)</f>
        <v>0</v>
      </c>
      <c r="H90" s="54">
        <f t="shared" si="4"/>
        <v>0</v>
      </c>
    </row>
    <row r="91" spans="1:8" ht="15.95" customHeight="1" x14ac:dyDescent="0.15">
      <c r="A91" s="15"/>
      <c r="B91" s="15" t="s">
        <v>29</v>
      </c>
      <c r="C91" s="18" t="s">
        <v>12</v>
      </c>
      <c r="D91" s="12"/>
      <c r="E91" s="12"/>
      <c r="F91" s="12"/>
      <c r="G91" s="12"/>
      <c r="H91" s="54">
        <f t="shared" si="4"/>
        <v>0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0</v>
      </c>
      <c r="F92" s="12">
        <f>IF($H91=0,0,F91/$H91%)</f>
        <v>0</v>
      </c>
      <c r="G92" s="12">
        <f>IF($H91=0,0,G91/$H91%)</f>
        <v>0</v>
      </c>
      <c r="H92" s="54">
        <f t="shared" si="4"/>
        <v>0</v>
      </c>
    </row>
    <row r="93" spans="1:8" ht="15.95" customHeight="1" x14ac:dyDescent="0.15">
      <c r="A93" s="15"/>
      <c r="B93" s="15"/>
      <c r="C93" s="18" t="s">
        <v>14</v>
      </c>
      <c r="D93" s="11"/>
      <c r="E93" s="11"/>
      <c r="F93" s="11"/>
      <c r="G93" s="11"/>
      <c r="H93" s="54">
        <f t="shared" si="4"/>
        <v>0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0</v>
      </c>
      <c r="E94" s="12">
        <f>IF($H93=0,0,E93/$H93%)</f>
        <v>0</v>
      </c>
      <c r="F94" s="12">
        <f>IF($H93=0,0,F93/$H93%)</f>
        <v>0</v>
      </c>
      <c r="G94" s="12">
        <f>IF($H93=0,0,G93/$H93%)</f>
        <v>0</v>
      </c>
      <c r="H94" s="54">
        <f t="shared" si="4"/>
        <v>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0</v>
      </c>
      <c r="E95" s="11">
        <f>SUM(E93,E91)</f>
        <v>0</v>
      </c>
      <c r="F95" s="11">
        <f>SUM(F93,F91)</f>
        <v>0</v>
      </c>
      <c r="G95" s="11">
        <f>SUM(G93,G91)</f>
        <v>0</v>
      </c>
      <c r="H95" s="54">
        <f t="shared" si="4"/>
        <v>0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0</v>
      </c>
      <c r="E96" s="12">
        <f>IF($H95=0,0,E95/$H95%)</f>
        <v>0</v>
      </c>
      <c r="F96" s="12">
        <f>IF($H95=0,0,F95/$H95%)</f>
        <v>0</v>
      </c>
      <c r="G96" s="12">
        <f>IF($H95=0,0,G95/$H95%)</f>
        <v>0</v>
      </c>
      <c r="H96" s="54">
        <f t="shared" si="4"/>
        <v>0</v>
      </c>
    </row>
    <row r="97" spans="1:8" ht="15.95" customHeight="1" x14ac:dyDescent="0.15">
      <c r="A97" s="15"/>
      <c r="B97" s="15" t="s">
        <v>30</v>
      </c>
      <c r="C97" s="18" t="s">
        <v>12</v>
      </c>
      <c r="D97" s="12"/>
      <c r="E97" s="12"/>
      <c r="F97" s="12"/>
      <c r="G97" s="12"/>
      <c r="H97" s="54">
        <f t="shared" si="4"/>
        <v>0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0</v>
      </c>
      <c r="F98" s="12">
        <f>IF($H97=0,0,F97/$H97%)</f>
        <v>0</v>
      </c>
      <c r="G98" s="12">
        <f>IF($H97=0,0,G97/$H97%)</f>
        <v>0</v>
      </c>
      <c r="H98" s="54">
        <f t="shared" si="4"/>
        <v>0</v>
      </c>
    </row>
    <row r="99" spans="1:8" ht="15.95" customHeight="1" x14ac:dyDescent="0.15">
      <c r="A99" s="15"/>
      <c r="B99" s="15"/>
      <c r="C99" s="18" t="s">
        <v>14</v>
      </c>
      <c r="D99" s="11"/>
      <c r="E99" s="11"/>
      <c r="F99" s="11"/>
      <c r="G99" s="11"/>
      <c r="H99" s="54">
        <f t="shared" si="4"/>
        <v>0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0</v>
      </c>
      <c r="E100" s="12">
        <f>IF($H99=0,0,E99/$H99%)</f>
        <v>0</v>
      </c>
      <c r="F100" s="12">
        <f>IF($H99=0,0,F99/$H99%)</f>
        <v>0</v>
      </c>
      <c r="G100" s="12">
        <f>IF($H99=0,0,G99/$H99%)</f>
        <v>0</v>
      </c>
      <c r="H100" s="54">
        <f t="shared" si="4"/>
        <v>0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0</v>
      </c>
      <c r="E101" s="11">
        <f>SUM(E99,E97)</f>
        <v>0</v>
      </c>
      <c r="F101" s="11">
        <f>SUM(F99,F97)</f>
        <v>0</v>
      </c>
      <c r="G101" s="11">
        <f>SUM(G99,G97)</f>
        <v>0</v>
      </c>
      <c r="H101" s="54">
        <f t="shared" si="4"/>
        <v>0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0</v>
      </c>
      <c r="E102" s="12">
        <f>IF($H101=0,0,E101/$H101%)</f>
        <v>0</v>
      </c>
      <c r="F102" s="12">
        <f>IF($H101=0,0,F101/$H101%)</f>
        <v>0</v>
      </c>
      <c r="G102" s="12">
        <f>IF($H101=0,0,G101/$H101%)</f>
        <v>0</v>
      </c>
      <c r="H102" s="54">
        <f t="shared" si="4"/>
        <v>0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/>
      <c r="E103" s="12"/>
      <c r="F103" s="12"/>
      <c r="G103" s="12"/>
      <c r="H103" s="54">
        <f t="shared" si="4"/>
        <v>0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0</v>
      </c>
      <c r="E104" s="12">
        <f>IF($H103=0,0,E103/$H103%)</f>
        <v>0</v>
      </c>
      <c r="F104" s="12">
        <f>IF($H103=0,0,F103/$H103%)</f>
        <v>0</v>
      </c>
      <c r="G104" s="12">
        <f>IF($H103=0,0,G103/$H103%)</f>
        <v>0</v>
      </c>
      <c r="H104" s="54">
        <f t="shared" si="4"/>
        <v>0</v>
      </c>
    </row>
    <row r="105" spans="1:8" ht="15.95" customHeight="1" x14ac:dyDescent="0.15">
      <c r="A105" s="15"/>
      <c r="B105" s="15"/>
      <c r="C105" s="18" t="s">
        <v>14</v>
      </c>
      <c r="D105" s="11"/>
      <c r="E105" s="11"/>
      <c r="F105" s="11"/>
      <c r="G105" s="11"/>
      <c r="H105" s="54">
        <f t="shared" si="4"/>
        <v>0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0</v>
      </c>
      <c r="E106" s="12">
        <f>IF($H105=0,0,E105/$H105%)</f>
        <v>0</v>
      </c>
      <c r="F106" s="12">
        <f>IF($H105=0,0,F105/$H105%)</f>
        <v>0</v>
      </c>
      <c r="G106" s="12">
        <f>IF($H105=0,0,G105/$H105%)</f>
        <v>0</v>
      </c>
      <c r="H106" s="54">
        <f t="shared" si="4"/>
        <v>0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0</v>
      </c>
      <c r="E107" s="11">
        <f>SUM(E105,E103)</f>
        <v>0</v>
      </c>
      <c r="F107" s="11">
        <f>SUM(F105,F103)</f>
        <v>0</v>
      </c>
      <c r="G107" s="11">
        <f>SUM(G105,G103)</f>
        <v>0</v>
      </c>
      <c r="H107" s="54">
        <f t="shared" si="4"/>
        <v>0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0</v>
      </c>
      <c r="E108" s="12">
        <f>IF($H107=0,0,E107/$H107%)</f>
        <v>0</v>
      </c>
      <c r="F108" s="12">
        <f>IF($H107=0,0,F107/$H107%)</f>
        <v>0</v>
      </c>
      <c r="G108" s="12">
        <f>IF($H107=0,0,G107/$H107%)</f>
        <v>0</v>
      </c>
      <c r="H108" s="54">
        <f t="shared" si="4"/>
        <v>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/>
      <c r="E109" s="12"/>
      <c r="F109" s="12"/>
      <c r="G109" s="12"/>
      <c r="H109" s="54">
        <f t="shared" si="4"/>
        <v>0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0</v>
      </c>
      <c r="F110" s="12">
        <f>IF($H109=0,0,F109/$H109%)</f>
        <v>0</v>
      </c>
      <c r="G110" s="12">
        <f>IF($H109=0,0,G109/$H109%)</f>
        <v>0</v>
      </c>
      <c r="H110" s="54">
        <f t="shared" si="4"/>
        <v>0</v>
      </c>
    </row>
    <row r="111" spans="1:8" ht="15.95" customHeight="1" x14ac:dyDescent="0.15">
      <c r="A111" s="15"/>
      <c r="B111" s="15"/>
      <c r="C111" s="18" t="s">
        <v>14</v>
      </c>
      <c r="D111" s="11"/>
      <c r="E111" s="11"/>
      <c r="F111" s="11"/>
      <c r="G111" s="11"/>
      <c r="H111" s="54">
        <f t="shared" si="4"/>
        <v>0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0</v>
      </c>
      <c r="E112" s="12">
        <f>IF($H111=0,0,E111/$H111%)</f>
        <v>0</v>
      </c>
      <c r="F112" s="12">
        <f>IF($H111=0,0,F111/$H111%)</f>
        <v>0</v>
      </c>
      <c r="G112" s="12">
        <f>IF($H111=0,0,G111/$H111%)</f>
        <v>0</v>
      </c>
      <c r="H112" s="54">
        <f t="shared" si="4"/>
        <v>0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0</v>
      </c>
      <c r="E113" s="11">
        <f>SUM(E111,E109)</f>
        <v>0</v>
      </c>
      <c r="F113" s="11">
        <f>SUM(F111,F109)</f>
        <v>0</v>
      </c>
      <c r="G113" s="11">
        <f>SUM(G111,G109)</f>
        <v>0</v>
      </c>
      <c r="H113" s="54">
        <f t="shared" si="4"/>
        <v>0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0</v>
      </c>
      <c r="E114" s="12">
        <f>IF($H113=0,0,E113/$H113%)</f>
        <v>0</v>
      </c>
      <c r="F114" s="12">
        <f>IF($H113=0,0,F113/$H113%)</f>
        <v>0</v>
      </c>
      <c r="G114" s="12">
        <f>IF($H113=0,0,G113/$H113%)</f>
        <v>0</v>
      </c>
      <c r="H114" s="54">
        <f t="shared" si="4"/>
        <v>0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/>
      <c r="E115" s="12"/>
      <c r="F115" s="12"/>
      <c r="G115" s="12"/>
      <c r="H115" s="54">
        <f t="shared" si="4"/>
        <v>0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0</v>
      </c>
      <c r="F116" s="12">
        <f>IF($H115=0,0,F115/$H115%)</f>
        <v>0</v>
      </c>
      <c r="G116" s="12">
        <f>IF($H115=0,0,G115/$H115%)</f>
        <v>0</v>
      </c>
      <c r="H116" s="54">
        <f t="shared" si="4"/>
        <v>0</v>
      </c>
    </row>
    <row r="117" spans="1:8" ht="15.95" customHeight="1" x14ac:dyDescent="0.15">
      <c r="A117" s="15"/>
      <c r="B117" s="15"/>
      <c r="C117" s="18" t="s">
        <v>14</v>
      </c>
      <c r="D117" s="11"/>
      <c r="E117" s="11"/>
      <c r="F117" s="11"/>
      <c r="G117" s="11"/>
      <c r="H117" s="54">
        <f t="shared" si="4"/>
        <v>0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0</v>
      </c>
      <c r="E118" s="12">
        <f>IF($H117=0,0,E117/$H117%)</f>
        <v>0</v>
      </c>
      <c r="F118" s="12">
        <f>IF($H117=0,0,F117/$H117%)</f>
        <v>0</v>
      </c>
      <c r="G118" s="12">
        <f>IF($H117=0,0,G117/$H117%)</f>
        <v>0</v>
      </c>
      <c r="H118" s="54">
        <f t="shared" si="4"/>
        <v>0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0</v>
      </c>
      <c r="E119" s="11">
        <f>SUM(E117,E115)</f>
        <v>0</v>
      </c>
      <c r="F119" s="11">
        <f>SUM(F117,F115)</f>
        <v>0</v>
      </c>
      <c r="G119" s="11">
        <f>SUM(G117,G115)</f>
        <v>0</v>
      </c>
      <c r="H119" s="54">
        <f t="shared" si="4"/>
        <v>0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0</v>
      </c>
      <c r="E120" s="12">
        <f>IF($H119=0,0,E119/$H119%)</f>
        <v>0</v>
      </c>
      <c r="F120" s="12">
        <f>IF($H119=0,0,F119/$H119%)</f>
        <v>0</v>
      </c>
      <c r="G120" s="12">
        <f>IF($H119=0,0,G119/$H119%)</f>
        <v>0</v>
      </c>
      <c r="H120" s="54">
        <f t="shared" si="4"/>
        <v>0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/>
      <c r="E121" s="12"/>
      <c r="F121" s="12"/>
      <c r="G121" s="12"/>
      <c r="H121" s="54">
        <f t="shared" si="4"/>
        <v>0</v>
      </c>
    </row>
    <row r="122" spans="1:8" ht="15.95" customHeight="1" x14ac:dyDescent="0.15">
      <c r="A122" s="15"/>
      <c r="B122" s="15"/>
      <c r="C122" s="20" t="s">
        <v>13</v>
      </c>
      <c r="D122" s="12">
        <f>IF($H121=0,0,D121/$H121%)</f>
        <v>0</v>
      </c>
      <c r="E122" s="12">
        <f>IF($H121=0,0,E121/$H121%)</f>
        <v>0</v>
      </c>
      <c r="F122" s="12">
        <f>IF($H121=0,0,F121/$H121%)</f>
        <v>0</v>
      </c>
      <c r="G122" s="12">
        <f>IF($H121=0,0,G121/$H121%)</f>
        <v>0</v>
      </c>
      <c r="H122" s="54">
        <f t="shared" si="4"/>
        <v>0</v>
      </c>
    </row>
    <row r="123" spans="1:8" ht="15.95" customHeight="1" x14ac:dyDescent="0.15">
      <c r="A123" s="15"/>
      <c r="B123" s="15"/>
      <c r="C123" s="18" t="s">
        <v>14</v>
      </c>
      <c r="D123" s="11"/>
      <c r="E123" s="11"/>
      <c r="F123" s="11"/>
      <c r="G123" s="11"/>
      <c r="H123" s="54">
        <f t="shared" si="4"/>
        <v>0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0</v>
      </c>
      <c r="F124" s="12">
        <f>IF($H123=0,0,F123/$H123%)</f>
        <v>0</v>
      </c>
      <c r="G124" s="12">
        <f>IF($H123=0,0,G123/$H123%)</f>
        <v>0</v>
      </c>
      <c r="H124" s="54">
        <f t="shared" si="4"/>
        <v>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0</v>
      </c>
      <c r="F125" s="11">
        <f>SUM(F123,F121)</f>
        <v>0</v>
      </c>
      <c r="G125" s="11">
        <f>SUM(G123,G121)</f>
        <v>0</v>
      </c>
      <c r="H125" s="54">
        <f t="shared" si="4"/>
        <v>0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0</v>
      </c>
      <c r="F126" s="12">
        <f>IF($H125=0,0,F125/$H125%)</f>
        <v>0</v>
      </c>
      <c r="G126" s="12">
        <f>IF($H125=0,0,G125/$H125%)</f>
        <v>0</v>
      </c>
      <c r="H126" s="54">
        <f t="shared" si="4"/>
        <v>0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/>
      <c r="E127" s="12"/>
      <c r="F127" s="12"/>
      <c r="G127" s="12"/>
      <c r="H127" s="54">
        <f t="shared" si="4"/>
        <v>0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0</v>
      </c>
      <c r="F128" s="12">
        <f>IF($H127=0,0,F127/$H127%)</f>
        <v>0</v>
      </c>
      <c r="G128" s="12">
        <f>IF($H127=0,0,G127/$H127%)</f>
        <v>0</v>
      </c>
      <c r="H128" s="54">
        <f t="shared" si="4"/>
        <v>0</v>
      </c>
    </row>
    <row r="129" spans="1:8" ht="15.95" customHeight="1" x14ac:dyDescent="0.15">
      <c r="A129" s="15"/>
      <c r="B129" s="15"/>
      <c r="C129" s="18" t="s">
        <v>14</v>
      </c>
      <c r="D129" s="11"/>
      <c r="E129" s="11"/>
      <c r="F129" s="11"/>
      <c r="G129" s="11"/>
      <c r="H129" s="54">
        <f t="shared" si="4"/>
        <v>0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0</v>
      </c>
      <c r="E130" s="12">
        <f>IF($H129=0,0,E129/$H129%)</f>
        <v>0</v>
      </c>
      <c r="F130" s="12">
        <f>IF($H129=0,0,F129/$H129%)</f>
        <v>0</v>
      </c>
      <c r="G130" s="12">
        <f>IF($H129=0,0,G129/$H129%)</f>
        <v>0</v>
      </c>
      <c r="H130" s="54">
        <f t="shared" si="4"/>
        <v>0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0</v>
      </c>
      <c r="E131" s="11">
        <f>SUM(E129,E127)</f>
        <v>0</v>
      </c>
      <c r="F131" s="11">
        <f>SUM(F129,F127)</f>
        <v>0</v>
      </c>
      <c r="G131" s="11">
        <f>SUM(G129,G127)</f>
        <v>0</v>
      </c>
      <c r="H131" s="54">
        <f t="shared" si="4"/>
        <v>0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0</v>
      </c>
      <c r="E132" s="12">
        <f>IF($H131=0,0,E131/$H131%)</f>
        <v>0</v>
      </c>
      <c r="F132" s="12">
        <f>IF($H131=0,0,F131/$H131%)</f>
        <v>0</v>
      </c>
      <c r="G132" s="12">
        <f>IF($H131=0,0,G131/$H131%)</f>
        <v>0</v>
      </c>
      <c r="H132" s="54">
        <f t="shared" si="4"/>
        <v>0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/>
      <c r="E133" s="12"/>
      <c r="F133" s="12"/>
      <c r="G133" s="12"/>
      <c r="H133" s="54">
        <f t="shared" si="4"/>
        <v>0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0</v>
      </c>
      <c r="F134" s="12">
        <f>IF($H133=0,0,F133/$H133%)</f>
        <v>0</v>
      </c>
      <c r="G134" s="12">
        <f>IF($H133=0,0,G133/$H133%)</f>
        <v>0</v>
      </c>
      <c r="H134" s="54">
        <f t="shared" si="4"/>
        <v>0</v>
      </c>
    </row>
    <row r="135" spans="1:8" ht="15.95" customHeight="1" x14ac:dyDescent="0.15">
      <c r="A135" s="15"/>
      <c r="B135" s="15"/>
      <c r="C135" s="18" t="s">
        <v>14</v>
      </c>
      <c r="D135" s="11"/>
      <c r="E135" s="11"/>
      <c r="F135" s="11"/>
      <c r="G135" s="11"/>
      <c r="H135" s="54">
        <f t="shared" si="4"/>
        <v>0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0</v>
      </c>
      <c r="E136" s="12">
        <f>IF($H135=0,0,E135/$H135%)</f>
        <v>0</v>
      </c>
      <c r="F136" s="12">
        <f>IF($H135=0,0,F135/$H135%)</f>
        <v>0</v>
      </c>
      <c r="G136" s="12">
        <f>IF($H135=0,0,G135/$H135%)</f>
        <v>0</v>
      </c>
      <c r="H136" s="54">
        <f t="shared" si="4"/>
        <v>0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0</v>
      </c>
      <c r="E137" s="11">
        <f>SUM(E135,E133)</f>
        <v>0</v>
      </c>
      <c r="F137" s="11">
        <f>SUM(F135,F133)</f>
        <v>0</v>
      </c>
      <c r="G137" s="11">
        <f>SUM(G135,G133)</f>
        <v>0</v>
      </c>
      <c r="H137" s="54">
        <f t="shared" si="4"/>
        <v>0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0</v>
      </c>
      <c r="E138" s="12">
        <f>IF($H137=0,0,E137/$H137%)</f>
        <v>0</v>
      </c>
      <c r="F138" s="12">
        <f>IF($H137=0,0,F137/$H137%)</f>
        <v>0</v>
      </c>
      <c r="G138" s="12">
        <f>IF($H137=0,0,G137/$H137%)</f>
        <v>0</v>
      </c>
      <c r="H138" s="54">
        <f t="shared" si="4"/>
        <v>0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/>
      <c r="E139" s="12"/>
      <c r="F139" s="12"/>
      <c r="G139" s="12"/>
      <c r="H139" s="54">
        <f t="shared" si="4"/>
        <v>0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0</v>
      </c>
      <c r="E140" s="12">
        <f>IF($H139=0,0,E139/$H139%)</f>
        <v>0</v>
      </c>
      <c r="F140" s="12">
        <f>IF($H139=0,0,F139/$H139%)</f>
        <v>0</v>
      </c>
      <c r="G140" s="12">
        <f>IF($H139=0,0,G139/$H139%)</f>
        <v>0</v>
      </c>
      <c r="H140" s="54">
        <f t="shared" si="4"/>
        <v>0</v>
      </c>
    </row>
    <row r="141" spans="1:8" ht="15.95" customHeight="1" x14ac:dyDescent="0.15">
      <c r="A141" s="15"/>
      <c r="B141" s="15"/>
      <c r="C141" s="18" t="s">
        <v>14</v>
      </c>
      <c r="D141" s="11"/>
      <c r="E141" s="11"/>
      <c r="F141" s="11"/>
      <c r="G141" s="11"/>
      <c r="H141" s="54">
        <f t="shared" ref="H141:H204" si="5">SUM(D141:G141)</f>
        <v>0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0</v>
      </c>
      <c r="F142" s="12">
        <f>IF($H141=0,0,F141/$H141%)</f>
        <v>0</v>
      </c>
      <c r="G142" s="12">
        <f>IF($H141=0,0,G141/$H141%)</f>
        <v>0</v>
      </c>
      <c r="H142" s="54">
        <f t="shared" si="5"/>
        <v>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0</v>
      </c>
      <c r="E143" s="11">
        <f>SUM(E141,E139)</f>
        <v>0</v>
      </c>
      <c r="F143" s="11">
        <f>SUM(F141,F139)</f>
        <v>0</v>
      </c>
      <c r="G143" s="11">
        <f>SUM(G141,G139)</f>
        <v>0</v>
      </c>
      <c r="H143" s="54">
        <f t="shared" si="5"/>
        <v>0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0</v>
      </c>
      <c r="E144" s="12">
        <f>IF($H143=0,0,E143/$H143%)</f>
        <v>0</v>
      </c>
      <c r="F144" s="12">
        <f>IF($H143=0,0,F143/$H143%)</f>
        <v>0</v>
      </c>
      <c r="G144" s="12">
        <f>IF($H143=0,0,G143/$H143%)</f>
        <v>0</v>
      </c>
      <c r="H144" s="54">
        <f t="shared" si="5"/>
        <v>0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/>
      <c r="E145" s="12"/>
      <c r="F145" s="12"/>
      <c r="G145" s="12"/>
      <c r="H145" s="54">
        <f t="shared" si="5"/>
        <v>0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0</v>
      </c>
      <c r="F146" s="12">
        <f>IF($H145=0,0,F145/$H145%)</f>
        <v>0</v>
      </c>
      <c r="G146" s="12">
        <f>IF($H145=0,0,G145/$H145%)</f>
        <v>0</v>
      </c>
      <c r="H146" s="54">
        <f t="shared" si="5"/>
        <v>0</v>
      </c>
    </row>
    <row r="147" spans="1:8" ht="15.95" customHeight="1" x14ac:dyDescent="0.15">
      <c r="A147" s="15"/>
      <c r="B147" s="15"/>
      <c r="C147" s="18" t="s">
        <v>14</v>
      </c>
      <c r="D147" s="11"/>
      <c r="E147" s="11"/>
      <c r="F147" s="11"/>
      <c r="G147" s="11"/>
      <c r="H147" s="54">
        <f t="shared" si="5"/>
        <v>0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0</v>
      </c>
      <c r="E148" s="12">
        <f>IF($H147=0,0,E147/$H147%)</f>
        <v>0</v>
      </c>
      <c r="F148" s="12">
        <f>IF($H147=0,0,F147/$H147%)</f>
        <v>0</v>
      </c>
      <c r="G148" s="12">
        <f>IF($H147=0,0,G147/$H147%)</f>
        <v>0</v>
      </c>
      <c r="H148" s="54">
        <f t="shared" si="5"/>
        <v>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0</v>
      </c>
      <c r="E149" s="11">
        <f>SUM(E147,E145)</f>
        <v>0</v>
      </c>
      <c r="F149" s="11">
        <f>SUM(F147,F145)</f>
        <v>0</v>
      </c>
      <c r="G149" s="11">
        <f>SUM(G147,G145)</f>
        <v>0</v>
      </c>
      <c r="H149" s="54">
        <f t="shared" si="5"/>
        <v>0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0</v>
      </c>
      <c r="E150" s="12">
        <f>IF($H149=0,0,E149/$H149%)</f>
        <v>0</v>
      </c>
      <c r="F150" s="12">
        <f>IF($H149=0,0,F149/$H149%)</f>
        <v>0</v>
      </c>
      <c r="G150" s="12">
        <f>IF($H149=0,0,G149/$H149%)</f>
        <v>0</v>
      </c>
      <c r="H150" s="54">
        <f t="shared" si="5"/>
        <v>0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>
        <v>0</v>
      </c>
      <c r="E151" s="12">
        <v>27.4</v>
      </c>
      <c r="F151" s="12">
        <v>0</v>
      </c>
      <c r="G151" s="12">
        <v>0</v>
      </c>
      <c r="H151" s="54">
        <f t="shared" si="5"/>
        <v>27.4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0</v>
      </c>
      <c r="E152" s="12">
        <f>IF($H151=0,0,E151/$H151%)</f>
        <v>100.00000000000001</v>
      </c>
      <c r="F152" s="12">
        <f>IF($H151=0,0,F151/$H151%)</f>
        <v>0</v>
      </c>
      <c r="G152" s="12">
        <f>IF($H151=0,0,G151/$H151%)</f>
        <v>0</v>
      </c>
      <c r="H152" s="54">
        <f t="shared" si="5"/>
        <v>100.00000000000001</v>
      </c>
    </row>
    <row r="153" spans="1:8" ht="15.95" customHeight="1" x14ac:dyDescent="0.15">
      <c r="A153" s="15"/>
      <c r="B153" s="15"/>
      <c r="C153" s="18" t="s">
        <v>14</v>
      </c>
      <c r="D153" s="11">
        <v>0</v>
      </c>
      <c r="E153" s="11">
        <v>194.3</v>
      </c>
      <c r="F153" s="11">
        <v>0</v>
      </c>
      <c r="G153" s="11">
        <v>0</v>
      </c>
      <c r="H153" s="54">
        <f t="shared" si="5"/>
        <v>194.3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0</v>
      </c>
      <c r="E154" s="12">
        <f>IF($H153=0,0,E153/$H153%)</f>
        <v>100</v>
      </c>
      <c r="F154" s="12">
        <f>IF($H153=0,0,F153/$H153%)</f>
        <v>0</v>
      </c>
      <c r="G154" s="12">
        <f>IF($H153=0,0,G153/$H153%)</f>
        <v>0</v>
      </c>
      <c r="H154" s="54">
        <f t="shared" si="5"/>
        <v>100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0</v>
      </c>
      <c r="E155" s="11">
        <f>SUM(E153,E151)</f>
        <v>221.70000000000002</v>
      </c>
      <c r="F155" s="11">
        <f>SUM(F153,F151)</f>
        <v>0</v>
      </c>
      <c r="G155" s="11">
        <f>SUM(G153,G151)</f>
        <v>0</v>
      </c>
      <c r="H155" s="54">
        <f t="shared" si="5"/>
        <v>221.70000000000002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0</v>
      </c>
      <c r="E156" s="12">
        <f>IF($H155=0,0,E155/$H155%)</f>
        <v>100</v>
      </c>
      <c r="F156" s="12">
        <f>IF($H155=0,0,F155/$H155%)</f>
        <v>0</v>
      </c>
      <c r="G156" s="12">
        <f>IF($H155=0,0,G155/$H155%)</f>
        <v>0</v>
      </c>
      <c r="H156" s="54">
        <f t="shared" si="5"/>
        <v>100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/>
      <c r="E157" s="12"/>
      <c r="F157" s="12"/>
      <c r="G157" s="12"/>
      <c r="H157" s="54">
        <f t="shared" si="5"/>
        <v>0</v>
      </c>
    </row>
    <row r="158" spans="1:8" ht="15.95" customHeight="1" x14ac:dyDescent="0.15">
      <c r="A158" s="15"/>
      <c r="B158" s="15"/>
      <c r="C158" s="20" t="s">
        <v>13</v>
      </c>
      <c r="D158" s="12">
        <f>IF($H157=0,0,D157/$H157%)</f>
        <v>0</v>
      </c>
      <c r="E158" s="12">
        <f>IF($H157=0,0,E157/$H157%)</f>
        <v>0</v>
      </c>
      <c r="F158" s="12">
        <f>IF($H157=0,0,F157/$H157%)</f>
        <v>0</v>
      </c>
      <c r="G158" s="12">
        <f>IF($H157=0,0,G157/$H157%)</f>
        <v>0</v>
      </c>
      <c r="H158" s="54">
        <f t="shared" si="5"/>
        <v>0</v>
      </c>
    </row>
    <row r="159" spans="1:8" ht="15.95" customHeight="1" x14ac:dyDescent="0.15">
      <c r="A159" s="15"/>
      <c r="B159" s="15"/>
      <c r="C159" s="18" t="s">
        <v>14</v>
      </c>
      <c r="D159" s="11"/>
      <c r="E159" s="11"/>
      <c r="F159" s="11"/>
      <c r="G159" s="11"/>
      <c r="H159" s="54">
        <f t="shared" si="5"/>
        <v>0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0</v>
      </c>
      <c r="E160" s="12">
        <f>IF($H159=0,0,E159/$H159%)</f>
        <v>0</v>
      </c>
      <c r="F160" s="12">
        <f>IF($H159=0,0,F159/$H159%)</f>
        <v>0</v>
      </c>
      <c r="G160" s="12">
        <f>IF($H159=0,0,G159/$H159%)</f>
        <v>0</v>
      </c>
      <c r="H160" s="54">
        <f t="shared" si="5"/>
        <v>0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0</v>
      </c>
      <c r="E161" s="11">
        <f>SUM(E159,E157)</f>
        <v>0</v>
      </c>
      <c r="F161" s="11">
        <f>SUM(F159,F157)</f>
        <v>0</v>
      </c>
      <c r="G161" s="11">
        <f>SUM(G159,G157)</f>
        <v>0</v>
      </c>
      <c r="H161" s="54">
        <f t="shared" si="5"/>
        <v>0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0</v>
      </c>
      <c r="E162" s="12">
        <f>IF($H161=0,0,E161/$H161%)</f>
        <v>0</v>
      </c>
      <c r="F162" s="12">
        <f>IF($H161=0,0,F161/$H161%)</f>
        <v>0</v>
      </c>
      <c r="G162" s="12">
        <f>IF($H161=0,0,G161/$H161%)</f>
        <v>0</v>
      </c>
      <c r="H162" s="54">
        <f t="shared" si="5"/>
        <v>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/>
      <c r="E163" s="12"/>
      <c r="F163" s="12"/>
      <c r="G163" s="12"/>
      <c r="H163" s="54">
        <f t="shared" si="5"/>
        <v>0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0</v>
      </c>
      <c r="F164" s="12">
        <f>IF($H163=0,0,F163/$H163%)</f>
        <v>0</v>
      </c>
      <c r="G164" s="12">
        <f>IF($H163=0,0,G163/$H163%)</f>
        <v>0</v>
      </c>
      <c r="H164" s="54">
        <f t="shared" si="5"/>
        <v>0</v>
      </c>
    </row>
    <row r="165" spans="1:8" ht="15.95" customHeight="1" x14ac:dyDescent="0.15">
      <c r="A165" s="15"/>
      <c r="B165" s="15"/>
      <c r="C165" s="18" t="s">
        <v>14</v>
      </c>
      <c r="D165" s="11"/>
      <c r="E165" s="11"/>
      <c r="F165" s="11"/>
      <c r="G165" s="11"/>
      <c r="H165" s="54">
        <f t="shared" si="5"/>
        <v>0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0</v>
      </c>
      <c r="E166" s="12">
        <f>IF($H165=0,0,E165/$H165%)</f>
        <v>0</v>
      </c>
      <c r="F166" s="12">
        <f>IF($H165=0,0,F165/$H165%)</f>
        <v>0</v>
      </c>
      <c r="G166" s="12">
        <f>IF($H165=0,0,G165/$H165%)</f>
        <v>0</v>
      </c>
      <c r="H166" s="54">
        <f t="shared" si="5"/>
        <v>0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0</v>
      </c>
      <c r="E167" s="11">
        <f>SUM(E165,E163)</f>
        <v>0</v>
      </c>
      <c r="F167" s="11">
        <f>SUM(F165,F163)</f>
        <v>0</v>
      </c>
      <c r="G167" s="11">
        <f>SUM(G165,G163)</f>
        <v>0</v>
      </c>
      <c r="H167" s="54">
        <f t="shared" si="5"/>
        <v>0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0</v>
      </c>
      <c r="E168" s="12">
        <f>IF($H167=0,0,E167/$H167%)</f>
        <v>0</v>
      </c>
      <c r="F168" s="12">
        <f>IF($H167=0,0,F167/$H167%)</f>
        <v>0</v>
      </c>
      <c r="G168" s="12">
        <f>IF($H167=0,0,G167/$H167%)</f>
        <v>0</v>
      </c>
      <c r="H168" s="54">
        <f t="shared" si="5"/>
        <v>0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/>
      <c r="E169" s="12"/>
      <c r="F169" s="12"/>
      <c r="G169" s="12"/>
      <c r="H169" s="54">
        <f t="shared" si="5"/>
        <v>0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0</v>
      </c>
      <c r="E170" s="12">
        <f>IF($H169=0,0,E169/$H169%)</f>
        <v>0</v>
      </c>
      <c r="F170" s="12">
        <f>IF($H169=0,0,F169/$H169%)</f>
        <v>0</v>
      </c>
      <c r="G170" s="12">
        <f>IF($H169=0,0,G169/$H169%)</f>
        <v>0</v>
      </c>
      <c r="H170" s="54">
        <f t="shared" si="5"/>
        <v>0</v>
      </c>
    </row>
    <row r="171" spans="1:8" ht="15.95" customHeight="1" x14ac:dyDescent="0.15">
      <c r="A171" s="15"/>
      <c r="B171" s="15"/>
      <c r="C171" s="18" t="s">
        <v>14</v>
      </c>
      <c r="D171" s="11"/>
      <c r="E171" s="11"/>
      <c r="F171" s="11"/>
      <c r="G171" s="11"/>
      <c r="H171" s="54">
        <f t="shared" si="5"/>
        <v>0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0</v>
      </c>
      <c r="E172" s="12">
        <f>IF($H171=0,0,E171/$H171%)</f>
        <v>0</v>
      </c>
      <c r="F172" s="12">
        <f>IF($H171=0,0,F171/$H171%)</f>
        <v>0</v>
      </c>
      <c r="G172" s="12">
        <f>IF($H171=0,0,G171/$H171%)</f>
        <v>0</v>
      </c>
      <c r="H172" s="54">
        <f t="shared" si="5"/>
        <v>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0</v>
      </c>
      <c r="E173" s="11">
        <f>SUM(E171,E169)</f>
        <v>0</v>
      </c>
      <c r="F173" s="11">
        <f>SUM(F171,F169)</f>
        <v>0</v>
      </c>
      <c r="G173" s="11">
        <f>SUM(G171,G169)</f>
        <v>0</v>
      </c>
      <c r="H173" s="54">
        <f t="shared" si="5"/>
        <v>0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0</v>
      </c>
      <c r="E174" s="12">
        <f>IF($H173=0,0,E173/$H173%)</f>
        <v>0</v>
      </c>
      <c r="F174" s="12">
        <f>IF($H173=0,0,F173/$H173%)</f>
        <v>0</v>
      </c>
      <c r="G174" s="12">
        <f>IF($H173=0,0,G173/$H173%)</f>
        <v>0</v>
      </c>
      <c r="H174" s="54">
        <f t="shared" si="5"/>
        <v>0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/>
      <c r="E175" s="12"/>
      <c r="F175" s="12"/>
      <c r="G175" s="12"/>
      <c r="H175" s="54">
        <f t="shared" si="5"/>
        <v>0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0</v>
      </c>
      <c r="E176" s="12">
        <f>IF($H175=0,0,E175/$H175%)</f>
        <v>0</v>
      </c>
      <c r="F176" s="12">
        <f>IF($H175=0,0,F175/$H175%)</f>
        <v>0</v>
      </c>
      <c r="G176" s="12">
        <f>IF($H175=0,0,G175/$H175%)</f>
        <v>0</v>
      </c>
      <c r="H176" s="54">
        <f t="shared" si="5"/>
        <v>0</v>
      </c>
    </row>
    <row r="177" spans="1:8" ht="15.95" customHeight="1" x14ac:dyDescent="0.15">
      <c r="A177" s="15"/>
      <c r="B177" s="59"/>
      <c r="C177" s="18" t="s">
        <v>14</v>
      </c>
      <c r="D177" s="11"/>
      <c r="E177" s="11"/>
      <c r="F177" s="11"/>
      <c r="G177" s="11"/>
      <c r="H177" s="54">
        <f t="shared" si="5"/>
        <v>0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0</v>
      </c>
      <c r="H178" s="54">
        <f t="shared" si="5"/>
        <v>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0</v>
      </c>
      <c r="E179" s="11">
        <f>SUM(E177,E175)</f>
        <v>0</v>
      </c>
      <c r="F179" s="11">
        <f>SUM(F177,F175)</f>
        <v>0</v>
      </c>
      <c r="G179" s="11">
        <f>SUM(G177,G175)</f>
        <v>0</v>
      </c>
      <c r="H179" s="54">
        <f t="shared" si="5"/>
        <v>0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0</v>
      </c>
      <c r="E180" s="12">
        <f>IF($H179=0,0,E179/$H179%)</f>
        <v>0</v>
      </c>
      <c r="F180" s="12">
        <f>IF($H179=0,0,F179/$H179%)</f>
        <v>0</v>
      </c>
      <c r="G180" s="12">
        <f>IF($H179=0,0,G179/$H179%)</f>
        <v>0</v>
      </c>
      <c r="H180" s="54">
        <f t="shared" si="5"/>
        <v>0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/>
      <c r="E181" s="12"/>
      <c r="F181" s="12"/>
      <c r="G181" s="12"/>
      <c r="H181" s="54">
        <f t="shared" si="5"/>
        <v>0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0</v>
      </c>
      <c r="F182" s="12">
        <f>IF($H181=0,0,F181/$H181%)</f>
        <v>0</v>
      </c>
      <c r="G182" s="12">
        <f>IF($H181=0,0,G181/$H181%)</f>
        <v>0</v>
      </c>
      <c r="H182" s="54">
        <f t="shared" si="5"/>
        <v>0</v>
      </c>
    </row>
    <row r="183" spans="1:8" ht="15.95" customHeight="1" x14ac:dyDescent="0.15">
      <c r="A183" s="23"/>
      <c r="B183" s="59"/>
      <c r="C183" s="18" t="s">
        <v>14</v>
      </c>
      <c r="D183" s="11"/>
      <c r="E183" s="11"/>
      <c r="F183" s="11"/>
      <c r="G183" s="11"/>
      <c r="H183" s="54">
        <f t="shared" si="5"/>
        <v>0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0</v>
      </c>
      <c r="E184" s="12">
        <f>IF($H183=0,0,E183/$H183%)</f>
        <v>0</v>
      </c>
      <c r="F184" s="12">
        <f>IF($H183=0,0,F183/$H183%)</f>
        <v>0</v>
      </c>
      <c r="G184" s="12">
        <f>IF($H183=0,0,G183/$H183%)</f>
        <v>0</v>
      </c>
      <c r="H184" s="54">
        <f t="shared" si="5"/>
        <v>0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0</v>
      </c>
      <c r="E185" s="11">
        <f>SUM(E183,E181)</f>
        <v>0</v>
      </c>
      <c r="F185" s="11">
        <f>SUM(F183,F181)</f>
        <v>0</v>
      </c>
      <c r="G185" s="11">
        <f>SUM(G183,G181)</f>
        <v>0</v>
      </c>
      <c r="H185" s="54">
        <f t="shared" si="5"/>
        <v>0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0</v>
      </c>
      <c r="E186" s="12">
        <f>IF($H185=0,0,E185/$H185%)</f>
        <v>0</v>
      </c>
      <c r="F186" s="12">
        <f>IF($H185=0,0,F185/$H185%)</f>
        <v>0</v>
      </c>
      <c r="G186" s="12">
        <f>IF($H185=0,0,G185/$H185%)</f>
        <v>0</v>
      </c>
      <c r="H186" s="54">
        <f t="shared" si="5"/>
        <v>0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/>
      <c r="E187" s="12"/>
      <c r="F187" s="12"/>
      <c r="G187" s="12"/>
      <c r="H187" s="54">
        <f t="shared" si="5"/>
        <v>0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0</v>
      </c>
      <c r="E188" s="12">
        <f>IF($H187=0,0,E187/$H187%)</f>
        <v>0</v>
      </c>
      <c r="F188" s="12">
        <f>IF($H187=0,0,F187/$H187%)</f>
        <v>0</v>
      </c>
      <c r="G188" s="12">
        <f>IF($H187=0,0,G187/$H187%)</f>
        <v>0</v>
      </c>
      <c r="H188" s="54">
        <f t="shared" si="5"/>
        <v>0</v>
      </c>
    </row>
    <row r="189" spans="1:8" ht="15.95" customHeight="1" x14ac:dyDescent="0.15">
      <c r="A189" s="23"/>
      <c r="B189" s="59"/>
      <c r="C189" s="18" t="s">
        <v>14</v>
      </c>
      <c r="D189" s="11"/>
      <c r="E189" s="11"/>
      <c r="F189" s="11"/>
      <c r="G189" s="11"/>
      <c r="H189" s="54">
        <f t="shared" si="5"/>
        <v>0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</v>
      </c>
      <c r="E190" s="12">
        <f>IF($H189=0,0,E189/$H189%)</f>
        <v>0</v>
      </c>
      <c r="F190" s="12">
        <f>IF($H189=0,0,F189/$H189%)</f>
        <v>0</v>
      </c>
      <c r="G190" s="12">
        <f>IF($H189=0,0,G189/$H189%)</f>
        <v>0</v>
      </c>
      <c r="H190" s="54">
        <f t="shared" si="5"/>
        <v>0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0</v>
      </c>
      <c r="E191" s="11">
        <f>SUM(E189,E187)</f>
        <v>0</v>
      </c>
      <c r="F191" s="11">
        <f>SUM(F189,F187)</f>
        <v>0</v>
      </c>
      <c r="G191" s="11">
        <f>SUM(G189,G187)</f>
        <v>0</v>
      </c>
      <c r="H191" s="54">
        <f t="shared" si="5"/>
        <v>0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0</v>
      </c>
      <c r="E192" s="12">
        <f>IF($H191=0,0,E191/$H191%)</f>
        <v>0</v>
      </c>
      <c r="F192" s="12">
        <f>IF($H191=0,0,F191/$H191%)</f>
        <v>0</v>
      </c>
      <c r="G192" s="12">
        <f>IF($H191=0,0,G191/$H191%)</f>
        <v>0</v>
      </c>
      <c r="H192" s="54">
        <f t="shared" si="5"/>
        <v>0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/>
      <c r="E193" s="12"/>
      <c r="F193" s="12"/>
      <c r="G193" s="12"/>
      <c r="H193" s="54">
        <f t="shared" si="5"/>
        <v>0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0</v>
      </c>
      <c r="F194" s="12">
        <f>IF($H193=0,0,F193/$H193%)</f>
        <v>0</v>
      </c>
      <c r="G194" s="12">
        <f>IF($H193=0,0,G193/$H193%)</f>
        <v>0</v>
      </c>
      <c r="H194" s="54">
        <f t="shared" si="5"/>
        <v>0</v>
      </c>
    </row>
    <row r="195" spans="1:8" ht="15.95" customHeight="1" x14ac:dyDescent="0.15">
      <c r="A195" s="23"/>
      <c r="B195" s="59"/>
      <c r="C195" s="18" t="s">
        <v>14</v>
      </c>
      <c r="D195" s="11"/>
      <c r="E195" s="11"/>
      <c r="F195" s="11"/>
      <c r="G195" s="11"/>
      <c r="H195" s="54">
        <f t="shared" si="5"/>
        <v>0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0</v>
      </c>
      <c r="F196" s="12">
        <f>IF($H195=0,0,F195/$H195%)</f>
        <v>0</v>
      </c>
      <c r="G196" s="12">
        <f>IF($H195=0,0,G195/$H195%)</f>
        <v>0</v>
      </c>
      <c r="H196" s="54">
        <f t="shared" si="5"/>
        <v>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0</v>
      </c>
      <c r="F197" s="11">
        <f>SUM(F195,F193)</f>
        <v>0</v>
      </c>
      <c r="G197" s="11">
        <f>SUM(G195,G193)</f>
        <v>0</v>
      </c>
      <c r="H197" s="54">
        <f t="shared" si="5"/>
        <v>0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0</v>
      </c>
      <c r="F198" s="12">
        <f>IF($H197=0,0,F197/$H197%)</f>
        <v>0</v>
      </c>
      <c r="G198" s="12">
        <f>IF($H197=0,0,G197/$H197%)</f>
        <v>0</v>
      </c>
      <c r="H198" s="54">
        <f t="shared" si="5"/>
        <v>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/>
      <c r="E199" s="12"/>
      <c r="F199" s="12"/>
      <c r="G199" s="12"/>
      <c r="H199" s="54">
        <f t="shared" si="5"/>
        <v>0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0</v>
      </c>
      <c r="F200" s="12">
        <f>IF($H199=0,0,F199/$H199%)</f>
        <v>0</v>
      </c>
      <c r="G200" s="12">
        <f>IF($H199=0,0,G199/$H199%)</f>
        <v>0</v>
      </c>
      <c r="H200" s="54">
        <f t="shared" si="5"/>
        <v>0</v>
      </c>
    </row>
    <row r="201" spans="1:8" ht="15.95" customHeight="1" x14ac:dyDescent="0.15">
      <c r="A201" s="23"/>
      <c r="B201" s="59"/>
      <c r="C201" s="18" t="s">
        <v>14</v>
      </c>
      <c r="D201" s="11"/>
      <c r="E201" s="11"/>
      <c r="F201" s="11"/>
      <c r="G201" s="11"/>
      <c r="H201" s="54">
        <f t="shared" si="5"/>
        <v>0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0</v>
      </c>
      <c r="F202" s="12">
        <f>IF($H201=0,0,F201/$H201%)</f>
        <v>0</v>
      </c>
      <c r="G202" s="12">
        <f>IF($H201=0,0,G201/$H201%)</f>
        <v>0</v>
      </c>
      <c r="H202" s="54">
        <f t="shared" si="5"/>
        <v>0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0</v>
      </c>
      <c r="F203" s="11">
        <f>SUM(F201,F199)</f>
        <v>0</v>
      </c>
      <c r="G203" s="11">
        <f>SUM(G201,G199)</f>
        <v>0</v>
      </c>
      <c r="H203" s="54">
        <f t="shared" si="5"/>
        <v>0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0</v>
      </c>
      <c r="F204" s="12">
        <f>IF($H203=0,0,F203/$H203%)</f>
        <v>0</v>
      </c>
      <c r="G204" s="12">
        <f>IF($H203=0,0,G203/$H203%)</f>
        <v>0</v>
      </c>
      <c r="H204" s="54">
        <f t="shared" si="5"/>
        <v>0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/>
      <c r="E205" s="12"/>
      <c r="F205" s="12"/>
      <c r="G205" s="12"/>
      <c r="H205" s="54">
        <f t="shared" ref="H205:H229" si="6">SUM(D205:G205)</f>
        <v>0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0</v>
      </c>
      <c r="F206" s="12">
        <f>IF($H205=0,0,F205/$H205%)</f>
        <v>0</v>
      </c>
      <c r="G206" s="12">
        <f>IF($H205=0,0,G205/$H205%)</f>
        <v>0</v>
      </c>
      <c r="H206" s="54">
        <f t="shared" si="6"/>
        <v>0</v>
      </c>
    </row>
    <row r="207" spans="1:8" ht="15.95" customHeight="1" x14ac:dyDescent="0.15">
      <c r="A207" s="23"/>
      <c r="B207" s="59"/>
      <c r="C207" s="18" t="s">
        <v>14</v>
      </c>
      <c r="D207" s="11"/>
      <c r="E207" s="11"/>
      <c r="F207" s="11"/>
      <c r="G207" s="11"/>
      <c r="H207" s="54">
        <f t="shared" si="6"/>
        <v>0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0</v>
      </c>
      <c r="F208" s="12">
        <f>IF($H207=0,0,F207/$H207%)</f>
        <v>0</v>
      </c>
      <c r="G208" s="12">
        <f>IF($H207=0,0,G207/$H207%)</f>
        <v>0</v>
      </c>
      <c r="H208" s="54">
        <f t="shared" si="6"/>
        <v>0</v>
      </c>
    </row>
    <row r="209" spans="1:8" ht="15.95" customHeight="1" x14ac:dyDescent="0.15">
      <c r="A209" s="23"/>
      <c r="B209" s="59"/>
      <c r="C209" s="18" t="s">
        <v>15</v>
      </c>
      <c r="D209" s="11">
        <f>SUM(D207,D205)</f>
        <v>0</v>
      </c>
      <c r="E209" s="11">
        <f>SUM(E207,E205)</f>
        <v>0</v>
      </c>
      <c r="F209" s="11">
        <f>SUM(F207,F205)</f>
        <v>0</v>
      </c>
      <c r="G209" s="11">
        <f>SUM(G207,G205)</f>
        <v>0</v>
      </c>
      <c r="H209" s="54">
        <f t="shared" si="6"/>
        <v>0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0</v>
      </c>
      <c r="F210" s="12">
        <f>IF($H209=0,0,F209/$H209%)</f>
        <v>0</v>
      </c>
      <c r="G210" s="12">
        <f>IF($H209=0,0,G209/$H209%)</f>
        <v>0</v>
      </c>
      <c r="H210" s="54">
        <f t="shared" si="6"/>
        <v>0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/>
      <c r="E211" s="12"/>
      <c r="F211" s="12"/>
      <c r="G211" s="12"/>
      <c r="H211" s="54">
        <f t="shared" si="6"/>
        <v>0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0</v>
      </c>
      <c r="F212" s="12">
        <f>IF($H211=0,0,F211/$H211%)</f>
        <v>0</v>
      </c>
      <c r="G212" s="12">
        <f>IF($H211=0,0,G211/$H211%)</f>
        <v>0</v>
      </c>
      <c r="H212" s="54">
        <f t="shared" si="6"/>
        <v>0</v>
      </c>
    </row>
    <row r="213" spans="1:8" ht="15.95" customHeight="1" x14ac:dyDescent="0.15">
      <c r="A213" s="23"/>
      <c r="B213" s="59"/>
      <c r="C213" s="18" t="s">
        <v>14</v>
      </c>
      <c r="D213" s="11"/>
      <c r="E213" s="11"/>
      <c r="F213" s="11"/>
      <c r="G213" s="11"/>
      <c r="H213" s="54">
        <f t="shared" si="6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6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0</v>
      </c>
      <c r="F215" s="11">
        <f>SUM(F213,F211)</f>
        <v>0</v>
      </c>
      <c r="G215" s="11">
        <f>SUM(G213,G211)</f>
        <v>0</v>
      </c>
      <c r="H215" s="54">
        <f t="shared" si="6"/>
        <v>0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0</v>
      </c>
      <c r="F216" s="12">
        <f>IF($H215=0,0,F215/$H215%)</f>
        <v>0</v>
      </c>
      <c r="G216" s="12">
        <f>IF($H215=0,0,G215/$H215%)</f>
        <v>0</v>
      </c>
      <c r="H216" s="54">
        <f t="shared" si="6"/>
        <v>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/>
      <c r="E217" s="12"/>
      <c r="F217" s="12"/>
      <c r="G217" s="12"/>
      <c r="H217" s="54">
        <f t="shared" si="6"/>
        <v>0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0</v>
      </c>
      <c r="F218" s="12">
        <f>IF($H217=0,0,F217/$H217%)</f>
        <v>0</v>
      </c>
      <c r="G218" s="12">
        <f>IF($H217=0,0,G217/$H217%)</f>
        <v>0</v>
      </c>
      <c r="H218" s="54">
        <f t="shared" si="6"/>
        <v>0</v>
      </c>
    </row>
    <row r="219" spans="1:8" ht="15.95" customHeight="1" x14ac:dyDescent="0.15">
      <c r="A219" s="23"/>
      <c r="B219" s="59"/>
      <c r="C219" s="18" t="s">
        <v>14</v>
      </c>
      <c r="D219" s="11"/>
      <c r="E219" s="11"/>
      <c r="F219" s="11"/>
      <c r="G219" s="11"/>
      <c r="H219" s="54">
        <f t="shared" si="6"/>
        <v>0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0</v>
      </c>
      <c r="F220" s="12">
        <f>IF($H219=0,0,F219/$H219%)</f>
        <v>0</v>
      </c>
      <c r="G220" s="12">
        <f>IF($H219=0,0,G219/$H219%)</f>
        <v>0</v>
      </c>
      <c r="H220" s="54">
        <f t="shared" si="6"/>
        <v>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0</v>
      </c>
      <c r="F221" s="11">
        <f>SUM(F219,F217)</f>
        <v>0</v>
      </c>
      <c r="G221" s="11">
        <f>SUM(G219,G217)</f>
        <v>0</v>
      </c>
      <c r="H221" s="54">
        <f t="shared" si="6"/>
        <v>0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0</v>
      </c>
      <c r="F222" s="12">
        <f>IF($H221=0,0,F221/$H221%)</f>
        <v>0</v>
      </c>
      <c r="G222" s="12">
        <f>IF($H221=0,0,G221/$H221%)</f>
        <v>0</v>
      </c>
      <c r="H222" s="54">
        <f t="shared" si="6"/>
        <v>0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/>
      <c r="E223" s="12"/>
      <c r="F223" s="12"/>
      <c r="G223" s="12"/>
      <c r="H223" s="54">
        <f t="shared" si="6"/>
        <v>0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0</v>
      </c>
      <c r="E224" s="12">
        <f>IF($H223=0,0,E223/$H223%)</f>
        <v>0</v>
      </c>
      <c r="F224" s="12">
        <f>IF($H223=0,0,F223/$H223%)</f>
        <v>0</v>
      </c>
      <c r="G224" s="12">
        <f>IF($H223=0,0,G223/$H223%)</f>
        <v>0</v>
      </c>
      <c r="H224" s="54">
        <f t="shared" si="6"/>
        <v>0</v>
      </c>
    </row>
    <row r="225" spans="1:8" ht="15.95" customHeight="1" x14ac:dyDescent="0.15">
      <c r="A225" s="15"/>
      <c r="B225" s="59"/>
      <c r="C225" s="18" t="s">
        <v>14</v>
      </c>
      <c r="D225" s="11"/>
      <c r="E225" s="11"/>
      <c r="F225" s="11"/>
      <c r="G225" s="11"/>
      <c r="H225" s="54">
        <f t="shared" si="6"/>
        <v>0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</v>
      </c>
      <c r="E226" s="12">
        <f>IF($H225=0,0,E225/$H225%)</f>
        <v>0</v>
      </c>
      <c r="F226" s="12">
        <f>IF($H225=0,0,F225/$H225%)</f>
        <v>0</v>
      </c>
      <c r="G226" s="12">
        <f>IF($H225=0,0,G225/$H225%)</f>
        <v>0</v>
      </c>
      <c r="H226" s="54">
        <f t="shared" si="6"/>
        <v>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</v>
      </c>
      <c r="E227" s="11">
        <f>SUM(E225,E223)</f>
        <v>0</v>
      </c>
      <c r="F227" s="11">
        <f>SUM(F225,F223)</f>
        <v>0</v>
      </c>
      <c r="G227" s="11">
        <f>SUM(G225,G223)</f>
        <v>0</v>
      </c>
      <c r="H227" s="54">
        <f t="shared" si="6"/>
        <v>0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0</v>
      </c>
      <c r="E228" s="12">
        <f>IF($H227=0,0,E227/$H227%)</f>
        <v>0</v>
      </c>
      <c r="F228" s="12">
        <f>IF($H227=0,0,F227/$H227%)</f>
        <v>0</v>
      </c>
      <c r="G228" s="12">
        <f>IF($H227=0,0,G227/$H227%)</f>
        <v>0</v>
      </c>
      <c r="H228" s="54">
        <f t="shared" si="6"/>
        <v>0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0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6"/>
        <v>0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0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0</v>
      </c>
    </row>
    <row r="231" spans="1:8" ht="15.95" customHeight="1" x14ac:dyDescent="0.15">
      <c r="A231" s="15"/>
      <c r="C231" s="18" t="s">
        <v>14</v>
      </c>
      <c r="D231" s="19">
        <f>SUM(D237,D243,D249,D255,D261,D267,D273,D279,D285,D291)</f>
        <v>0</v>
      </c>
      <c r="E231" s="19">
        <f>SUM(E237,E243,E249,E255,E261,E267,E273,E279,E285,E291)</f>
        <v>0</v>
      </c>
      <c r="F231" s="19">
        <f>SUM(F237,F243,F249,F255,F261,F267,F273,F279,F285,F291)</f>
        <v>0</v>
      </c>
      <c r="G231" s="19">
        <f>SUM(G237,G243,G249,G255,G261,G267,G273,G279,G285,G291)</f>
        <v>0</v>
      </c>
      <c r="H231" s="54">
        <f>SUM(D231:G231)</f>
        <v>0</v>
      </c>
    </row>
    <row r="232" spans="1:8" ht="15.95" customHeight="1" x14ac:dyDescent="0.15">
      <c r="A232" s="15"/>
      <c r="C232" s="20" t="s">
        <v>13</v>
      </c>
      <c r="D232" s="12">
        <f>IF($H231=0,0,D231/$H231%)</f>
        <v>0</v>
      </c>
      <c r="E232" s="12">
        <f>IF($H231=0,0,E231/$H231%)</f>
        <v>0</v>
      </c>
      <c r="F232" s="12">
        <f>IF($H231=0,0,F231/$H231%)</f>
        <v>0</v>
      </c>
      <c r="G232" s="12">
        <f>IF($H231=0,0,G231/$H231%)</f>
        <v>0</v>
      </c>
      <c r="H232" s="53">
        <f>IF($H231=0,0,H231/$H231%)</f>
        <v>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0</v>
      </c>
      <c r="E233" s="19">
        <f>SUM(E239,E245,E251,E257,E263,E269,E275,E281,E287,E293)</f>
        <v>0</v>
      </c>
      <c r="F233" s="19">
        <f>SUM(F239,F245,F251,F257,F263,F269,F275,F281,F287,F293)</f>
        <v>0</v>
      </c>
      <c r="G233" s="19">
        <f>SUM(G239,G245,G251,G257,G263,G269,G275,G281,G287,G293)</f>
        <v>0</v>
      </c>
      <c r="H233" s="54">
        <f>SUM(D233:G233)</f>
        <v>0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0</v>
      </c>
      <c r="E234" s="12">
        <f>IF($H233=0,0,E233/$H233%)</f>
        <v>0</v>
      </c>
      <c r="F234" s="12">
        <f>IF($H233=0,0,F233/$H233%)</f>
        <v>0</v>
      </c>
      <c r="G234" s="12">
        <f>IF($H233=0,0,G233/$H233%)</f>
        <v>0</v>
      </c>
      <c r="H234" s="53">
        <f>IF($H233=0,0,H233/$H233%)</f>
        <v>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/>
      <c r="E235" s="12"/>
      <c r="F235" s="12"/>
      <c r="G235" s="12"/>
      <c r="H235" s="54">
        <f t="shared" ref="H235:H297" si="7">SUM(D235:G235)</f>
        <v>0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0</v>
      </c>
      <c r="F236" s="12">
        <f>IF($H235=0,0,F235/$H235%)</f>
        <v>0</v>
      </c>
      <c r="G236" s="12">
        <f>IF($H235=0,0,G235/$H235%)</f>
        <v>0</v>
      </c>
      <c r="H236" s="54">
        <f t="shared" si="7"/>
        <v>0</v>
      </c>
    </row>
    <row r="237" spans="1:8" ht="15.95" customHeight="1" x14ac:dyDescent="0.15">
      <c r="A237" s="15"/>
      <c r="B237" s="59"/>
      <c r="C237" s="18" t="s">
        <v>14</v>
      </c>
      <c r="D237" s="11"/>
      <c r="E237" s="11"/>
      <c r="F237" s="11"/>
      <c r="G237" s="11"/>
      <c r="H237" s="54">
        <f t="shared" si="7"/>
        <v>0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0</v>
      </c>
      <c r="F238" s="12">
        <f>IF($H237=0,0,F237/$H237%)</f>
        <v>0</v>
      </c>
      <c r="G238" s="12">
        <f>IF($H237=0,0,G237/$H237%)</f>
        <v>0</v>
      </c>
      <c r="H238" s="54">
        <f t="shared" si="7"/>
        <v>0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0</v>
      </c>
      <c r="F239" s="11">
        <f>SUM(F237,F235)</f>
        <v>0</v>
      </c>
      <c r="G239" s="11">
        <f>SUM(G237,G235)</f>
        <v>0</v>
      </c>
      <c r="H239" s="54">
        <f t="shared" si="7"/>
        <v>0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0</v>
      </c>
      <c r="F240" s="12">
        <f>IF($H239=0,0,F239/$H239%)</f>
        <v>0</v>
      </c>
      <c r="G240" s="12">
        <f>IF($H239=0,0,G239/$H239%)</f>
        <v>0</v>
      </c>
      <c r="H240" s="54">
        <f t="shared" si="7"/>
        <v>0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/>
      <c r="E241" s="12"/>
      <c r="F241" s="12"/>
      <c r="G241" s="12"/>
      <c r="H241" s="54">
        <f t="shared" si="7"/>
        <v>0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0</v>
      </c>
      <c r="F242" s="12">
        <f>IF($H241=0,0,F241/$H241%)</f>
        <v>0</v>
      </c>
      <c r="G242" s="12">
        <f>IF($H241=0,0,G241/$H241%)</f>
        <v>0</v>
      </c>
      <c r="H242" s="54">
        <f t="shared" si="7"/>
        <v>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7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7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0</v>
      </c>
      <c r="F245" s="11">
        <f>SUM(F243,F241)</f>
        <v>0</v>
      </c>
      <c r="G245" s="11">
        <f>SUM(G243,G241)</f>
        <v>0</v>
      </c>
      <c r="H245" s="54">
        <f t="shared" si="7"/>
        <v>0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0</v>
      </c>
      <c r="F246" s="12">
        <f>IF($H245=0,0,F245/$H245%)</f>
        <v>0</v>
      </c>
      <c r="G246" s="12">
        <f>IF($H245=0,0,G245/$H245%)</f>
        <v>0</v>
      </c>
      <c r="H246" s="54">
        <f t="shared" si="7"/>
        <v>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/>
      <c r="E247" s="12"/>
      <c r="F247" s="12"/>
      <c r="G247" s="12"/>
      <c r="H247" s="54">
        <f t="shared" si="7"/>
        <v>0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0</v>
      </c>
      <c r="F248" s="12">
        <f>IF($H247=0,0,F247/$H247%)</f>
        <v>0</v>
      </c>
      <c r="G248" s="12">
        <f>IF($H247=0,0,G247/$H247%)</f>
        <v>0</v>
      </c>
      <c r="H248" s="54">
        <f t="shared" si="7"/>
        <v>0</v>
      </c>
    </row>
    <row r="249" spans="1:8" ht="15.95" customHeight="1" x14ac:dyDescent="0.15">
      <c r="A249" s="23"/>
      <c r="B249" s="59"/>
      <c r="C249" s="18" t="s">
        <v>14</v>
      </c>
      <c r="D249" s="11"/>
      <c r="E249" s="11"/>
      <c r="F249" s="11"/>
      <c r="G249" s="11"/>
      <c r="H249" s="54">
        <f t="shared" si="7"/>
        <v>0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0</v>
      </c>
      <c r="F250" s="12">
        <f>IF($H249=0,0,F249/$H249%)</f>
        <v>0</v>
      </c>
      <c r="G250" s="12">
        <f>IF($H249=0,0,G249/$H249%)</f>
        <v>0</v>
      </c>
      <c r="H250" s="54">
        <f t="shared" si="7"/>
        <v>0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0</v>
      </c>
      <c r="F251" s="11">
        <f>SUM(F249,F247)</f>
        <v>0</v>
      </c>
      <c r="G251" s="11">
        <f>SUM(G249,G247)</f>
        <v>0</v>
      </c>
      <c r="H251" s="54">
        <f t="shared" si="7"/>
        <v>0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0</v>
      </c>
      <c r="F252" s="12">
        <f>IF($H251=0,0,F251/$H251%)</f>
        <v>0</v>
      </c>
      <c r="G252" s="12">
        <f>IF($H251=0,0,G251/$H251%)</f>
        <v>0</v>
      </c>
      <c r="H252" s="54">
        <f t="shared" si="7"/>
        <v>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/>
      <c r="E253" s="12"/>
      <c r="F253" s="12"/>
      <c r="G253" s="12"/>
      <c r="H253" s="54">
        <f t="shared" si="7"/>
        <v>0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0</v>
      </c>
      <c r="F254" s="12">
        <f>IF($H253=0,0,F253/$H253%)</f>
        <v>0</v>
      </c>
      <c r="G254" s="12">
        <f>IF($H253=0,0,G253/$H253%)</f>
        <v>0</v>
      </c>
      <c r="H254" s="54">
        <f t="shared" si="7"/>
        <v>0</v>
      </c>
    </row>
    <row r="255" spans="1:8" ht="15.95" customHeight="1" x14ac:dyDescent="0.15">
      <c r="A255" s="23"/>
      <c r="B255" s="59"/>
      <c r="C255" s="18" t="s">
        <v>14</v>
      </c>
      <c r="D255" s="11"/>
      <c r="E255" s="11"/>
      <c r="F255" s="11"/>
      <c r="G255" s="11"/>
      <c r="H255" s="54">
        <f t="shared" si="7"/>
        <v>0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0</v>
      </c>
      <c r="H256" s="54">
        <f t="shared" si="7"/>
        <v>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0</v>
      </c>
      <c r="F257" s="11">
        <f>SUM(F255,F253)</f>
        <v>0</v>
      </c>
      <c r="G257" s="11">
        <f>SUM(G255,G253)</f>
        <v>0</v>
      </c>
      <c r="H257" s="54">
        <f t="shared" si="7"/>
        <v>0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0</v>
      </c>
      <c r="F258" s="12">
        <f>IF($H257=0,0,F257/$H257%)</f>
        <v>0</v>
      </c>
      <c r="G258" s="12">
        <f>IF($H257=0,0,G257/$H257%)</f>
        <v>0</v>
      </c>
      <c r="H258" s="54">
        <f t="shared" si="7"/>
        <v>0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/>
      <c r="E259" s="12"/>
      <c r="F259" s="12"/>
      <c r="G259" s="12"/>
      <c r="H259" s="54">
        <f t="shared" si="7"/>
        <v>0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0</v>
      </c>
      <c r="F260" s="12">
        <f>IF($H259=0,0,F259/$H259%)</f>
        <v>0</v>
      </c>
      <c r="G260" s="12">
        <f>IF($H259=0,0,G259/$H259%)</f>
        <v>0</v>
      </c>
      <c r="H260" s="54">
        <f t="shared" si="7"/>
        <v>0</v>
      </c>
    </row>
    <row r="261" spans="1:8" ht="15.95" customHeight="1" x14ac:dyDescent="0.15">
      <c r="A261" s="23"/>
      <c r="B261" s="59"/>
      <c r="C261" s="18" t="s">
        <v>14</v>
      </c>
      <c r="D261" s="11"/>
      <c r="E261" s="11"/>
      <c r="F261" s="11"/>
      <c r="G261" s="11"/>
      <c r="H261" s="54">
        <f t="shared" si="7"/>
        <v>0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0</v>
      </c>
      <c r="F262" s="12">
        <f>IF($H261=0,0,F261/$H261%)</f>
        <v>0</v>
      </c>
      <c r="G262" s="12">
        <f>IF($H261=0,0,G261/$H261%)</f>
        <v>0</v>
      </c>
      <c r="H262" s="54">
        <f t="shared" si="7"/>
        <v>0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0</v>
      </c>
      <c r="F263" s="11">
        <f>SUM(F261,F259)</f>
        <v>0</v>
      </c>
      <c r="G263" s="11">
        <f>SUM(G261,G259)</f>
        <v>0</v>
      </c>
      <c r="H263" s="54">
        <f t="shared" si="7"/>
        <v>0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0</v>
      </c>
      <c r="F264" s="12">
        <f>IF($H263=0,0,F263/$H263%)</f>
        <v>0</v>
      </c>
      <c r="G264" s="12">
        <f>IF($H263=0,0,G263/$H263%)</f>
        <v>0</v>
      </c>
      <c r="H264" s="54">
        <f t="shared" si="7"/>
        <v>0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/>
      <c r="E265" s="12"/>
      <c r="F265" s="12"/>
      <c r="G265" s="12"/>
      <c r="H265" s="54">
        <f t="shared" si="7"/>
        <v>0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0</v>
      </c>
      <c r="F266" s="12">
        <f>IF($H265=0,0,F265/$H265%)</f>
        <v>0</v>
      </c>
      <c r="G266" s="12">
        <f>IF($H265=0,0,G265/$H265%)</f>
        <v>0</v>
      </c>
      <c r="H266" s="54">
        <f t="shared" si="7"/>
        <v>0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7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7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0</v>
      </c>
      <c r="F269" s="11">
        <f>SUM(F267,F265)</f>
        <v>0</v>
      </c>
      <c r="G269" s="11">
        <f>SUM(G267,G265)</f>
        <v>0</v>
      </c>
      <c r="H269" s="54">
        <f t="shared" si="7"/>
        <v>0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0</v>
      </c>
      <c r="F270" s="12">
        <f>IF($H269=0,0,F269/$H269%)</f>
        <v>0</v>
      </c>
      <c r="G270" s="12">
        <f>IF($H269=0,0,G269/$H269%)</f>
        <v>0</v>
      </c>
      <c r="H270" s="54">
        <f t="shared" si="7"/>
        <v>0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/>
      <c r="E271" s="12"/>
      <c r="F271" s="12"/>
      <c r="G271" s="12"/>
      <c r="H271" s="54">
        <f t="shared" si="7"/>
        <v>0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0</v>
      </c>
      <c r="F272" s="12">
        <f>IF($H271=0,0,F271/$H271%)</f>
        <v>0</v>
      </c>
      <c r="G272" s="12">
        <f>IF($H271=0,0,G271/$H271%)</f>
        <v>0</v>
      </c>
      <c r="H272" s="54">
        <f t="shared" si="7"/>
        <v>0</v>
      </c>
    </row>
    <row r="273" spans="1:8" ht="15.95" customHeight="1" x14ac:dyDescent="0.15">
      <c r="A273" s="23"/>
      <c r="B273" s="59"/>
      <c r="C273" s="18" t="s">
        <v>14</v>
      </c>
      <c r="D273" s="11"/>
      <c r="E273" s="11"/>
      <c r="F273" s="11"/>
      <c r="G273" s="11"/>
      <c r="H273" s="54">
        <f t="shared" si="7"/>
        <v>0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0</v>
      </c>
      <c r="H274" s="54">
        <f t="shared" si="7"/>
        <v>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0</v>
      </c>
      <c r="F275" s="11">
        <f>SUM(F273,F271)</f>
        <v>0</v>
      </c>
      <c r="G275" s="11">
        <f>SUM(G273,G271)</f>
        <v>0</v>
      </c>
      <c r="H275" s="54">
        <f t="shared" si="7"/>
        <v>0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0</v>
      </c>
      <c r="F276" s="12">
        <f>IF($H275=0,0,F275/$H275%)</f>
        <v>0</v>
      </c>
      <c r="G276" s="12">
        <f>IF($H275=0,0,G275/$H275%)</f>
        <v>0</v>
      </c>
      <c r="H276" s="54">
        <f t="shared" si="7"/>
        <v>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/>
      <c r="E277" s="12"/>
      <c r="F277" s="12"/>
      <c r="G277" s="12"/>
      <c r="H277" s="54">
        <f t="shared" si="7"/>
        <v>0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0</v>
      </c>
      <c r="F278" s="12">
        <f>IF($H277=0,0,F277/$H277%)</f>
        <v>0</v>
      </c>
      <c r="G278" s="12">
        <f>IF($H277=0,0,G277/$H277%)</f>
        <v>0</v>
      </c>
      <c r="H278" s="54">
        <f t="shared" si="7"/>
        <v>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7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7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0</v>
      </c>
      <c r="F281" s="11">
        <f>SUM(F279,F277)</f>
        <v>0</v>
      </c>
      <c r="G281" s="11">
        <f>SUM(G279,G277)</f>
        <v>0</v>
      </c>
      <c r="H281" s="54">
        <f t="shared" si="7"/>
        <v>0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0</v>
      </c>
      <c r="F282" s="12">
        <f>IF($H281=0,0,F281/$H281%)</f>
        <v>0</v>
      </c>
      <c r="G282" s="12">
        <f>IF($H281=0,0,G281/$H281%)</f>
        <v>0</v>
      </c>
      <c r="H282" s="54">
        <f t="shared" si="7"/>
        <v>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/>
      <c r="E283" s="12"/>
      <c r="F283" s="12"/>
      <c r="G283" s="12"/>
      <c r="H283" s="54">
        <f t="shared" si="7"/>
        <v>0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0</v>
      </c>
      <c r="F284" s="12">
        <f>IF($H283=0,0,F283/$H283%)</f>
        <v>0</v>
      </c>
      <c r="G284" s="12">
        <f>IF($H283=0,0,G283/$H283%)</f>
        <v>0</v>
      </c>
      <c r="H284" s="54">
        <f t="shared" si="7"/>
        <v>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7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7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0</v>
      </c>
      <c r="F287" s="11">
        <f>SUM(F285,F283)</f>
        <v>0</v>
      </c>
      <c r="G287" s="11">
        <f>SUM(G285,G283)</f>
        <v>0</v>
      </c>
      <c r="H287" s="54">
        <f t="shared" si="7"/>
        <v>0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0</v>
      </c>
      <c r="F288" s="12">
        <f>IF($H287=0,0,F287/$H287%)</f>
        <v>0</v>
      </c>
      <c r="G288" s="12">
        <f>IF($H287=0,0,G287/$H287%)</f>
        <v>0</v>
      </c>
      <c r="H288" s="54">
        <f t="shared" si="7"/>
        <v>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/>
      <c r="E289" s="12"/>
      <c r="F289" s="12"/>
      <c r="G289" s="12"/>
      <c r="H289" s="54">
        <f t="shared" si="7"/>
        <v>0</v>
      </c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0</v>
      </c>
      <c r="F290" s="12">
        <f>IF($H289=0,0,F289/$H289%)</f>
        <v>0</v>
      </c>
      <c r="G290" s="12">
        <f>IF($H289=0,0,G289/$H289%)</f>
        <v>0</v>
      </c>
      <c r="H290" s="54">
        <f t="shared" si="7"/>
        <v>0</v>
      </c>
    </row>
    <row r="291" spans="1:10" ht="15.95" customHeight="1" x14ac:dyDescent="0.15">
      <c r="A291" s="15"/>
      <c r="B291" s="59"/>
      <c r="C291" s="18" t="s">
        <v>14</v>
      </c>
      <c r="D291" s="11"/>
      <c r="E291" s="11"/>
      <c r="F291" s="11"/>
      <c r="G291" s="11"/>
      <c r="H291" s="54">
        <f t="shared" si="7"/>
        <v>0</v>
      </c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0</v>
      </c>
      <c r="E292" s="12">
        <f>IF($H291=0,0,E291/$H291%)</f>
        <v>0</v>
      </c>
      <c r="F292" s="12">
        <f>IF($H291=0,0,F291/$H291%)</f>
        <v>0</v>
      </c>
      <c r="G292" s="12">
        <f>IF($H291=0,0,G291/$H291%)</f>
        <v>0</v>
      </c>
      <c r="H292" s="54">
        <f t="shared" si="7"/>
        <v>0</v>
      </c>
    </row>
    <row r="293" spans="1:10" ht="15.95" customHeight="1" x14ac:dyDescent="0.15">
      <c r="A293" s="15"/>
      <c r="B293" s="59"/>
      <c r="C293" s="18" t="s">
        <v>15</v>
      </c>
      <c r="D293" s="11">
        <f>SUM(D291,D289)</f>
        <v>0</v>
      </c>
      <c r="E293" s="11">
        <f>SUM(E291,E289)</f>
        <v>0</v>
      </c>
      <c r="F293" s="11">
        <f>SUM(F291,F289)</f>
        <v>0</v>
      </c>
      <c r="G293" s="11">
        <f>SUM(G291,G289)</f>
        <v>0</v>
      </c>
      <c r="H293" s="54">
        <f t="shared" si="7"/>
        <v>0</v>
      </c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0</v>
      </c>
      <c r="E294" s="12">
        <f>IF($H293=0,0,E293/$H293%)</f>
        <v>0</v>
      </c>
      <c r="F294" s="12">
        <f>IF($H293=0,0,F293/$H293%)</f>
        <v>0</v>
      </c>
      <c r="G294" s="12">
        <f>IF($H293=0,0,G293/$H293%)</f>
        <v>0</v>
      </c>
      <c r="H294" s="54">
        <f t="shared" si="7"/>
        <v>0</v>
      </c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>
        <v>0</v>
      </c>
      <c r="E295" s="12">
        <v>710408.5</v>
      </c>
      <c r="F295" s="12">
        <v>0</v>
      </c>
      <c r="G295" s="12">
        <v>0</v>
      </c>
      <c r="H295" s="54">
        <f t="shared" si="7"/>
        <v>710408.5</v>
      </c>
      <c r="I295" s="13"/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100</v>
      </c>
      <c r="F296" s="12">
        <f>IF($H295=0,0,F295/$H295%)</f>
        <v>0</v>
      </c>
      <c r="G296" s="12">
        <f>IF($H295=0,0,G295/$H295%)</f>
        <v>0</v>
      </c>
      <c r="H296" s="53">
        <f>IF($H295=0,0,H295/$H295%)</f>
        <v>100</v>
      </c>
      <c r="I296" s="13"/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/>
      <c r="E297" s="11"/>
      <c r="F297" s="11">
        <v>0</v>
      </c>
      <c r="G297" s="11">
        <v>0</v>
      </c>
      <c r="H297" s="54">
        <f t="shared" si="7"/>
        <v>0</v>
      </c>
      <c r="I297" s="13"/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0</v>
      </c>
      <c r="E298" s="12">
        <f>IF($H297=0,0,E297/$H297%)</f>
        <v>0</v>
      </c>
      <c r="F298" s="12">
        <f>IF($H297=0,0,F297/$H297%)</f>
        <v>0</v>
      </c>
      <c r="G298" s="12">
        <f>IF($H297=0,0,G297/$H297%)</f>
        <v>0</v>
      </c>
      <c r="H298" s="53">
        <f>IF($H297=0,0,H297/$H297%)</f>
        <v>0</v>
      </c>
      <c r="I298" s="13"/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0</v>
      </c>
      <c r="E299" s="11">
        <f>SUM(E297,E295)</f>
        <v>710408.5</v>
      </c>
      <c r="F299" s="11">
        <f>SUM(F297,F295)</f>
        <v>0</v>
      </c>
      <c r="G299" s="11">
        <f>SUM(G297,G295)</f>
        <v>0</v>
      </c>
      <c r="H299" s="55">
        <f>SUM(H297,H295)</f>
        <v>710408.5</v>
      </c>
      <c r="I299" s="13"/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0</v>
      </c>
      <c r="E300" s="12">
        <f>IF($H299=0,0,E299/$H299%)</f>
        <v>100</v>
      </c>
      <c r="F300" s="12">
        <f>IF($H299=0,0,F299/$H299%)</f>
        <v>0</v>
      </c>
      <c r="G300" s="12">
        <f>IF($H299=0,0,G299/$H299%)</f>
        <v>0</v>
      </c>
      <c r="H300" s="53">
        <f>IF($H299=0,0,H299/$H299%)</f>
        <v>100</v>
      </c>
      <c r="I300" s="13"/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8350.3000000000011</v>
      </c>
      <c r="E301" s="11">
        <f>SUM(E307,E313,E319,E325,E331,E337,E343,E349,E355)</f>
        <v>11085.000000000002</v>
      </c>
      <c r="F301" s="11">
        <f>SUM(F307,F313,F319,F325,F331,F337,F343,F349,F355)</f>
        <v>0</v>
      </c>
      <c r="G301" s="11">
        <f>SUM(G307,G313,G319,G325,G331,G337,G343,G349,G355)</f>
        <v>0</v>
      </c>
      <c r="H301" s="55">
        <f>SUM(H307,H313,H319,H325,H331,H337,H343,H349,H355)</f>
        <v>19435.300000000003</v>
      </c>
      <c r="I301" s="13"/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42.964605640252529</v>
      </c>
      <c r="E302" s="12">
        <f>IF($H301=0,0,E301/$H301%)</f>
        <v>57.035394359747471</v>
      </c>
      <c r="F302" s="12">
        <f>IF($H301=0,0,F301/$H301%)</f>
        <v>0</v>
      </c>
      <c r="G302" s="12">
        <f>IF($H301=0,0,G301/$H301%)</f>
        <v>0</v>
      </c>
      <c r="H302" s="53">
        <f>IF($H301=0,0,H301/$H301%)</f>
        <v>100</v>
      </c>
      <c r="I302" s="13"/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>
        <f>SUM(D309,D315,D321,D327,D333,D339,D345,D351,D357)</f>
        <v>623</v>
      </c>
      <c r="E303" s="11">
        <f>SUM(E309,E315,E321,E327,E333,E339,E345,E351,E357)</f>
        <v>47832.599999999991</v>
      </c>
      <c r="F303" s="11">
        <f>SUM(F309,F315,F321,F327,F333,F339,F345,F351,F357)</f>
        <v>0</v>
      </c>
      <c r="G303" s="11">
        <f>SUM(G309,G315,G321,G327,G333,G339,G345,G351,G357)</f>
        <v>0</v>
      </c>
      <c r="H303" s="55">
        <f>SUM(H309,H315,H321,H327,H333,H339,H345,H351,H357)</f>
        <v>48455.6</v>
      </c>
      <c r="I303" s="13"/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1.2857131064314549</v>
      </c>
      <c r="E304" s="12">
        <f>IF($H303=0,0,E303/$H303%)</f>
        <v>98.714286893568527</v>
      </c>
      <c r="F304" s="12">
        <f>IF($H303=0,0,F303/$H303%)</f>
        <v>0</v>
      </c>
      <c r="G304" s="12">
        <f>IF($H303=0,0,G303/$H303%)</f>
        <v>0</v>
      </c>
      <c r="H304" s="53">
        <f>IF($H303=0,0,H303/$H303%)</f>
        <v>100</v>
      </c>
      <c r="I304" s="13"/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8973.3000000000011</v>
      </c>
      <c r="E305" s="11">
        <f>SUM(E311,E317,E323,E329,E335,E341,E347,E353,E359)</f>
        <v>58917.599999999999</v>
      </c>
      <c r="F305" s="11">
        <f>SUM(F311,F317,F323,F329,F335,F341,F347,F353,F359)</f>
        <v>0</v>
      </c>
      <c r="G305" s="11">
        <f>SUM(G311,G317,G323,G329,G335,G341,G347,G353,G359)</f>
        <v>0</v>
      </c>
      <c r="H305" s="55">
        <f>SUM(H311,H317,H323,H329,H335,H341,H347,H353,H359)</f>
        <v>67890.899999999994</v>
      </c>
      <c r="I305" s="13"/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13.217235299576233</v>
      </c>
      <c r="E306" s="12">
        <f>IF($H305=0,0,E305/$H305%)</f>
        <v>86.782764700423769</v>
      </c>
      <c r="F306" s="12">
        <f>IF($H305=0,0,F305/$H305%)</f>
        <v>0</v>
      </c>
      <c r="G306" s="12">
        <f>IF($H305=0,0,G305/$H305%)</f>
        <v>0</v>
      </c>
      <c r="H306" s="53">
        <f>IF($H305=0,0,H305/$H305%)</f>
        <v>99.999999999999986</v>
      </c>
      <c r="I306" s="13"/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>
        <v>0</v>
      </c>
      <c r="E307" s="12">
        <v>1355.2999999999997</v>
      </c>
      <c r="F307" s="12">
        <v>0</v>
      </c>
      <c r="G307" s="12">
        <v>0</v>
      </c>
      <c r="H307" s="54">
        <f t="shared" ref="H307:H366" si="8">SUM(D307:G307)</f>
        <v>1355.2999999999997</v>
      </c>
      <c r="I307" s="13"/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100</v>
      </c>
      <c r="F308" s="12">
        <f>IF($H307=0,0,F307/$H307%)</f>
        <v>0</v>
      </c>
      <c r="G308" s="12">
        <f>IF($H307=0,0,G307/$H307%)</f>
        <v>0</v>
      </c>
      <c r="H308" s="54">
        <f t="shared" si="8"/>
        <v>100</v>
      </c>
      <c r="I308" s="13"/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>
        <v>0</v>
      </c>
      <c r="E309" s="11">
        <v>12787.600000000006</v>
      </c>
      <c r="F309" s="11">
        <v>0</v>
      </c>
      <c r="G309" s="11">
        <v>0</v>
      </c>
      <c r="H309" s="54">
        <f t="shared" si="8"/>
        <v>12787.600000000006</v>
      </c>
      <c r="I309" s="13"/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100</v>
      </c>
      <c r="F310" s="12">
        <f>IF($H309=0,0,F309/$H309%)</f>
        <v>0</v>
      </c>
      <c r="G310" s="12">
        <f>IF($H309=0,0,G309/$H309%)</f>
        <v>0</v>
      </c>
      <c r="H310" s="54">
        <f t="shared" si="8"/>
        <v>100</v>
      </c>
      <c r="I310" s="13"/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14142.900000000005</v>
      </c>
      <c r="F311" s="11">
        <f>SUM(F309,F307)</f>
        <v>0</v>
      </c>
      <c r="G311" s="11">
        <f>SUM(G309,G307)</f>
        <v>0</v>
      </c>
      <c r="H311" s="54">
        <f t="shared" si="8"/>
        <v>14142.900000000005</v>
      </c>
      <c r="I311" s="13"/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100</v>
      </c>
      <c r="F312" s="12">
        <f>IF($H311=0,0,F311/$H311%)</f>
        <v>0</v>
      </c>
      <c r="G312" s="12">
        <f>IF($H311=0,0,G311/$H311%)</f>
        <v>0</v>
      </c>
      <c r="H312" s="54">
        <f t="shared" si="8"/>
        <v>100</v>
      </c>
      <c r="I312" s="13"/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/>
      <c r="E313" s="12"/>
      <c r="F313" s="12"/>
      <c r="G313" s="12"/>
      <c r="H313" s="54">
        <f t="shared" si="8"/>
        <v>0</v>
      </c>
      <c r="I313" s="13"/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>
        <f>IF($H313=0,0,D313/$H313%)</f>
        <v>0</v>
      </c>
      <c r="E314" s="12">
        <f>IF($H313=0,0,E313/$H313%)</f>
        <v>0</v>
      </c>
      <c r="F314" s="12">
        <f>IF($H313=0,0,F313/$H313%)</f>
        <v>0</v>
      </c>
      <c r="G314" s="12">
        <f>IF($H313=0,0,G313/$H313%)</f>
        <v>0</v>
      </c>
      <c r="H314" s="54">
        <f t="shared" si="8"/>
        <v>0</v>
      </c>
      <c r="I314" s="13"/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/>
      <c r="E315" s="11"/>
      <c r="F315" s="11"/>
      <c r="G315" s="11"/>
      <c r="H315" s="54">
        <f t="shared" si="8"/>
        <v>0</v>
      </c>
      <c r="I315" s="13"/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>
        <f>IF($H315=0,0,D315/$H315%)</f>
        <v>0</v>
      </c>
      <c r="E316" s="12">
        <f>IF($H315=0,0,E315/$H315%)</f>
        <v>0</v>
      </c>
      <c r="F316" s="12">
        <f>IF($H315=0,0,F315/$H315%)</f>
        <v>0</v>
      </c>
      <c r="G316" s="12">
        <f>IF($H315=0,0,G315/$H315%)</f>
        <v>0</v>
      </c>
      <c r="H316" s="54">
        <f t="shared" si="8"/>
        <v>0</v>
      </c>
      <c r="I316" s="13"/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>
        <f>SUM(D315,D313)</f>
        <v>0</v>
      </c>
      <c r="E317" s="11">
        <f>SUM(E315,E313)</f>
        <v>0</v>
      </c>
      <c r="F317" s="11">
        <f>SUM(F315,F313)</f>
        <v>0</v>
      </c>
      <c r="G317" s="11">
        <f>SUM(G315,G313)</f>
        <v>0</v>
      </c>
      <c r="H317" s="54">
        <f t="shared" si="8"/>
        <v>0</v>
      </c>
      <c r="I317" s="13"/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>
        <f>IF($H317=0,0,D317/$H317%)</f>
        <v>0</v>
      </c>
      <c r="E318" s="12">
        <f>IF($H317=0,0,E317/$H317%)</f>
        <v>0</v>
      </c>
      <c r="F318" s="12">
        <f>IF($H317=0,0,F317/$H317%)</f>
        <v>0</v>
      </c>
      <c r="G318" s="12">
        <f>IF($H317=0,0,G317/$H317%)</f>
        <v>0</v>
      </c>
      <c r="H318" s="54">
        <f t="shared" si="8"/>
        <v>0</v>
      </c>
      <c r="I318" s="13"/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/>
      <c r="E319" s="12"/>
      <c r="F319" s="12"/>
      <c r="G319" s="12"/>
      <c r="H319" s="54">
        <f t="shared" si="8"/>
        <v>0</v>
      </c>
      <c r="I319" s="13"/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>
        <f>IF($H319=0,0,D319/$H319%)</f>
        <v>0</v>
      </c>
      <c r="E320" s="12">
        <f>IF($H319=0,0,E319/$H319%)</f>
        <v>0</v>
      </c>
      <c r="F320" s="12">
        <f>IF($H319=0,0,F319/$H319%)</f>
        <v>0</v>
      </c>
      <c r="G320" s="12">
        <f>IF($H319=0,0,G319/$H319%)</f>
        <v>0</v>
      </c>
      <c r="H320" s="54">
        <f t="shared" si="8"/>
        <v>0</v>
      </c>
      <c r="I320" s="13"/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/>
      <c r="E321" s="11"/>
      <c r="F321" s="11"/>
      <c r="G321" s="11"/>
      <c r="H321" s="54">
        <f t="shared" si="8"/>
        <v>0</v>
      </c>
      <c r="I321" s="13"/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>
        <f>IF($H321=0,0,D321/$H321%)</f>
        <v>0</v>
      </c>
      <c r="E322" s="12">
        <f>IF($H321=0,0,E321/$H321%)</f>
        <v>0</v>
      </c>
      <c r="F322" s="12">
        <f>IF($H321=0,0,F321/$H321%)</f>
        <v>0</v>
      </c>
      <c r="G322" s="12">
        <f>IF($H321=0,0,G321/$H321%)</f>
        <v>0</v>
      </c>
      <c r="H322" s="54">
        <f t="shared" si="8"/>
        <v>0</v>
      </c>
      <c r="I322" s="13"/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>
        <f>SUM(D321,D319)</f>
        <v>0</v>
      </c>
      <c r="E323" s="11">
        <f>SUM(E321,E319)</f>
        <v>0</v>
      </c>
      <c r="F323" s="11">
        <f>SUM(F321,F319)</f>
        <v>0</v>
      </c>
      <c r="G323" s="11">
        <f>SUM(G321,G319)</f>
        <v>0</v>
      </c>
      <c r="H323" s="54">
        <f t="shared" si="8"/>
        <v>0</v>
      </c>
      <c r="I323" s="13"/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>
        <f>IF($H323=0,0,D323/$H323%)</f>
        <v>0</v>
      </c>
      <c r="E324" s="12">
        <f>IF($H323=0,0,E323/$H323%)</f>
        <v>0</v>
      </c>
      <c r="F324" s="12">
        <f>IF($H323=0,0,F323/$H323%)</f>
        <v>0</v>
      </c>
      <c r="G324" s="12">
        <f>IF($H323=0,0,G323/$H323%)</f>
        <v>0</v>
      </c>
      <c r="H324" s="54">
        <f t="shared" si="8"/>
        <v>0</v>
      </c>
      <c r="I324" s="13"/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/>
      <c r="E325" s="12"/>
      <c r="F325" s="12"/>
      <c r="G325" s="12"/>
      <c r="H325" s="54">
        <f t="shared" si="8"/>
        <v>0</v>
      </c>
      <c r="I325" s="13"/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>
        <f>IF($H325=0,0,D325/$H325%)</f>
        <v>0</v>
      </c>
      <c r="E326" s="12">
        <f>IF($H325=0,0,E325/$H325%)</f>
        <v>0</v>
      </c>
      <c r="F326" s="12">
        <f>IF($H325=0,0,F325/$H325%)</f>
        <v>0</v>
      </c>
      <c r="G326" s="12">
        <f>IF($H325=0,0,G325/$H325%)</f>
        <v>0</v>
      </c>
      <c r="H326" s="54">
        <f t="shared" si="8"/>
        <v>0</v>
      </c>
      <c r="I326" s="13"/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11"/>
      <c r="E327" s="11"/>
      <c r="F327" s="11"/>
      <c r="G327" s="11"/>
      <c r="H327" s="54">
        <f t="shared" si="8"/>
        <v>0</v>
      </c>
      <c r="I327" s="13"/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>
        <f>IF($H327=0,0,D327/$H327%)</f>
        <v>0</v>
      </c>
      <c r="E328" s="12">
        <f>IF($H327=0,0,E327/$H327%)</f>
        <v>0</v>
      </c>
      <c r="F328" s="12">
        <f>IF($H327=0,0,F327/$H327%)</f>
        <v>0</v>
      </c>
      <c r="G328" s="12">
        <f>IF($H327=0,0,G327/$H327%)</f>
        <v>0</v>
      </c>
      <c r="H328" s="54">
        <f t="shared" si="8"/>
        <v>0</v>
      </c>
      <c r="I328" s="13"/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>
        <f>SUM(D327,D325)</f>
        <v>0</v>
      </c>
      <c r="E329" s="11">
        <f>SUM(E327,E325)</f>
        <v>0</v>
      </c>
      <c r="F329" s="11">
        <f>SUM(F327,F325)</f>
        <v>0</v>
      </c>
      <c r="G329" s="11">
        <f>SUM(G327,G325)</f>
        <v>0</v>
      </c>
      <c r="H329" s="54">
        <f t="shared" si="8"/>
        <v>0</v>
      </c>
      <c r="I329" s="13"/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>
        <f>IF($H329=0,0,D329/$H329%)</f>
        <v>0</v>
      </c>
      <c r="E330" s="12">
        <f>IF($H329=0,0,E329/$H329%)</f>
        <v>0</v>
      </c>
      <c r="F330" s="12">
        <f>IF($H329=0,0,F329/$H329%)</f>
        <v>0</v>
      </c>
      <c r="G330" s="12">
        <f>IF($H329=0,0,G329/$H329%)</f>
        <v>0</v>
      </c>
      <c r="H330" s="54">
        <f t="shared" si="8"/>
        <v>0</v>
      </c>
      <c r="I330" s="13"/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>
        <v>2264.6</v>
      </c>
      <c r="E331" s="12">
        <v>3479.8</v>
      </c>
      <c r="F331" s="12">
        <v>0</v>
      </c>
      <c r="G331" s="12">
        <v>0</v>
      </c>
      <c r="H331" s="54">
        <f t="shared" si="8"/>
        <v>5744.4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>
        <f>IF($H331=0,0,D331/$H331%)</f>
        <v>39.422742148875429</v>
      </c>
      <c r="E332" s="12">
        <f>IF($H331=0,0,E331/$H331%)</f>
        <v>60.577257851124578</v>
      </c>
      <c r="F332" s="12">
        <f>IF($H331=0,0,F331/$H331%)</f>
        <v>0</v>
      </c>
      <c r="G332" s="12">
        <f>IF($H331=0,0,G331/$H331%)</f>
        <v>0</v>
      </c>
      <c r="H332" s="54">
        <f t="shared" si="8"/>
        <v>100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>
        <v>359.3</v>
      </c>
      <c r="E333" s="11">
        <v>5342.1</v>
      </c>
      <c r="F333" s="11">
        <v>0</v>
      </c>
      <c r="G333" s="11">
        <v>0</v>
      </c>
      <c r="H333" s="54">
        <f t="shared" si="8"/>
        <v>5701.4000000000005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>
        <f>IF($H333=0,0,D333/$H333%)</f>
        <v>6.3019609218788366</v>
      </c>
      <c r="E334" s="12">
        <f>IF($H333=0,0,E333/$H333%)</f>
        <v>93.69803907812117</v>
      </c>
      <c r="F334" s="12">
        <f>IF($H333=0,0,F333/$H333%)</f>
        <v>0</v>
      </c>
      <c r="G334" s="12">
        <f>IF($H333=0,0,G333/$H333%)</f>
        <v>0</v>
      </c>
      <c r="H334" s="54">
        <f t="shared" si="8"/>
        <v>100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>
        <f>SUM(D333,D331)</f>
        <v>2623.9</v>
      </c>
      <c r="E335" s="11">
        <f>SUM(E333,E331)</f>
        <v>8821.9000000000015</v>
      </c>
      <c r="F335" s="11">
        <f>SUM(F333,F331)</f>
        <v>0</v>
      </c>
      <c r="G335" s="11">
        <f>SUM(G333,G331)</f>
        <v>0</v>
      </c>
      <c r="H335" s="54">
        <f t="shared" si="8"/>
        <v>11445.800000000001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>
        <f>IF($H335=0,0,D335/$H335%)</f>
        <v>22.924566216428733</v>
      </c>
      <c r="E336" s="12">
        <f>IF($H335=0,0,E335/$H335%)</f>
        <v>77.07543378357127</v>
      </c>
      <c r="F336" s="12">
        <f>IF($H335=0,0,F335/$H335%)</f>
        <v>0</v>
      </c>
      <c r="G336" s="12">
        <f>IF($H335=0,0,G335/$H335%)</f>
        <v>0</v>
      </c>
      <c r="H336" s="54">
        <f t="shared" si="8"/>
        <v>100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>
        <v>6085.7000000000007</v>
      </c>
      <c r="E337" s="12">
        <v>1288.8</v>
      </c>
      <c r="F337" s="12">
        <v>0</v>
      </c>
      <c r="G337" s="12">
        <v>0</v>
      </c>
      <c r="H337" s="54">
        <f t="shared" si="8"/>
        <v>7374.5000000000009</v>
      </c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>
        <f>IF($H337=0,0,D337/$H337%)</f>
        <v>82.523560919384366</v>
      </c>
      <c r="E338" s="12">
        <f>IF($H337=0,0,E337/$H337%)</f>
        <v>17.476439080615634</v>
      </c>
      <c r="F338" s="12">
        <f>IF($H337=0,0,F337/$H337%)</f>
        <v>0</v>
      </c>
      <c r="G338" s="12">
        <f>IF($H337=0,0,G337/$H337%)</f>
        <v>0</v>
      </c>
      <c r="H338" s="54">
        <f t="shared" si="8"/>
        <v>100</v>
      </c>
      <c r="I338" s="13"/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2">
        <v>263.7</v>
      </c>
      <c r="E339" s="11">
        <v>4283</v>
      </c>
      <c r="F339" s="11">
        <v>0</v>
      </c>
      <c r="G339" s="11">
        <v>0</v>
      </c>
      <c r="H339" s="54">
        <f t="shared" si="8"/>
        <v>4546.7</v>
      </c>
      <c r="I339" s="13"/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>
        <f>IF($H339=0,0,D339/$H339%)</f>
        <v>5.7998108518265994</v>
      </c>
      <c r="E340" s="12">
        <f>IF($H339=0,0,E339/$H339%)</f>
        <v>94.200189148173408</v>
      </c>
      <c r="F340" s="12">
        <f>IF($H339=0,0,F339/$H339%)</f>
        <v>0</v>
      </c>
      <c r="G340" s="12">
        <f>IF($H339=0,0,G339/$H339%)</f>
        <v>0</v>
      </c>
      <c r="H340" s="54">
        <f t="shared" si="8"/>
        <v>100</v>
      </c>
      <c r="I340" s="13"/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>
        <f>SUM(D339,D337)</f>
        <v>6349.4000000000005</v>
      </c>
      <c r="E341" s="11">
        <f>SUM(E339,E337)</f>
        <v>5571.8</v>
      </c>
      <c r="F341" s="11">
        <f>SUM(F339,F337)</f>
        <v>0</v>
      </c>
      <c r="G341" s="11">
        <f>SUM(G339,G337)</f>
        <v>0</v>
      </c>
      <c r="H341" s="54">
        <f t="shared" si="8"/>
        <v>11921.2</v>
      </c>
      <c r="I341" s="13"/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>
        <f>IF($H341=0,0,D341/$H341%)</f>
        <v>53.261416635909143</v>
      </c>
      <c r="E342" s="12">
        <f>IF($H341=0,0,E341/$H341%)</f>
        <v>46.738583364090864</v>
      </c>
      <c r="F342" s="12">
        <f>IF($H341=0,0,F341/$H341%)</f>
        <v>0</v>
      </c>
      <c r="G342" s="12">
        <f>IF($H341=0,0,G341/$H341%)</f>
        <v>0</v>
      </c>
      <c r="H342" s="54">
        <f t="shared" si="8"/>
        <v>100</v>
      </c>
      <c r="I342" s="13"/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/>
      <c r="E343" s="12">
        <v>4483.1000000000013</v>
      </c>
      <c r="F343" s="12">
        <v>0</v>
      </c>
      <c r="G343" s="12">
        <v>0</v>
      </c>
      <c r="H343" s="54">
        <f t="shared" si="8"/>
        <v>4483.1000000000013</v>
      </c>
      <c r="I343" s="1"/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>
        <f>IF($H343=0,0,D343/$H343%)</f>
        <v>0</v>
      </c>
      <c r="E344" s="12">
        <f>IF($H343=0,0,E343/$H343%)</f>
        <v>100</v>
      </c>
      <c r="F344" s="12">
        <f>IF($H343=0,0,F343/$H343%)</f>
        <v>0</v>
      </c>
      <c r="G344" s="12">
        <f>IF($H343=0,0,G343/$H343%)</f>
        <v>0</v>
      </c>
      <c r="H344" s="54">
        <f t="shared" si="8"/>
        <v>100</v>
      </c>
      <c r="I344" s="1"/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>
        <v>0</v>
      </c>
      <c r="E345" s="11">
        <v>4726.1999999999989</v>
      </c>
      <c r="F345" s="11">
        <v>0</v>
      </c>
      <c r="G345" s="11">
        <v>0</v>
      </c>
      <c r="H345" s="54">
        <f t="shared" si="8"/>
        <v>4726.1999999999989</v>
      </c>
      <c r="I345" s="1"/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>
        <f>IF($H345=0,0,D345/$H345%)</f>
        <v>0</v>
      </c>
      <c r="E346" s="12">
        <f>IF($H345=0,0,E345/$H345%)</f>
        <v>100</v>
      </c>
      <c r="F346" s="12">
        <f>IF($H345=0,0,F345/$H345%)</f>
        <v>0</v>
      </c>
      <c r="G346" s="12">
        <f>IF($H345=0,0,G345/$H345%)</f>
        <v>0</v>
      </c>
      <c r="H346" s="54">
        <f t="shared" si="8"/>
        <v>100</v>
      </c>
      <c r="I346" s="1"/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>
        <f>SUM(D345,D343)</f>
        <v>0</v>
      </c>
      <c r="E347" s="11">
        <f>SUM(E345,E343)</f>
        <v>9209.2999999999993</v>
      </c>
      <c r="F347" s="11">
        <f>SUM(F345,F343)</f>
        <v>0</v>
      </c>
      <c r="G347" s="11">
        <f>SUM(G345,G343)</f>
        <v>0</v>
      </c>
      <c r="H347" s="54">
        <f t="shared" si="8"/>
        <v>9209.2999999999993</v>
      </c>
      <c r="I347" s="1"/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>
        <f>IF($H347=0,0,D347/$H347%)</f>
        <v>0</v>
      </c>
      <c r="E348" s="12">
        <f>IF($H347=0,0,E347/$H347%)</f>
        <v>100</v>
      </c>
      <c r="F348" s="12">
        <f>IF($H347=0,0,F347/$H347%)</f>
        <v>0</v>
      </c>
      <c r="G348" s="12">
        <f>IF($H347=0,0,G347/$H347%)</f>
        <v>0</v>
      </c>
      <c r="H348" s="54">
        <f t="shared" si="8"/>
        <v>100</v>
      </c>
      <c r="I348" s="1"/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>
        <v>0</v>
      </c>
      <c r="E349" s="12">
        <v>477.99999999999994</v>
      </c>
      <c r="F349" s="12">
        <v>0</v>
      </c>
      <c r="G349" s="12">
        <v>0</v>
      </c>
      <c r="H349" s="54">
        <f t="shared" si="8"/>
        <v>477.99999999999994</v>
      </c>
      <c r="I349" s="13"/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>
        <f>IF($H349=0,0,D349/$H349%)</f>
        <v>0</v>
      </c>
      <c r="E350" s="12">
        <f>IF($H349=0,0,E349/$H349%)</f>
        <v>100</v>
      </c>
      <c r="F350" s="12">
        <f>IF($H349=0,0,F349/$H349%)</f>
        <v>0</v>
      </c>
      <c r="G350" s="12">
        <f>IF($H349=0,0,G349/$H349%)</f>
        <v>0</v>
      </c>
      <c r="H350" s="54">
        <f t="shared" si="8"/>
        <v>100</v>
      </c>
      <c r="I350" s="13"/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>
        <v>0</v>
      </c>
      <c r="E351" s="51">
        <v>20693.69999999999</v>
      </c>
      <c r="F351" s="11">
        <v>0</v>
      </c>
      <c r="G351" s="11">
        <v>0</v>
      </c>
      <c r="H351" s="54">
        <f t="shared" si="8"/>
        <v>20693.69999999999</v>
      </c>
      <c r="I351" s="13"/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>
        <f>IF($H351=0,0,D351/$H351%)</f>
        <v>0</v>
      </c>
      <c r="E352" s="12">
        <f>IF($H351=0,0,E351/$H351%)</f>
        <v>100</v>
      </c>
      <c r="F352" s="12">
        <f>IF($H351=0,0,F351/$H351%)</f>
        <v>0</v>
      </c>
      <c r="G352" s="12">
        <f>IF($H351=0,0,G351/$H351%)</f>
        <v>0</v>
      </c>
      <c r="H352" s="54">
        <f t="shared" si="8"/>
        <v>100</v>
      </c>
      <c r="I352" s="13"/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>
        <f>SUM(D351,D349)</f>
        <v>0</v>
      </c>
      <c r="E353" s="11">
        <f>SUM(E351,E349)</f>
        <v>21171.69999999999</v>
      </c>
      <c r="F353" s="11">
        <f>SUM(F351,F349)</f>
        <v>0</v>
      </c>
      <c r="G353" s="11">
        <f>SUM(G351,G349)</f>
        <v>0</v>
      </c>
      <c r="H353" s="54">
        <f t="shared" si="8"/>
        <v>21171.69999999999</v>
      </c>
      <c r="I353" s="1"/>
      <c r="J353" s="1"/>
    </row>
    <row r="354" spans="1:10" s="14" customFormat="1" ht="15.95" customHeight="1" x14ac:dyDescent="0.15">
      <c r="A354" s="15"/>
      <c r="B354" s="21"/>
      <c r="C354" s="16" t="s">
        <v>13</v>
      </c>
      <c r="D354" s="12">
        <f>IF($H353=0,0,D353/$H353%)</f>
        <v>0</v>
      </c>
      <c r="E354" s="12">
        <f>IF($H353=0,0,E353/$H353%)</f>
        <v>100</v>
      </c>
      <c r="F354" s="12">
        <f>IF($H353=0,0,F353/$H353%)</f>
        <v>0</v>
      </c>
      <c r="G354" s="12">
        <f>IF($H353=0,0,G353/$H353%)</f>
        <v>0</v>
      </c>
      <c r="H354" s="54">
        <f t="shared" si="8"/>
        <v>100</v>
      </c>
      <c r="I354" s="1"/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/>
      <c r="E355" s="12"/>
      <c r="F355" s="12"/>
      <c r="G355" s="12"/>
      <c r="H355" s="54">
        <f t="shared" si="8"/>
        <v>0</v>
      </c>
      <c r="I355" s="13"/>
      <c r="J355" s="1"/>
    </row>
    <row r="356" spans="1:10" s="14" customFormat="1" ht="15.95" customHeight="1" x14ac:dyDescent="0.15">
      <c r="A356" s="15"/>
      <c r="B356" s="15"/>
      <c r="C356" s="16" t="s">
        <v>13</v>
      </c>
      <c r="D356" s="12">
        <f>IF($H355=0,0,D355/$H355%)</f>
        <v>0</v>
      </c>
      <c r="E356" s="12">
        <f>IF($H355=0,0,E355/$H355%)</f>
        <v>0</v>
      </c>
      <c r="F356" s="12">
        <f>IF($H355=0,0,F355/$H355%)</f>
        <v>0</v>
      </c>
      <c r="G356" s="12">
        <f>IF($H355=0,0,G355/$H355%)</f>
        <v>0</v>
      </c>
      <c r="H356" s="54">
        <f t="shared" si="8"/>
        <v>0</v>
      </c>
      <c r="I356" s="13"/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/>
      <c r="E357" s="11"/>
      <c r="F357" s="11"/>
      <c r="G357" s="11"/>
      <c r="H357" s="54">
        <f t="shared" si="8"/>
        <v>0</v>
      </c>
      <c r="I357" s="13"/>
      <c r="J357" s="1"/>
    </row>
    <row r="358" spans="1:10" s="14" customFormat="1" ht="15.95" customHeight="1" x14ac:dyDescent="0.15">
      <c r="A358" s="15"/>
      <c r="B358" s="15"/>
      <c r="C358" s="16" t="s">
        <v>13</v>
      </c>
      <c r="D358" s="12">
        <f>IF($H357=0,0,D357/$H357%)</f>
        <v>0</v>
      </c>
      <c r="E358" s="12">
        <f>IF($H357=0,0,E357/$H357%)</f>
        <v>0</v>
      </c>
      <c r="F358" s="12">
        <f>IF($H357=0,0,F357/$H357%)</f>
        <v>0</v>
      </c>
      <c r="G358" s="12">
        <f>IF($H357=0,0,G357/$H357%)</f>
        <v>0</v>
      </c>
      <c r="H358" s="54">
        <f t="shared" si="8"/>
        <v>0</v>
      </c>
      <c r="I358" s="13"/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>
        <f>SUM(D357,D355)</f>
        <v>0</v>
      </c>
      <c r="E359" s="11">
        <f>SUM(E357,E355)</f>
        <v>0</v>
      </c>
      <c r="F359" s="11">
        <f>SUM(F357,F355)</f>
        <v>0</v>
      </c>
      <c r="G359" s="11">
        <f>SUM(G357,G355)</f>
        <v>0</v>
      </c>
      <c r="H359" s="54">
        <f t="shared" si="8"/>
        <v>0</v>
      </c>
      <c r="I359" s="13"/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>
        <f>IF($H359=0,0,D359/$H359%)</f>
        <v>0</v>
      </c>
      <c r="E360" s="12">
        <f>IF($H359=0,0,E359/$H359%)</f>
        <v>0</v>
      </c>
      <c r="F360" s="12">
        <f>IF($H359=0,0,F359/$H359%)</f>
        <v>0</v>
      </c>
      <c r="G360" s="12">
        <f>IF($H359=0,0,G359/$H359%)</f>
        <v>0</v>
      </c>
      <c r="H360" s="54">
        <f t="shared" si="8"/>
        <v>0</v>
      </c>
      <c r="I360" s="13"/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/>
      <c r="E361" s="12"/>
      <c r="F361" s="12"/>
      <c r="G361" s="12"/>
      <c r="H361" s="54">
        <f t="shared" si="8"/>
        <v>0</v>
      </c>
      <c r="I361" s="13"/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0</v>
      </c>
      <c r="E362" s="12">
        <f>IF($H361=0,0,E361/$H361%)</f>
        <v>0</v>
      </c>
      <c r="F362" s="12">
        <f>IF($H361=0,0,F361/$H361%)</f>
        <v>0</v>
      </c>
      <c r="G362" s="12">
        <f>IF($H361=0,0,G361/$H361%)</f>
        <v>0</v>
      </c>
      <c r="H362" s="54">
        <f t="shared" si="8"/>
        <v>0</v>
      </c>
      <c r="I362" s="13"/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/>
      <c r="E363" s="11"/>
      <c r="F363" s="11"/>
      <c r="G363" s="11"/>
      <c r="H363" s="54">
        <f t="shared" si="8"/>
        <v>0</v>
      </c>
      <c r="I363" s="13"/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0</v>
      </c>
      <c r="E364" s="12">
        <f>IF($H363=0,0,E363/$H363%)</f>
        <v>0</v>
      </c>
      <c r="F364" s="12">
        <f>IF($H363=0,0,F363/$H363%)</f>
        <v>0</v>
      </c>
      <c r="G364" s="12">
        <f>IF($H363=0,0,G363/$H363%)</f>
        <v>0</v>
      </c>
      <c r="H364" s="54">
        <f t="shared" si="8"/>
        <v>0</v>
      </c>
      <c r="I364" s="13"/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0</v>
      </c>
      <c r="E365" s="11">
        <f>SUM(E363,E361)</f>
        <v>0</v>
      </c>
      <c r="F365" s="11">
        <f>SUM(F363,F361)</f>
        <v>0</v>
      </c>
      <c r="G365" s="11">
        <f>SUM(G363,G361)</f>
        <v>0</v>
      </c>
      <c r="H365" s="54">
        <f t="shared" si="8"/>
        <v>0</v>
      </c>
      <c r="I365" s="13"/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0</v>
      </c>
      <c r="E366" s="12">
        <f>IF($H365=0,0,E365/$H365%)</f>
        <v>0</v>
      </c>
      <c r="F366" s="12">
        <f>IF($H365=0,0,F365/$H365%)</f>
        <v>0</v>
      </c>
      <c r="G366" s="12">
        <f>IF($H365=0,0,G365/$H365%)</f>
        <v>0</v>
      </c>
      <c r="H366" s="54">
        <f t="shared" si="8"/>
        <v>0</v>
      </c>
      <c r="I366" s="13"/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1">
        <f>SUM(D361,D301,D295,D229,D37,D7)</f>
        <v>8350.3000000000011</v>
      </c>
      <c r="E367" s="11">
        <f>SUM(E361,E301,E295,E229,E37,E7)</f>
        <v>723019.9</v>
      </c>
      <c r="F367" s="11">
        <f>SUM(F361,F301,F295,F229,F37,F7)</f>
        <v>0</v>
      </c>
      <c r="G367" s="11">
        <f>SUM(G361,G301,G295,G229,G37,G7)</f>
        <v>0</v>
      </c>
      <c r="H367" s="55">
        <f>SUM(H361,H301,H295,H229,H37,H7)</f>
        <v>731370.20000000007</v>
      </c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1.1417336938256439</v>
      </c>
      <c r="E368" s="12">
        <f>IF($H367=0,0,E367/$H367%)</f>
        <v>98.858266306174343</v>
      </c>
      <c r="F368" s="12">
        <f>IF($H367=0,0,F367/$H367%)</f>
        <v>0</v>
      </c>
      <c r="G368" s="12">
        <f>IF($H367=0,0,G367/$H367%)</f>
        <v>0</v>
      </c>
      <c r="H368" s="53">
        <f>IF($H367=0,0,H367/$H367%)</f>
        <v>100</v>
      </c>
    </row>
    <row r="369" spans="1:8" ht="15.95" customHeight="1" x14ac:dyDescent="0.15">
      <c r="A369" s="26"/>
      <c r="B369" s="27"/>
      <c r="C369" s="18" t="s">
        <v>14</v>
      </c>
      <c r="D369" s="11">
        <f>SUM(D9,D39,D231,D297,D303,D363)</f>
        <v>637.9</v>
      </c>
      <c r="E369" s="11">
        <f>SUM(E9,E39,E231,E297,E303,E363)</f>
        <v>51554.799999999988</v>
      </c>
      <c r="F369" s="11">
        <f>SUM(F9,F39,F231,F297,F303,F363)</f>
        <v>0</v>
      </c>
      <c r="G369" s="11">
        <f>SUM(G9,G39,G231,G297,G303,G363)</f>
        <v>0</v>
      </c>
      <c r="H369" s="55">
        <f>SUM(H9,H39,H231,H297,H303,H363)</f>
        <v>52192.7</v>
      </c>
    </row>
    <row r="370" spans="1:8" ht="15.95" customHeight="1" x14ac:dyDescent="0.15">
      <c r="A370" s="26"/>
      <c r="B370" s="27"/>
      <c r="C370" s="20" t="s">
        <v>13</v>
      </c>
      <c r="D370" s="12">
        <f>IF($H369=0,0,D369/$H369%)</f>
        <v>1.2222015722505253</v>
      </c>
      <c r="E370" s="12">
        <f>IF($H369=0,0,E369/$H369%)</f>
        <v>98.777798427749445</v>
      </c>
      <c r="F370" s="12">
        <f>IF($H369=0,0,F369/$H369%)</f>
        <v>0</v>
      </c>
      <c r="G370" s="12">
        <f>IF($H369=0,0,G369/$H369%)</f>
        <v>0</v>
      </c>
      <c r="H370" s="53">
        <f>IF($H369=0,0,H369/$H369%)</f>
        <v>99.999999999999986</v>
      </c>
    </row>
    <row r="371" spans="1:8" ht="15.95" customHeight="1" x14ac:dyDescent="0.15">
      <c r="A371" s="26"/>
      <c r="B371" s="27"/>
      <c r="C371" s="18" t="s">
        <v>15</v>
      </c>
      <c r="D371" s="11">
        <f>SUM(D11,D41,D233,D299,D305,D365)</f>
        <v>8988.2000000000007</v>
      </c>
      <c r="E371" s="11">
        <f>SUM(E11,E41,E233,E299,E305,E365)</f>
        <v>774574.7</v>
      </c>
      <c r="F371" s="11">
        <f>SUM(F11,F41,F233,F299,F305,F365)</f>
        <v>0</v>
      </c>
      <c r="G371" s="11">
        <f>SUM(G11,G41,G233,G299,G305,G365)</f>
        <v>0</v>
      </c>
      <c r="H371" s="55">
        <f>SUM(H11,H41,H233,H299,H305,H365)</f>
        <v>783562.9</v>
      </c>
    </row>
    <row r="372" spans="1:8" ht="15.95" customHeight="1" x14ac:dyDescent="0.15">
      <c r="A372" s="28"/>
      <c r="B372" s="29"/>
      <c r="C372" s="20" t="s">
        <v>13</v>
      </c>
      <c r="D372" s="12">
        <f>IF($H371=0,0,D371/$H371%)</f>
        <v>1.1470936155859346</v>
      </c>
      <c r="E372" s="12">
        <f>IF($H371=0,0,E371/$H371%)</f>
        <v>98.852906384414055</v>
      </c>
      <c r="F372" s="12">
        <f>IF($H371=0,0,F371/$H371%)</f>
        <v>0</v>
      </c>
      <c r="G372" s="12">
        <f>IF($H371=0,0,G371/$H371%)</f>
        <v>0</v>
      </c>
      <c r="H372" s="53">
        <f>IF($H371=0,0,H371/$H371%)</f>
        <v>100</v>
      </c>
    </row>
    <row r="373" spans="1:8" ht="15.95" customHeight="1" x14ac:dyDescent="0.15">
      <c r="A373" s="30" t="s">
        <v>76</v>
      </c>
      <c r="B373" s="31"/>
      <c r="C373" s="18" t="s">
        <v>12</v>
      </c>
      <c r="D373" s="12"/>
      <c r="E373" s="12"/>
      <c r="F373" s="12"/>
      <c r="G373" s="12"/>
      <c r="H373" s="54">
        <f t="shared" ref="H373:H378" si="9">SUM(D373:G373)</f>
        <v>0</v>
      </c>
    </row>
    <row r="374" spans="1:8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0</v>
      </c>
      <c r="F374" s="12">
        <f>IF($H373=0,0,F373/$H373%)</f>
        <v>0</v>
      </c>
      <c r="G374" s="12">
        <f>IF($H373=0,0,G373/$H373%)</f>
        <v>0</v>
      </c>
      <c r="H374" s="54">
        <f t="shared" si="9"/>
        <v>0</v>
      </c>
    </row>
    <row r="375" spans="1:8" ht="15.95" customHeight="1" x14ac:dyDescent="0.15">
      <c r="A375" s="15"/>
      <c r="B375" s="34"/>
      <c r="C375" s="18" t="s">
        <v>14</v>
      </c>
      <c r="D375" s="11"/>
      <c r="E375" s="11"/>
      <c r="F375" s="11"/>
      <c r="G375" s="11"/>
      <c r="H375" s="54">
        <f t="shared" si="9"/>
        <v>0</v>
      </c>
    </row>
    <row r="376" spans="1:8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0</v>
      </c>
      <c r="F376" s="12">
        <f>IF($H375=0,0,F375/$H375%)</f>
        <v>0</v>
      </c>
      <c r="G376" s="12">
        <f>IF($H375=0,0,G375/$H375%)</f>
        <v>0</v>
      </c>
      <c r="H376" s="54">
        <f t="shared" si="9"/>
        <v>0</v>
      </c>
    </row>
    <row r="377" spans="1:8" ht="20.2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0</v>
      </c>
      <c r="F377" s="11">
        <f>SUM(F375,F373)</f>
        <v>0</v>
      </c>
      <c r="G377" s="11">
        <f>SUM(G375,G373)</f>
        <v>0</v>
      </c>
      <c r="H377" s="54">
        <f t="shared" si="9"/>
        <v>0</v>
      </c>
    </row>
    <row r="378" spans="1:8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0</v>
      </c>
      <c r="F378" s="12">
        <f>IF($H377=0,0,F377/$H377%)</f>
        <v>0</v>
      </c>
      <c r="G378" s="12">
        <f>IF($H377=0,0,G377/$H377%)</f>
        <v>0</v>
      </c>
      <c r="H378" s="54">
        <f t="shared" si="9"/>
        <v>0</v>
      </c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44" firstPageNumber="204" fitToHeight="5" orientation="portrait" useFirstPageNumber="1" r:id="rId1"/>
  <headerFooter alignWithMargins="0"/>
  <rowBreaks count="3" manualBreakCount="3">
    <brk id="96" max="7" man="1"/>
    <brk id="192" max="7" man="1"/>
    <brk id="28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0000"/>
    <pageSetUpPr fitToPage="1"/>
  </sheetPr>
  <dimension ref="A2:J381"/>
  <sheetViews>
    <sheetView showGridLines="0" showZeros="0" view="pageBreakPreview" zoomScale="70" zoomScaleNormal="75" zoomScaleSheetLayoutView="70" workbookViewId="0">
      <pane xSplit="2" ySplit="6" topLeftCell="C7" activePane="bottomRight" state="frozen"/>
      <selection activeCell="C359" sqref="C359"/>
      <selection pane="topRight" activeCell="C359" sqref="C359"/>
      <selection pane="bottomLeft" activeCell="C359" sqref="C359"/>
      <selection pane="bottomRight" activeCell="D3" sqref="D3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2</v>
      </c>
    </row>
    <row r="5" spans="1:9" ht="15.95" customHeight="1" x14ac:dyDescent="0.15">
      <c r="H5" s="4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0</v>
      </c>
      <c r="E7" s="11">
        <f t="shared" ref="E7:G11" si="0">SUM(E13,E19,E25,E31)</f>
        <v>716.9</v>
      </c>
      <c r="F7" s="11">
        <f t="shared" si="0"/>
        <v>0</v>
      </c>
      <c r="G7" s="11">
        <f t="shared" si="0"/>
        <v>0</v>
      </c>
      <c r="H7" s="53">
        <f>SUM(D7:G7)</f>
        <v>716.9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</v>
      </c>
      <c r="E8" s="12">
        <f>IF($H7=0,0,E7/$H7%)</f>
        <v>100</v>
      </c>
      <c r="F8" s="12">
        <f>IF($H7=0,0,F7/$H7%)</f>
        <v>0</v>
      </c>
      <c r="G8" s="12">
        <f>IF($H7=0,0,G7/$H7%)</f>
        <v>0</v>
      </c>
      <c r="H8" s="53">
        <f>SUM(D8:G8)</f>
        <v>100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>
        <f>SUM(D15,D21,D27,D33)</f>
        <v>0</v>
      </c>
      <c r="E9" s="11">
        <f t="shared" si="0"/>
        <v>806.8</v>
      </c>
      <c r="F9" s="11">
        <f t="shared" si="0"/>
        <v>0</v>
      </c>
      <c r="G9" s="11">
        <f t="shared" si="0"/>
        <v>0</v>
      </c>
      <c r="H9" s="53">
        <f>SUM(D9:G9)</f>
        <v>806.8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0</v>
      </c>
      <c r="E10" s="12">
        <f>IF($H9=0,0,E9/$H9%)</f>
        <v>100</v>
      </c>
      <c r="F10" s="12">
        <f>IF($H9=0,0,F9/$H9%)</f>
        <v>0</v>
      </c>
      <c r="G10" s="12">
        <f>IF($H9=0,0,G9/$H9%)</f>
        <v>0</v>
      </c>
      <c r="H10" s="53">
        <f>SUM(D10:G10)</f>
        <v>100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0</v>
      </c>
      <c r="E11" s="11">
        <f t="shared" si="0"/>
        <v>1523.6999999999998</v>
      </c>
      <c r="F11" s="11">
        <f t="shared" si="0"/>
        <v>0</v>
      </c>
      <c r="G11" s="11">
        <f t="shared" si="0"/>
        <v>0</v>
      </c>
      <c r="H11" s="53">
        <f>SUM(D11:G11)</f>
        <v>1523.6999999999998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0</v>
      </c>
      <c r="E12" s="12">
        <f>IF($H11=0,0,E11/$H11%)</f>
        <v>100</v>
      </c>
      <c r="F12" s="12">
        <f>IF($H11=0,0,F11/$H11%)</f>
        <v>0</v>
      </c>
      <c r="G12" s="12">
        <f>IF($H11=0,0,G11/$H11%)</f>
        <v>0</v>
      </c>
      <c r="H12" s="53">
        <f>IF($H11=0,0,H11/$H11%)</f>
        <v>100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>
        <v>0</v>
      </c>
      <c r="E13" s="12">
        <v>684.9</v>
      </c>
      <c r="F13" s="12">
        <v>0</v>
      </c>
      <c r="G13" s="12">
        <v>0</v>
      </c>
      <c r="H13" s="54">
        <f t="shared" ref="H13:H76" si="1">SUM(D13:G13)</f>
        <v>684.9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100</v>
      </c>
      <c r="F14" s="12">
        <f>IF($H13=0,0,F13/$H13%)</f>
        <v>0</v>
      </c>
      <c r="G14" s="12">
        <f>IF($H13=0,0,G13/$H13%)</f>
        <v>0</v>
      </c>
      <c r="H14" s="54">
        <f t="shared" si="1"/>
        <v>100</v>
      </c>
    </row>
    <row r="15" spans="1:9" ht="15.95" customHeight="1" x14ac:dyDescent="0.15">
      <c r="A15" s="15"/>
      <c r="B15" s="15"/>
      <c r="C15" s="18" t="s">
        <v>14</v>
      </c>
      <c r="D15" s="11">
        <v>0</v>
      </c>
      <c r="E15" s="11">
        <v>806.8</v>
      </c>
      <c r="F15" s="11">
        <v>0</v>
      </c>
      <c r="G15" s="11">
        <v>0</v>
      </c>
      <c r="H15" s="54">
        <f t="shared" si="1"/>
        <v>806.8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0</v>
      </c>
      <c r="E16" s="12">
        <f>IF($H15=0,0,E15/$H15%)</f>
        <v>100</v>
      </c>
      <c r="F16" s="12">
        <f>IF($H15=0,0,F15/$H15%)</f>
        <v>0</v>
      </c>
      <c r="G16" s="12">
        <f>IF($H15=0,0,G15/$H15%)</f>
        <v>0</v>
      </c>
      <c r="H16" s="54">
        <f t="shared" si="1"/>
        <v>100</v>
      </c>
    </row>
    <row r="17" spans="1:8" ht="15.95" customHeight="1" x14ac:dyDescent="0.15">
      <c r="A17" s="15"/>
      <c r="B17" s="15"/>
      <c r="C17" s="18" t="s">
        <v>15</v>
      </c>
      <c r="D17" s="11">
        <f>D13+D15</f>
        <v>0</v>
      </c>
      <c r="E17" s="11">
        <f t="shared" ref="E17:G17" si="2">E13+E15</f>
        <v>1491.6999999999998</v>
      </c>
      <c r="F17" s="11">
        <f t="shared" si="2"/>
        <v>0</v>
      </c>
      <c r="G17" s="11">
        <f t="shared" si="2"/>
        <v>0</v>
      </c>
      <c r="H17" s="54">
        <f t="shared" si="1"/>
        <v>1491.6999999999998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0</v>
      </c>
      <c r="E18" s="12">
        <f>IF($H17=0,0,E17/$H17%)</f>
        <v>100</v>
      </c>
      <c r="F18" s="12">
        <f>IF($H17=0,0,F17/$H17%)</f>
        <v>0</v>
      </c>
      <c r="G18" s="12">
        <f>IF($H17=0,0,G17/$H17%)</f>
        <v>0</v>
      </c>
      <c r="H18" s="54">
        <f t="shared" si="1"/>
        <v>100</v>
      </c>
    </row>
    <row r="19" spans="1:8" ht="15.95" customHeight="1" x14ac:dyDescent="0.15">
      <c r="A19" s="15"/>
      <c r="B19" s="15" t="s">
        <v>17</v>
      </c>
      <c r="C19" s="18" t="s">
        <v>12</v>
      </c>
      <c r="D19" s="12">
        <v>0</v>
      </c>
      <c r="E19" s="12">
        <v>32</v>
      </c>
      <c r="F19" s="12">
        <v>0</v>
      </c>
      <c r="G19" s="12">
        <v>0</v>
      </c>
      <c r="H19" s="54">
        <f t="shared" si="1"/>
        <v>32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0</v>
      </c>
      <c r="E20" s="12">
        <f>IF($H19=0,0,E19/$H19%)</f>
        <v>100</v>
      </c>
      <c r="F20" s="12">
        <f>IF($H19=0,0,F19/$H19%)</f>
        <v>0</v>
      </c>
      <c r="G20" s="12">
        <f>IF($H19=0,0,G19/$H19%)</f>
        <v>0</v>
      </c>
      <c r="H20" s="54">
        <f t="shared" si="1"/>
        <v>100</v>
      </c>
    </row>
    <row r="21" spans="1:8" ht="15.95" customHeight="1" x14ac:dyDescent="0.15">
      <c r="A21" s="15"/>
      <c r="B21" s="15"/>
      <c r="C21" s="18" t="s">
        <v>14</v>
      </c>
      <c r="D21" s="11"/>
      <c r="E21" s="11"/>
      <c r="F21" s="11"/>
      <c r="G21" s="11"/>
      <c r="H21" s="54">
        <f t="shared" si="1"/>
        <v>0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0</v>
      </c>
      <c r="E22" s="12">
        <f>IF($H21=0,0,E21/$H21%)</f>
        <v>0</v>
      </c>
      <c r="F22" s="12">
        <f>IF($H21=0,0,F21/$H21%)</f>
        <v>0</v>
      </c>
      <c r="G22" s="12">
        <f>IF($H21=0,0,G21/$H21%)</f>
        <v>0</v>
      </c>
      <c r="H22" s="54">
        <f t="shared" si="1"/>
        <v>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0</v>
      </c>
      <c r="E23" s="11">
        <f>SUM(E21,E19)</f>
        <v>32</v>
      </c>
      <c r="F23" s="11">
        <f>SUM(F21,F19)</f>
        <v>0</v>
      </c>
      <c r="G23" s="11">
        <f>SUM(G21,G19)</f>
        <v>0</v>
      </c>
      <c r="H23" s="54">
        <f t="shared" si="1"/>
        <v>32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0</v>
      </c>
      <c r="E24" s="12">
        <f>IF($H23=0,0,E23/$H23%)</f>
        <v>100</v>
      </c>
      <c r="F24" s="12">
        <f>IF($H23=0,0,F23/$H23%)</f>
        <v>0</v>
      </c>
      <c r="G24" s="12">
        <f>IF($H23=0,0,G23/$H23%)</f>
        <v>0</v>
      </c>
      <c r="H24" s="54">
        <f t="shared" si="1"/>
        <v>100</v>
      </c>
    </row>
    <row r="25" spans="1:8" ht="15.95" customHeight="1" x14ac:dyDescent="0.15">
      <c r="A25" s="15"/>
      <c r="B25" s="15" t="s">
        <v>18</v>
      </c>
      <c r="C25" s="18" t="s">
        <v>12</v>
      </c>
      <c r="D25" s="12"/>
      <c r="E25" s="12"/>
      <c r="F25" s="12"/>
      <c r="G25" s="12"/>
      <c r="H25" s="54">
        <f t="shared" si="1"/>
        <v>0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0</v>
      </c>
      <c r="F26" s="12">
        <f>IF($H25=0,0,F25/$H25%)</f>
        <v>0</v>
      </c>
      <c r="G26" s="12">
        <f>IF($H25=0,0,G25/$H25%)</f>
        <v>0</v>
      </c>
      <c r="H26" s="54">
        <f t="shared" si="1"/>
        <v>0</v>
      </c>
    </row>
    <row r="27" spans="1:8" ht="15.95" customHeight="1" x14ac:dyDescent="0.15">
      <c r="A27" s="15"/>
      <c r="B27" s="15"/>
      <c r="C27" s="18" t="s">
        <v>14</v>
      </c>
      <c r="D27" s="11"/>
      <c r="E27" s="11"/>
      <c r="F27" s="11"/>
      <c r="G27" s="11"/>
      <c r="H27" s="54">
        <f t="shared" si="1"/>
        <v>0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0</v>
      </c>
      <c r="E28" s="12">
        <f>IF($H27=0,0,E27/$H27%)</f>
        <v>0</v>
      </c>
      <c r="F28" s="12">
        <f>IF($H27=0,0,F27/$H27%)</f>
        <v>0</v>
      </c>
      <c r="G28" s="12">
        <f>IF($H27=0,0,G27/$H27%)</f>
        <v>0</v>
      </c>
      <c r="H28" s="54">
        <f t="shared" si="1"/>
        <v>0</v>
      </c>
    </row>
    <row r="29" spans="1:8" ht="15.95" customHeight="1" x14ac:dyDescent="0.15">
      <c r="A29" s="15"/>
      <c r="B29" s="15"/>
      <c r="C29" s="18" t="s">
        <v>15</v>
      </c>
      <c r="D29" s="11"/>
      <c r="E29" s="11"/>
      <c r="F29" s="11"/>
      <c r="G29" s="11"/>
      <c r="H29" s="54">
        <f t="shared" si="1"/>
        <v>0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0</v>
      </c>
      <c r="E30" s="12">
        <f>IF($H29=0,0,E29/$H29%)</f>
        <v>0</v>
      </c>
      <c r="F30" s="12">
        <f>IF($H29=0,0,F29/$H29%)</f>
        <v>0</v>
      </c>
      <c r="G30" s="12">
        <f>IF($H29=0,0,G29/$H29%)</f>
        <v>0</v>
      </c>
      <c r="H30" s="54">
        <f t="shared" si="1"/>
        <v>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/>
      <c r="F31" s="12"/>
      <c r="G31" s="12"/>
      <c r="H31" s="54">
        <f t="shared" si="1"/>
        <v>0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0</v>
      </c>
      <c r="F32" s="12">
        <f>IF($H31=0,0,F31/$H31%)</f>
        <v>0</v>
      </c>
      <c r="G32" s="12">
        <f>IF($H31=0,0,G31/$H31%)</f>
        <v>0</v>
      </c>
      <c r="H32" s="54">
        <f t="shared" si="1"/>
        <v>0</v>
      </c>
    </row>
    <row r="33" spans="1:8" ht="15.95" customHeight="1" x14ac:dyDescent="0.15">
      <c r="A33" s="15"/>
      <c r="B33" s="15"/>
      <c r="C33" s="18" t="s">
        <v>14</v>
      </c>
      <c r="D33" s="11"/>
      <c r="E33" s="11"/>
      <c r="F33" s="11"/>
      <c r="G33" s="11"/>
      <c r="H33" s="54">
        <f>SUM(D33:G33)</f>
        <v>0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0</v>
      </c>
      <c r="E34" s="12">
        <f>IF($H33=0,0,E33/$H33%)</f>
        <v>0</v>
      </c>
      <c r="F34" s="12">
        <f>IF($H33=0,0,F33/$H33%)</f>
        <v>0</v>
      </c>
      <c r="G34" s="12">
        <f>IF($H33=0,0,G33/$H33%)</f>
        <v>0</v>
      </c>
      <c r="H34" s="54">
        <f t="shared" si="1"/>
        <v>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0</v>
      </c>
      <c r="E35" s="11">
        <f>SUM(E33,E31)</f>
        <v>0</v>
      </c>
      <c r="F35" s="11">
        <f>SUM(F33,F31)</f>
        <v>0</v>
      </c>
      <c r="G35" s="11">
        <f>SUM(G33,G31)</f>
        <v>0</v>
      </c>
      <c r="H35" s="54">
        <f t="shared" si="1"/>
        <v>0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0</v>
      </c>
      <c r="E36" s="12">
        <f>IF($H35=0,0,E35/$H35%)</f>
        <v>0</v>
      </c>
      <c r="F36" s="12">
        <f>IF($H35=0,0,F35/$H35%)</f>
        <v>0</v>
      </c>
      <c r="G36" s="12">
        <f>IF($H35=0,0,G35/$H35%)</f>
        <v>0</v>
      </c>
      <c r="H36" s="54">
        <f t="shared" si="1"/>
        <v>0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1640</v>
      </c>
      <c r="E37" s="11">
        <f>SUMIF($C$43:$C$228,"道内",E$43:E$228)</f>
        <v>9644.0999999999985</v>
      </c>
      <c r="F37" s="11">
        <f>SUMIF($C$43:$C$228,"道内",F$43:F$228)</f>
        <v>10.1</v>
      </c>
      <c r="G37" s="11">
        <f>SUMIF($C$43:$C$228,"道内",G$43:G$228)</f>
        <v>0</v>
      </c>
      <c r="H37" s="54">
        <f t="shared" si="1"/>
        <v>11294.199999999999</v>
      </c>
    </row>
    <row r="38" spans="1:8" ht="15.95" customHeight="1" x14ac:dyDescent="0.15">
      <c r="A38" s="15"/>
      <c r="C38" s="20" t="s">
        <v>13</v>
      </c>
      <c r="D38" s="12">
        <f>IF($H37=0,0,D37/$H37%)</f>
        <v>14.520727453028989</v>
      </c>
      <c r="E38" s="12">
        <f>IF($H37=0,0,E37/$H37%)</f>
        <v>85.389846115705396</v>
      </c>
      <c r="F38" s="12">
        <f>IF($H37=0,0,F37/$H37%)</f>
        <v>8.9426431265605358E-2</v>
      </c>
      <c r="G38" s="12">
        <f>IF($H37=0,0,G37/$H37%)</f>
        <v>0</v>
      </c>
      <c r="H38" s="54">
        <f t="shared" si="1"/>
        <v>99.999999999999986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25875.5</v>
      </c>
      <c r="E39" s="11">
        <f>SUMIF($C$43:$C$228,"道外",E$43:E$228)</f>
        <v>13606.700000000003</v>
      </c>
      <c r="F39" s="11">
        <f>SUMIF($C$43:$C$228,"道外",F$43:F$228)</f>
        <v>0</v>
      </c>
      <c r="G39" s="11">
        <f>SUMIF($C$43:$C$228,"道外",G$43:G$228)</f>
        <v>263.70000000000005</v>
      </c>
      <c r="H39" s="54">
        <f t="shared" si="1"/>
        <v>39745.9</v>
      </c>
    </row>
    <row r="40" spans="1:8" ht="15.95" customHeight="1" x14ac:dyDescent="0.15">
      <c r="A40" s="15"/>
      <c r="C40" s="20" t="s">
        <v>13</v>
      </c>
      <c r="D40" s="12">
        <f>IF($H39=0,0,D39/$H39%)</f>
        <v>65.102312439773655</v>
      </c>
      <c r="E40" s="12">
        <f>IF($H39=0,0,E39/$H39%)</f>
        <v>34.234222900978473</v>
      </c>
      <c r="F40" s="12">
        <f>IF($H39=0,0,F39/$H39%)</f>
        <v>0</v>
      </c>
      <c r="G40" s="12">
        <f>IF($H39=0,0,G39/$H39%)</f>
        <v>0.66346465924787223</v>
      </c>
      <c r="H40" s="54">
        <f t="shared" si="1"/>
        <v>100.00000000000001</v>
      </c>
    </row>
    <row r="41" spans="1:8" ht="15.95" customHeight="1" x14ac:dyDescent="0.15">
      <c r="A41" s="15"/>
      <c r="C41" s="18" t="s">
        <v>107</v>
      </c>
      <c r="D41" s="11">
        <f>SUM(D39,D37)</f>
        <v>27515.5</v>
      </c>
      <c r="E41" s="11">
        <f>SUM(E39,E37)</f>
        <v>23250.800000000003</v>
      </c>
      <c r="F41" s="11">
        <f>SUM(F39,F37)</f>
        <v>10.1</v>
      </c>
      <c r="G41" s="11">
        <f>SUM(G39,G37)</f>
        <v>263.70000000000005</v>
      </c>
      <c r="H41" s="54">
        <f t="shared" si="1"/>
        <v>51040.1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53.909573061181305</v>
      </c>
      <c r="E42" s="12">
        <f>IF($H41=0,0,E41/$H41%)</f>
        <v>45.553985983569788</v>
      </c>
      <c r="F42" s="12">
        <f>IF($H41=0,0,F41/$H41%)</f>
        <v>1.9788362483615821E-2</v>
      </c>
      <c r="G42" s="12">
        <f>IF($H41=0,0,G41/$H41%)</f>
        <v>0.5166525927652964</v>
      </c>
      <c r="H42" s="54">
        <f t="shared" si="1"/>
        <v>100</v>
      </c>
    </row>
    <row r="43" spans="1:8" ht="15.95" customHeight="1" x14ac:dyDescent="0.15">
      <c r="A43" s="15"/>
      <c r="B43" s="15" t="s">
        <v>21</v>
      </c>
      <c r="C43" s="18" t="s">
        <v>12</v>
      </c>
      <c r="D43" s="12">
        <v>0</v>
      </c>
      <c r="E43" s="12">
        <v>59.7</v>
      </c>
      <c r="F43" s="12">
        <v>0</v>
      </c>
      <c r="G43" s="12">
        <v>0</v>
      </c>
      <c r="H43" s="54">
        <f t="shared" si="1"/>
        <v>59.7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0</v>
      </c>
      <c r="E44" s="12">
        <f>IF($H43=0,0,E43/$H43%)</f>
        <v>100.00000000000001</v>
      </c>
      <c r="F44" s="12">
        <f>IF($H43=0,0,F43/$H43%)</f>
        <v>0</v>
      </c>
      <c r="G44" s="12">
        <f>IF($H43=0,0,G43/$H43%)</f>
        <v>0</v>
      </c>
      <c r="H44" s="54">
        <f t="shared" si="1"/>
        <v>100.00000000000001</v>
      </c>
    </row>
    <row r="45" spans="1:8" ht="15.95" customHeight="1" x14ac:dyDescent="0.15">
      <c r="A45" s="15"/>
      <c r="B45" s="15"/>
      <c r="C45" s="18" t="s">
        <v>14</v>
      </c>
      <c r="D45" s="11">
        <v>70.5</v>
      </c>
      <c r="E45" s="11">
        <v>69.599999999999994</v>
      </c>
      <c r="F45" s="11">
        <v>0</v>
      </c>
      <c r="G45" s="11">
        <v>0</v>
      </c>
      <c r="H45" s="54">
        <f t="shared" si="1"/>
        <v>140.1</v>
      </c>
    </row>
    <row r="46" spans="1:8" ht="15.95" customHeight="1" x14ac:dyDescent="0.15">
      <c r="A46" s="15"/>
      <c r="B46" s="15"/>
      <c r="C46" s="20" t="s">
        <v>13</v>
      </c>
      <c r="D46" s="12">
        <f>IF($H45=0,0,D45/$H45%)</f>
        <v>50.321199143468952</v>
      </c>
      <c r="E46" s="12">
        <f>IF($H45=0,0,E45/$H45%)</f>
        <v>49.678800856531048</v>
      </c>
      <c r="F46" s="12">
        <f>IF($H45=0,0,F45/$H45%)</f>
        <v>0</v>
      </c>
      <c r="G46" s="12">
        <f>IF($H45=0,0,G45/$H45%)</f>
        <v>0</v>
      </c>
      <c r="H46" s="54">
        <f t="shared" si="1"/>
        <v>100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70.5</v>
      </c>
      <c r="E47" s="11">
        <f>SUM(E45,E43)</f>
        <v>129.30000000000001</v>
      </c>
      <c r="F47" s="11">
        <f>SUM(F45,F43)</f>
        <v>0</v>
      </c>
      <c r="G47" s="11">
        <f>SUM(G45,G43)</f>
        <v>0</v>
      </c>
      <c r="H47" s="54">
        <f t="shared" si="1"/>
        <v>199.8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35.285285285285283</v>
      </c>
      <c r="E48" s="12">
        <f>IF($H47=0,0,E47/$H47%)</f>
        <v>64.714714714714717</v>
      </c>
      <c r="F48" s="12">
        <f>IF($H47=0,0,F47/$H47%)</f>
        <v>0</v>
      </c>
      <c r="G48" s="12">
        <f>IF($H47=0,0,G47/$H47%)</f>
        <v>0</v>
      </c>
      <c r="H48" s="54">
        <f t="shared" si="1"/>
        <v>100</v>
      </c>
    </row>
    <row r="49" spans="1:8" ht="15.95" customHeight="1" x14ac:dyDescent="0.15">
      <c r="A49" s="15"/>
      <c r="B49" s="15" t="s">
        <v>22</v>
      </c>
      <c r="C49" s="18" t="s">
        <v>12</v>
      </c>
      <c r="D49" s="12">
        <v>1637</v>
      </c>
      <c r="E49" s="12">
        <v>3072</v>
      </c>
      <c r="F49" s="12">
        <v>0</v>
      </c>
      <c r="G49" s="12">
        <v>0</v>
      </c>
      <c r="H49" s="54">
        <f t="shared" si="1"/>
        <v>4709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34.763219367169249</v>
      </c>
      <c r="E50" s="12">
        <f>IF($H49=0,0,E49/$H49%)</f>
        <v>65.236780632830744</v>
      </c>
      <c r="F50" s="12">
        <f>IF($H49=0,0,F49/$H49%)</f>
        <v>0</v>
      </c>
      <c r="G50" s="12">
        <f>IF($H49=0,0,G49/$H49%)</f>
        <v>0</v>
      </c>
      <c r="H50" s="54">
        <f t="shared" si="1"/>
        <v>100</v>
      </c>
    </row>
    <row r="51" spans="1:8" ht="15.95" customHeight="1" x14ac:dyDescent="0.15">
      <c r="A51" s="15"/>
      <c r="B51" s="15"/>
      <c r="C51" s="18" t="s">
        <v>14</v>
      </c>
      <c r="D51" s="11">
        <v>24724.400000000001</v>
      </c>
      <c r="E51" s="11">
        <v>8735.7999999999993</v>
      </c>
      <c r="F51" s="11">
        <v>0</v>
      </c>
      <c r="G51" s="11">
        <v>0</v>
      </c>
      <c r="H51" s="54">
        <f t="shared" si="1"/>
        <v>33460.199999999997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73.8919671729398</v>
      </c>
      <c r="E52" s="12">
        <f>IF($H51=0,0,E51/$H51%)</f>
        <v>26.10803282706021</v>
      </c>
      <c r="F52" s="12">
        <f>IF($H51=0,0,F51/$H51%)</f>
        <v>0</v>
      </c>
      <c r="G52" s="12">
        <f>IF($H51=0,0,G51/$H51%)</f>
        <v>0</v>
      </c>
      <c r="H52" s="54">
        <f t="shared" si="1"/>
        <v>100.00000000000001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26361.4</v>
      </c>
      <c r="E53" s="11">
        <f>SUM(E51,E49)</f>
        <v>11807.8</v>
      </c>
      <c r="F53" s="11">
        <f>SUM(F51,F49)</f>
        <v>0</v>
      </c>
      <c r="G53" s="11">
        <f>SUM(G51,G49)</f>
        <v>0</v>
      </c>
      <c r="H53" s="54">
        <f t="shared" si="1"/>
        <v>38169.199999999997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69.064586106075069</v>
      </c>
      <c r="E54" s="12">
        <f>IF($H53=0,0,E53/$H53%)</f>
        <v>30.935413893924945</v>
      </c>
      <c r="F54" s="12">
        <f>IF($H53=0,0,F53/$H53%)</f>
        <v>0</v>
      </c>
      <c r="G54" s="12">
        <f>IF($H53=0,0,G53/$H53%)</f>
        <v>0</v>
      </c>
      <c r="H54" s="54">
        <f t="shared" si="1"/>
        <v>100.00000000000001</v>
      </c>
    </row>
    <row r="55" spans="1:8" ht="15.95" customHeight="1" x14ac:dyDescent="0.15">
      <c r="A55" s="15"/>
      <c r="B55" s="15" t="s">
        <v>23</v>
      </c>
      <c r="C55" s="18" t="s">
        <v>12</v>
      </c>
      <c r="D55" s="12">
        <v>0</v>
      </c>
      <c r="E55" s="12">
        <v>13.1</v>
      </c>
      <c r="F55" s="12">
        <v>0</v>
      </c>
      <c r="G55" s="12">
        <v>0</v>
      </c>
      <c r="H55" s="54">
        <f t="shared" si="1"/>
        <v>13.1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0</v>
      </c>
      <c r="E56" s="12">
        <f>IF($H55=0,0,E55/$H55%)</f>
        <v>100</v>
      </c>
      <c r="F56" s="12">
        <f>IF($H55=0,0,F55/$H55%)</f>
        <v>0</v>
      </c>
      <c r="G56" s="12">
        <f>IF($H55=0,0,G55/$H55%)</f>
        <v>0</v>
      </c>
      <c r="H56" s="54">
        <f t="shared" si="1"/>
        <v>100</v>
      </c>
    </row>
    <row r="57" spans="1:8" ht="15.95" customHeight="1" x14ac:dyDescent="0.15">
      <c r="A57" s="15"/>
      <c r="B57" s="15"/>
      <c r="C57" s="18" t="s">
        <v>14</v>
      </c>
      <c r="D57" s="11">
        <v>215</v>
      </c>
      <c r="E57" s="11">
        <v>270.5</v>
      </c>
      <c r="F57" s="11">
        <v>0</v>
      </c>
      <c r="G57" s="11">
        <v>0</v>
      </c>
      <c r="H57" s="54">
        <f t="shared" si="1"/>
        <v>485.5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44.284243048403702</v>
      </c>
      <c r="E58" s="12">
        <f>IF($H57=0,0,E57/$H57%)</f>
        <v>55.71575695159629</v>
      </c>
      <c r="F58" s="12">
        <f>IF($H57=0,0,F57/$H57%)</f>
        <v>0</v>
      </c>
      <c r="G58" s="12">
        <f>IF($H57=0,0,G57/$H57%)</f>
        <v>0</v>
      </c>
      <c r="H58" s="54">
        <f t="shared" si="1"/>
        <v>100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215</v>
      </c>
      <c r="E59" s="11">
        <f>SUM(E57,E55)</f>
        <v>283.60000000000002</v>
      </c>
      <c r="F59" s="11">
        <f>SUM(F57,F55)</f>
        <v>0</v>
      </c>
      <c r="G59" s="11">
        <f>SUM(G57,G55)</f>
        <v>0</v>
      </c>
      <c r="H59" s="54">
        <f t="shared" si="1"/>
        <v>498.6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43.120738066586433</v>
      </c>
      <c r="E60" s="12">
        <f>IF($H59=0,0,E59/$H59%)</f>
        <v>56.879261933413552</v>
      </c>
      <c r="F60" s="12">
        <f>IF($H59=0,0,F59/$H59%)</f>
        <v>0</v>
      </c>
      <c r="G60" s="12">
        <f>IF($H59=0,0,G59/$H59%)</f>
        <v>0</v>
      </c>
      <c r="H60" s="54">
        <f t="shared" si="1"/>
        <v>99.999999999999986</v>
      </c>
    </row>
    <row r="61" spans="1:8" ht="15.95" customHeight="1" x14ac:dyDescent="0.15">
      <c r="A61" s="15"/>
      <c r="B61" s="15" t="s">
        <v>24</v>
      </c>
      <c r="C61" s="18" t="s">
        <v>12</v>
      </c>
      <c r="D61" s="12">
        <v>0</v>
      </c>
      <c r="E61" s="12">
        <v>71.400000000000006</v>
      </c>
      <c r="F61" s="12">
        <v>0</v>
      </c>
      <c r="G61" s="12">
        <v>0</v>
      </c>
      <c r="H61" s="54">
        <f t="shared" si="1"/>
        <v>71.400000000000006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0</v>
      </c>
      <c r="E62" s="12">
        <f>IF($H61=0,0,E61/$H61%)</f>
        <v>100</v>
      </c>
      <c r="F62" s="12">
        <f>IF($H61=0,0,F61/$H61%)</f>
        <v>0</v>
      </c>
      <c r="G62" s="12">
        <f>IF($H61=0,0,G61/$H61%)</f>
        <v>0</v>
      </c>
      <c r="H62" s="54">
        <f t="shared" si="1"/>
        <v>100</v>
      </c>
    </row>
    <row r="63" spans="1:8" ht="15.95" customHeight="1" x14ac:dyDescent="0.15">
      <c r="A63" s="15"/>
      <c r="B63" s="15"/>
      <c r="C63" s="18" t="s">
        <v>14</v>
      </c>
      <c r="D63" s="11">
        <v>93.6</v>
      </c>
      <c r="E63" s="11">
        <v>872.7</v>
      </c>
      <c r="F63" s="11">
        <v>0</v>
      </c>
      <c r="G63" s="11">
        <v>0</v>
      </c>
      <c r="H63" s="54">
        <f t="shared" si="1"/>
        <v>966.30000000000007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9.6864327848494245</v>
      </c>
      <c r="E64" s="12">
        <f>IF($H63=0,0,E63/$H63%)</f>
        <v>90.31356721515057</v>
      </c>
      <c r="F64" s="12">
        <f>IF($H63=0,0,F63/$H63%)</f>
        <v>0</v>
      </c>
      <c r="G64" s="12">
        <f>IF($H63=0,0,G63/$H63%)</f>
        <v>0</v>
      </c>
      <c r="H64" s="54">
        <f t="shared" si="1"/>
        <v>100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93.6</v>
      </c>
      <c r="E65" s="11">
        <f>SUM(E63,E61)</f>
        <v>944.1</v>
      </c>
      <c r="F65" s="11">
        <f>SUM(F63,F61)</f>
        <v>0</v>
      </c>
      <c r="G65" s="11">
        <f>SUM(G63,G61)</f>
        <v>0</v>
      </c>
      <c r="H65" s="54">
        <f t="shared" si="1"/>
        <v>1037.7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9.01994796183868</v>
      </c>
      <c r="E66" s="12">
        <f>IF($H65=0,0,E65/$H65%)</f>
        <v>90.980052038161318</v>
      </c>
      <c r="F66" s="12">
        <f>IF($H65=0,0,F65/$H65%)</f>
        <v>0</v>
      </c>
      <c r="G66" s="12">
        <f>IF($H65=0,0,G65/$H65%)</f>
        <v>0</v>
      </c>
      <c r="H66" s="54">
        <f t="shared" si="1"/>
        <v>100</v>
      </c>
    </row>
    <row r="67" spans="1:8" ht="15.95" customHeight="1" x14ac:dyDescent="0.15">
      <c r="A67" s="15"/>
      <c r="B67" s="15" t="s">
        <v>25</v>
      </c>
      <c r="C67" s="18" t="s">
        <v>12</v>
      </c>
      <c r="D67" s="12">
        <v>0</v>
      </c>
      <c r="E67" s="12">
        <v>350</v>
      </c>
      <c r="F67" s="12">
        <v>0</v>
      </c>
      <c r="G67" s="12">
        <v>0</v>
      </c>
      <c r="H67" s="54">
        <f t="shared" si="1"/>
        <v>350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0</v>
      </c>
      <c r="E68" s="12">
        <f>IF($H67=0,0,E67/$H67%)</f>
        <v>100</v>
      </c>
      <c r="F68" s="12">
        <f>IF($H67=0,0,F67/$H67%)</f>
        <v>0</v>
      </c>
      <c r="G68" s="12">
        <f>IF($H67=0,0,G67/$H67%)</f>
        <v>0</v>
      </c>
      <c r="H68" s="54">
        <f t="shared" si="1"/>
        <v>100</v>
      </c>
    </row>
    <row r="69" spans="1:8" ht="15.95" customHeight="1" x14ac:dyDescent="0.15">
      <c r="A69" s="15"/>
      <c r="B69" s="15"/>
      <c r="C69" s="18" t="s">
        <v>14</v>
      </c>
      <c r="D69" s="11"/>
      <c r="E69" s="11"/>
      <c r="F69" s="11"/>
      <c r="G69" s="11"/>
      <c r="H69" s="54">
        <f t="shared" si="1"/>
        <v>0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0</v>
      </c>
      <c r="E70" s="12">
        <f>IF($H69=0,0,E69/$H69%)</f>
        <v>0</v>
      </c>
      <c r="F70" s="12">
        <f>IF($H69=0,0,F69/$H69%)</f>
        <v>0</v>
      </c>
      <c r="G70" s="12">
        <f>IF($H69=0,0,G69/$H69%)</f>
        <v>0</v>
      </c>
      <c r="H70" s="54">
        <f t="shared" si="1"/>
        <v>0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0</v>
      </c>
      <c r="E71" s="11">
        <f>SUM(E69,E67)</f>
        <v>350</v>
      </c>
      <c r="F71" s="11">
        <f>SUM(F69,F67)</f>
        <v>0</v>
      </c>
      <c r="G71" s="11">
        <f>SUM(G69,G67)</f>
        <v>0</v>
      </c>
      <c r="H71" s="54">
        <f t="shared" si="1"/>
        <v>350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0</v>
      </c>
      <c r="E72" s="12">
        <f>IF($H71=0,0,E71/$H71%)</f>
        <v>100</v>
      </c>
      <c r="F72" s="12">
        <f>IF($H71=0,0,F71/$H71%)</f>
        <v>0</v>
      </c>
      <c r="G72" s="12">
        <f>IF($H71=0,0,G71/$H71%)</f>
        <v>0</v>
      </c>
      <c r="H72" s="54">
        <f t="shared" si="1"/>
        <v>100</v>
      </c>
    </row>
    <row r="73" spans="1:8" ht="15.95" customHeight="1" x14ac:dyDescent="0.15">
      <c r="A73" s="15"/>
      <c r="B73" s="15" t="s">
        <v>26</v>
      </c>
      <c r="C73" s="18" t="s">
        <v>12</v>
      </c>
      <c r="D73" s="12">
        <v>0</v>
      </c>
      <c r="E73" s="12">
        <v>79</v>
      </c>
      <c r="F73" s="12">
        <v>0</v>
      </c>
      <c r="G73" s="12">
        <v>0</v>
      </c>
      <c r="H73" s="54">
        <f t="shared" si="1"/>
        <v>79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100</v>
      </c>
      <c r="F74" s="12">
        <f>IF($H73=0,0,F73/$H73%)</f>
        <v>0</v>
      </c>
      <c r="G74" s="12">
        <f>IF($H73=0,0,G73/$H73%)</f>
        <v>0</v>
      </c>
      <c r="H74" s="54">
        <f t="shared" si="1"/>
        <v>100</v>
      </c>
    </row>
    <row r="75" spans="1:8" ht="15.95" customHeight="1" x14ac:dyDescent="0.15">
      <c r="A75" s="15"/>
      <c r="B75" s="15"/>
      <c r="C75" s="18" t="s">
        <v>14</v>
      </c>
      <c r="D75" s="11">
        <v>2.5</v>
      </c>
      <c r="E75" s="11">
        <v>0</v>
      </c>
      <c r="F75" s="11">
        <v>0</v>
      </c>
      <c r="G75" s="11">
        <v>0</v>
      </c>
      <c r="H75" s="54">
        <f t="shared" si="1"/>
        <v>2.5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100</v>
      </c>
      <c r="E76" s="12">
        <f>IF($H75=0,0,E75/$H75%)</f>
        <v>0</v>
      </c>
      <c r="F76" s="12">
        <f>IF($H75=0,0,F75/$H75%)</f>
        <v>0</v>
      </c>
      <c r="G76" s="12">
        <f>IF($H75=0,0,G75/$H75%)</f>
        <v>0</v>
      </c>
      <c r="H76" s="54">
        <f t="shared" si="1"/>
        <v>100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2.5</v>
      </c>
      <c r="E77" s="11">
        <f>SUM(E75,E73)</f>
        <v>79</v>
      </c>
      <c r="F77" s="11">
        <f>SUM(F75,F73)</f>
        <v>0</v>
      </c>
      <c r="G77" s="11">
        <f>SUM(G75,G73)</f>
        <v>0</v>
      </c>
      <c r="H77" s="54">
        <f t="shared" ref="H77:H140" si="3">SUM(D77:G77)</f>
        <v>81.5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3.0674846625766872</v>
      </c>
      <c r="E78" s="12">
        <f>IF($H77=0,0,E77/$H77%)</f>
        <v>96.932515337423325</v>
      </c>
      <c r="F78" s="12">
        <f>IF($H77=0,0,F77/$H77%)</f>
        <v>0</v>
      </c>
      <c r="G78" s="12">
        <f>IF($H77=0,0,G77/$H77%)</f>
        <v>0</v>
      </c>
      <c r="H78" s="54">
        <f t="shared" si="3"/>
        <v>100.00000000000001</v>
      </c>
    </row>
    <row r="79" spans="1:8" ht="15.95" customHeight="1" x14ac:dyDescent="0.15">
      <c r="A79" s="15"/>
      <c r="B79" s="15" t="s">
        <v>27</v>
      </c>
      <c r="C79" s="18" t="s">
        <v>12</v>
      </c>
      <c r="D79" s="12">
        <v>0</v>
      </c>
      <c r="E79" s="12">
        <v>1546.7</v>
      </c>
      <c r="F79" s="12">
        <v>0</v>
      </c>
      <c r="G79" s="12">
        <v>0</v>
      </c>
      <c r="H79" s="54">
        <f t="shared" si="3"/>
        <v>1546.7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0</v>
      </c>
      <c r="E80" s="12">
        <f>IF($H79=0,0,E79/$H79%)</f>
        <v>100</v>
      </c>
      <c r="F80" s="12">
        <f>IF($H79=0,0,F79/$H79%)</f>
        <v>0</v>
      </c>
      <c r="G80" s="12">
        <f>IF($H79=0,0,G79/$H79%)</f>
        <v>0</v>
      </c>
      <c r="H80" s="54">
        <f t="shared" si="3"/>
        <v>100</v>
      </c>
    </row>
    <row r="81" spans="1:8" ht="15.95" customHeight="1" x14ac:dyDescent="0.15">
      <c r="A81" s="15"/>
      <c r="B81" s="15"/>
      <c r="C81" s="18" t="s">
        <v>14</v>
      </c>
      <c r="D81" s="11">
        <v>379.20000000000005</v>
      </c>
      <c r="E81" s="11">
        <v>299.2</v>
      </c>
      <c r="F81" s="11">
        <v>0</v>
      </c>
      <c r="G81" s="11">
        <v>0</v>
      </c>
      <c r="H81" s="54">
        <f t="shared" si="3"/>
        <v>678.40000000000009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55.89622641509434</v>
      </c>
      <c r="E82" s="12">
        <f>IF($H81=0,0,E81/$H81%)</f>
        <v>44.103773584905653</v>
      </c>
      <c r="F82" s="12">
        <f>IF($H81=0,0,F81/$H81%)</f>
        <v>0</v>
      </c>
      <c r="G82" s="12">
        <f>IF($H81=0,0,G81/$H81%)</f>
        <v>0</v>
      </c>
      <c r="H82" s="54">
        <f t="shared" si="3"/>
        <v>100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379.20000000000005</v>
      </c>
      <c r="E83" s="11">
        <f>SUM(E81,E79)</f>
        <v>1845.9</v>
      </c>
      <c r="F83" s="11">
        <f>SUM(F81,F79)</f>
        <v>0</v>
      </c>
      <c r="G83" s="11">
        <f>SUM(G81,G79)</f>
        <v>0</v>
      </c>
      <c r="H83" s="54">
        <f t="shared" si="3"/>
        <v>2225.1000000000004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17.04193069974383</v>
      </c>
      <c r="E84" s="12">
        <f>IF($H83=0,0,E83/$H83%)</f>
        <v>82.958069300256156</v>
      </c>
      <c r="F84" s="12">
        <f>IF($H83=0,0,F83/$H83%)</f>
        <v>0</v>
      </c>
      <c r="G84" s="12">
        <f>IF($H83=0,0,G83/$H83%)</f>
        <v>0</v>
      </c>
      <c r="H84" s="54">
        <f t="shared" si="3"/>
        <v>99.999999999999986</v>
      </c>
    </row>
    <row r="85" spans="1:8" ht="15.95" customHeight="1" x14ac:dyDescent="0.15">
      <c r="A85" s="15"/>
      <c r="B85" s="15" t="s">
        <v>28</v>
      </c>
      <c r="C85" s="18" t="s">
        <v>12</v>
      </c>
      <c r="D85" s="12">
        <v>0</v>
      </c>
      <c r="E85" s="12">
        <v>17.899999999999999</v>
      </c>
      <c r="F85" s="12">
        <v>0</v>
      </c>
      <c r="G85" s="12">
        <v>0</v>
      </c>
      <c r="H85" s="54">
        <f t="shared" si="3"/>
        <v>17.899999999999999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0</v>
      </c>
      <c r="E86" s="12">
        <f>IF($H85=0,0,E85/$H85%)</f>
        <v>100</v>
      </c>
      <c r="F86" s="12">
        <f>IF($H85=0,0,F85/$H85%)</f>
        <v>0</v>
      </c>
      <c r="G86" s="12">
        <f>IF($H85=0,0,G85/$H85%)</f>
        <v>0</v>
      </c>
      <c r="H86" s="54">
        <f t="shared" si="3"/>
        <v>100</v>
      </c>
    </row>
    <row r="87" spans="1:8" ht="15.95" customHeight="1" x14ac:dyDescent="0.15">
      <c r="A87" s="15"/>
      <c r="B87" s="15"/>
      <c r="C87" s="18" t="s">
        <v>14</v>
      </c>
      <c r="D87" s="11">
        <v>0</v>
      </c>
      <c r="E87" s="11">
        <v>0</v>
      </c>
      <c r="F87" s="11">
        <v>0</v>
      </c>
      <c r="G87" s="11">
        <v>0</v>
      </c>
      <c r="H87" s="54">
        <f t="shared" si="3"/>
        <v>0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0</v>
      </c>
      <c r="E88" s="12">
        <f>IF($H87=0,0,E87/$H87%)</f>
        <v>0</v>
      </c>
      <c r="F88" s="12">
        <f>IF($H87=0,0,F87/$H87%)</f>
        <v>0</v>
      </c>
      <c r="G88" s="12">
        <f>IF($H87=0,0,G87/$H87%)</f>
        <v>0</v>
      </c>
      <c r="H88" s="54">
        <f t="shared" si="3"/>
        <v>0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0</v>
      </c>
      <c r="E89" s="11">
        <f>SUM(E87,E85)</f>
        <v>17.899999999999999</v>
      </c>
      <c r="F89" s="11">
        <f>SUM(F87,F85)</f>
        <v>0</v>
      </c>
      <c r="G89" s="11">
        <f>SUM(G87,G85)</f>
        <v>0</v>
      </c>
      <c r="H89" s="54">
        <f t="shared" si="3"/>
        <v>17.899999999999999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0</v>
      </c>
      <c r="E90" s="12">
        <f>IF($H89=0,0,E89/$H89%)</f>
        <v>100</v>
      </c>
      <c r="F90" s="12">
        <f>IF($H89=0,0,F89/$H89%)</f>
        <v>0</v>
      </c>
      <c r="G90" s="12">
        <f>IF($H89=0,0,G89/$H89%)</f>
        <v>0</v>
      </c>
      <c r="H90" s="54">
        <f t="shared" si="3"/>
        <v>100</v>
      </c>
    </row>
    <row r="91" spans="1:8" ht="15.95" customHeight="1" x14ac:dyDescent="0.15">
      <c r="A91" s="15"/>
      <c r="B91" s="15" t="s">
        <v>29</v>
      </c>
      <c r="C91" s="18" t="s">
        <v>12</v>
      </c>
      <c r="D91" s="12">
        <v>0</v>
      </c>
      <c r="E91" s="12">
        <v>20.8</v>
      </c>
      <c r="F91" s="12">
        <v>0</v>
      </c>
      <c r="G91" s="12">
        <v>0</v>
      </c>
      <c r="H91" s="54">
        <f t="shared" si="3"/>
        <v>20.8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100</v>
      </c>
      <c r="F92" s="12">
        <f>IF($H91=0,0,F91/$H91%)</f>
        <v>0</v>
      </c>
      <c r="G92" s="12">
        <f>IF($H91=0,0,G91/$H91%)</f>
        <v>0</v>
      </c>
      <c r="H92" s="54">
        <f t="shared" si="3"/>
        <v>100</v>
      </c>
    </row>
    <row r="93" spans="1:8" ht="15.95" customHeight="1" x14ac:dyDescent="0.15">
      <c r="A93" s="15"/>
      <c r="B93" s="15"/>
      <c r="C93" s="18" t="s">
        <v>14</v>
      </c>
      <c r="D93" s="11">
        <v>0</v>
      </c>
      <c r="E93" s="11">
        <v>6.5</v>
      </c>
      <c r="F93" s="11">
        <v>0</v>
      </c>
      <c r="G93" s="11">
        <v>33.299999999999997</v>
      </c>
      <c r="H93" s="54">
        <f t="shared" si="3"/>
        <v>39.799999999999997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0</v>
      </c>
      <c r="E94" s="12">
        <f>IF($H93=0,0,E93/$H93%)</f>
        <v>16.331658291457288</v>
      </c>
      <c r="F94" s="12">
        <f>IF($H93=0,0,F93/$H93%)</f>
        <v>0</v>
      </c>
      <c r="G94" s="12">
        <f>IF($H93=0,0,G93/$H93%)</f>
        <v>83.668341708542712</v>
      </c>
      <c r="H94" s="54">
        <f t="shared" si="3"/>
        <v>100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0</v>
      </c>
      <c r="E95" s="11">
        <f>SUM(E93,E91)</f>
        <v>27.3</v>
      </c>
      <c r="F95" s="11">
        <f>SUM(F93,F91)</f>
        <v>0</v>
      </c>
      <c r="G95" s="11">
        <f>SUM(G93,G91)</f>
        <v>33.299999999999997</v>
      </c>
      <c r="H95" s="54">
        <f t="shared" si="3"/>
        <v>60.599999999999994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0</v>
      </c>
      <c r="E96" s="12">
        <f>IF($H95=0,0,E95/$H95%)</f>
        <v>45.049504950495049</v>
      </c>
      <c r="F96" s="12">
        <f>IF($H95=0,0,F95/$H95%)</f>
        <v>0</v>
      </c>
      <c r="G96" s="12">
        <f>IF($H95=0,0,G95/$H95%)</f>
        <v>54.950495049504944</v>
      </c>
      <c r="H96" s="54">
        <f t="shared" si="3"/>
        <v>100</v>
      </c>
    </row>
    <row r="97" spans="1:8" ht="15.95" customHeight="1" x14ac:dyDescent="0.15">
      <c r="A97" s="15"/>
      <c r="B97" s="15" t="s">
        <v>30</v>
      </c>
      <c r="C97" s="18" t="s">
        <v>12</v>
      </c>
      <c r="D97" s="12">
        <v>0</v>
      </c>
      <c r="E97" s="12">
        <v>642.9</v>
      </c>
      <c r="F97" s="12">
        <v>0</v>
      </c>
      <c r="G97" s="12">
        <v>0</v>
      </c>
      <c r="H97" s="54">
        <f t="shared" si="3"/>
        <v>642.9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100</v>
      </c>
      <c r="F98" s="12">
        <f>IF($H97=0,0,F97/$H97%)</f>
        <v>0</v>
      </c>
      <c r="G98" s="12">
        <f>IF($H97=0,0,G97/$H97%)</f>
        <v>0</v>
      </c>
      <c r="H98" s="54">
        <f t="shared" si="3"/>
        <v>100</v>
      </c>
    </row>
    <row r="99" spans="1:8" ht="15.95" customHeight="1" x14ac:dyDescent="0.15">
      <c r="A99" s="15"/>
      <c r="B99" s="15"/>
      <c r="C99" s="18" t="s">
        <v>14</v>
      </c>
      <c r="D99" s="11">
        <v>0</v>
      </c>
      <c r="E99" s="11">
        <v>624.5</v>
      </c>
      <c r="F99" s="11">
        <v>0</v>
      </c>
      <c r="G99" s="11">
        <v>0</v>
      </c>
      <c r="H99" s="54">
        <f t="shared" si="3"/>
        <v>624.5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0</v>
      </c>
      <c r="E100" s="12">
        <f>IF($H99=0,0,E99/$H99%)</f>
        <v>100</v>
      </c>
      <c r="F100" s="12">
        <f>IF($H99=0,0,F99/$H99%)</f>
        <v>0</v>
      </c>
      <c r="G100" s="12">
        <f>IF($H99=0,0,G99/$H99%)</f>
        <v>0</v>
      </c>
      <c r="H100" s="54">
        <f t="shared" si="3"/>
        <v>100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0</v>
      </c>
      <c r="E101" s="11">
        <f>SUM(E99,E97)</f>
        <v>1267.4000000000001</v>
      </c>
      <c r="F101" s="11">
        <f>SUM(F99,F97)</f>
        <v>0</v>
      </c>
      <c r="G101" s="11">
        <f>SUM(G99,G97)</f>
        <v>0</v>
      </c>
      <c r="H101" s="54">
        <f t="shared" si="3"/>
        <v>1267.4000000000001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0</v>
      </c>
      <c r="E102" s="12">
        <f>IF($H101=0,0,E101/$H101%)</f>
        <v>100</v>
      </c>
      <c r="F102" s="12">
        <f>IF($H101=0,0,F101/$H101%)</f>
        <v>0</v>
      </c>
      <c r="G102" s="12">
        <f>IF($H101=0,0,G101/$H101%)</f>
        <v>0</v>
      </c>
      <c r="H102" s="54">
        <f t="shared" si="3"/>
        <v>100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>
        <v>3</v>
      </c>
      <c r="E103" s="12">
        <v>249.5</v>
      </c>
      <c r="F103" s="12">
        <v>0</v>
      </c>
      <c r="G103" s="12">
        <v>0</v>
      </c>
      <c r="H103" s="54">
        <f t="shared" si="3"/>
        <v>252.5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1.1881188118811881</v>
      </c>
      <c r="E104" s="12">
        <f>IF($H103=0,0,E103/$H103%)</f>
        <v>98.811881188118818</v>
      </c>
      <c r="F104" s="12">
        <f>IF($H103=0,0,F103/$H103%)</f>
        <v>0</v>
      </c>
      <c r="G104" s="12">
        <f>IF($H103=0,0,G103/$H103%)</f>
        <v>0</v>
      </c>
      <c r="H104" s="54">
        <f t="shared" si="3"/>
        <v>100</v>
      </c>
    </row>
    <row r="105" spans="1:8" ht="15.95" customHeight="1" x14ac:dyDescent="0.15">
      <c r="A105" s="15"/>
      <c r="B105" s="15"/>
      <c r="C105" s="18" t="s">
        <v>14</v>
      </c>
      <c r="D105" s="11">
        <v>328.8</v>
      </c>
      <c r="E105" s="11">
        <v>1519.6</v>
      </c>
      <c r="F105" s="11">
        <v>0</v>
      </c>
      <c r="G105" s="11">
        <v>0</v>
      </c>
      <c r="H105" s="54">
        <f t="shared" si="3"/>
        <v>1848.3999999999999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17.788357498376978</v>
      </c>
      <c r="E106" s="12">
        <f>IF($H105=0,0,E105/$H105%)</f>
        <v>82.211642501623032</v>
      </c>
      <c r="F106" s="12">
        <f>IF($H105=0,0,F105/$H105%)</f>
        <v>0</v>
      </c>
      <c r="G106" s="12">
        <f>IF($H105=0,0,G105/$H105%)</f>
        <v>0</v>
      </c>
      <c r="H106" s="54">
        <f t="shared" si="3"/>
        <v>100.00000000000001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331.8</v>
      </c>
      <c r="E107" s="11">
        <f>SUM(E105,E103)</f>
        <v>1769.1</v>
      </c>
      <c r="F107" s="11">
        <f>SUM(F105,F103)</f>
        <v>0</v>
      </c>
      <c r="G107" s="11">
        <f>SUM(G105,G103)</f>
        <v>0</v>
      </c>
      <c r="H107" s="54">
        <f t="shared" si="3"/>
        <v>2100.9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15.793231472226189</v>
      </c>
      <c r="E108" s="12">
        <f>IF($H107=0,0,E107/$H107%)</f>
        <v>84.206768527773804</v>
      </c>
      <c r="F108" s="12">
        <f>IF($H107=0,0,F107/$H107%)</f>
        <v>0</v>
      </c>
      <c r="G108" s="12">
        <f>IF($H107=0,0,G107/$H107%)</f>
        <v>0</v>
      </c>
      <c r="H108" s="54">
        <f t="shared" si="3"/>
        <v>100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>
        <v>0</v>
      </c>
      <c r="E109" s="12">
        <v>305.7</v>
      </c>
      <c r="F109" s="12">
        <v>0</v>
      </c>
      <c r="G109" s="12">
        <v>0</v>
      </c>
      <c r="H109" s="54">
        <f t="shared" si="3"/>
        <v>305.7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100</v>
      </c>
      <c r="F110" s="12">
        <f>IF($H109=0,0,F109/$H109%)</f>
        <v>0</v>
      </c>
      <c r="G110" s="12">
        <f>IF($H109=0,0,G109/$H109%)</f>
        <v>0</v>
      </c>
      <c r="H110" s="54">
        <f t="shared" si="3"/>
        <v>100</v>
      </c>
    </row>
    <row r="111" spans="1:8" ht="15.95" customHeight="1" x14ac:dyDescent="0.15">
      <c r="A111" s="15"/>
      <c r="B111" s="15"/>
      <c r="C111" s="18" t="s">
        <v>14</v>
      </c>
      <c r="D111" s="11">
        <v>0</v>
      </c>
      <c r="E111" s="11">
        <v>64.2</v>
      </c>
      <c r="F111" s="11">
        <v>0</v>
      </c>
      <c r="G111" s="11">
        <v>0</v>
      </c>
      <c r="H111" s="54">
        <f t="shared" si="3"/>
        <v>64.2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0</v>
      </c>
      <c r="E112" s="12">
        <f>IF($H111=0,0,E111/$H111%)</f>
        <v>100</v>
      </c>
      <c r="F112" s="12">
        <f>IF($H111=0,0,F111/$H111%)</f>
        <v>0</v>
      </c>
      <c r="G112" s="12">
        <f>IF($H111=0,0,G111/$H111%)</f>
        <v>0</v>
      </c>
      <c r="H112" s="54">
        <f t="shared" si="3"/>
        <v>100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0</v>
      </c>
      <c r="E113" s="11">
        <f>SUM(E111,E109)</f>
        <v>369.9</v>
      </c>
      <c r="F113" s="11">
        <f>SUM(F111,F109)</f>
        <v>0</v>
      </c>
      <c r="G113" s="11">
        <f>SUM(G111,G109)</f>
        <v>0</v>
      </c>
      <c r="H113" s="54">
        <f t="shared" si="3"/>
        <v>369.9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0</v>
      </c>
      <c r="E114" s="12">
        <f>IF($H113=0,0,E113/$H113%)</f>
        <v>100</v>
      </c>
      <c r="F114" s="12">
        <f>IF($H113=0,0,F113/$H113%)</f>
        <v>0</v>
      </c>
      <c r="G114" s="12">
        <f>IF($H113=0,0,G113/$H113%)</f>
        <v>0</v>
      </c>
      <c r="H114" s="54">
        <f t="shared" si="3"/>
        <v>100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>
        <v>0</v>
      </c>
      <c r="E115" s="12">
        <v>5.6</v>
      </c>
      <c r="F115" s="12">
        <v>10.1</v>
      </c>
      <c r="G115" s="12">
        <v>0</v>
      </c>
      <c r="H115" s="54">
        <f t="shared" si="3"/>
        <v>15.7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35.668789808917197</v>
      </c>
      <c r="F116" s="12">
        <f>IF($H115=0,0,F115/$H115%)</f>
        <v>64.331210191082803</v>
      </c>
      <c r="G116" s="12">
        <f>IF($H115=0,0,G115/$H115%)</f>
        <v>0</v>
      </c>
      <c r="H116" s="54">
        <f t="shared" si="3"/>
        <v>100</v>
      </c>
    </row>
    <row r="117" spans="1:8" ht="15.95" customHeight="1" x14ac:dyDescent="0.15">
      <c r="A117" s="15"/>
      <c r="B117" s="15"/>
      <c r="C117" s="18" t="s">
        <v>14</v>
      </c>
      <c r="D117" s="11">
        <v>0</v>
      </c>
      <c r="E117" s="11">
        <v>37.1</v>
      </c>
      <c r="F117" s="11">
        <v>0</v>
      </c>
      <c r="G117" s="11">
        <v>207.8</v>
      </c>
      <c r="H117" s="54">
        <f t="shared" si="3"/>
        <v>244.9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0</v>
      </c>
      <c r="E118" s="12">
        <f>IF($H117=0,0,E117/$H117%)</f>
        <v>15.149040424663129</v>
      </c>
      <c r="F118" s="12">
        <f>IF($H117=0,0,F117/$H117%)</f>
        <v>0</v>
      </c>
      <c r="G118" s="12">
        <f>IF($H117=0,0,G117/$H117%)</f>
        <v>84.850959575336887</v>
      </c>
      <c r="H118" s="54">
        <f t="shared" si="3"/>
        <v>100.00000000000001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0</v>
      </c>
      <c r="E119" s="11">
        <f>SUM(E117,E115)</f>
        <v>42.7</v>
      </c>
      <c r="F119" s="11">
        <f>SUM(F117,F115)</f>
        <v>10.1</v>
      </c>
      <c r="G119" s="11">
        <f>SUM(G117,G115)</f>
        <v>207.8</v>
      </c>
      <c r="H119" s="54">
        <f t="shared" si="3"/>
        <v>260.60000000000002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0</v>
      </c>
      <c r="E120" s="12">
        <f>IF($H119=0,0,E119/$H119%)</f>
        <v>16.385264773599385</v>
      </c>
      <c r="F120" s="12">
        <f>IF($H119=0,0,F119/$H119%)</f>
        <v>3.875671527244819</v>
      </c>
      <c r="G120" s="12">
        <f>IF($H119=0,0,G119/$H119%)</f>
        <v>79.739063699155793</v>
      </c>
      <c r="H120" s="54">
        <f t="shared" si="3"/>
        <v>100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>
        <v>0</v>
      </c>
      <c r="E121" s="12">
        <v>71.600000000000009</v>
      </c>
      <c r="F121" s="12">
        <v>0</v>
      </c>
      <c r="G121" s="12">
        <v>0</v>
      </c>
      <c r="H121" s="54">
        <f t="shared" si="3"/>
        <v>71.600000000000009</v>
      </c>
    </row>
    <row r="122" spans="1:8" ht="15.95" customHeight="1" x14ac:dyDescent="0.15">
      <c r="A122" s="15"/>
      <c r="B122" s="15"/>
      <c r="C122" s="20" t="s">
        <v>13</v>
      </c>
      <c r="D122" s="12">
        <v>0</v>
      </c>
      <c r="E122" s="12">
        <v>100</v>
      </c>
      <c r="F122" s="12">
        <v>0</v>
      </c>
      <c r="G122" s="12">
        <v>0</v>
      </c>
      <c r="H122" s="54">
        <f t="shared" si="3"/>
        <v>100</v>
      </c>
    </row>
    <row r="123" spans="1:8" ht="15.95" customHeight="1" x14ac:dyDescent="0.15">
      <c r="A123" s="15"/>
      <c r="B123" s="15"/>
      <c r="C123" s="18" t="s">
        <v>14</v>
      </c>
      <c r="D123" s="11"/>
      <c r="E123" s="11"/>
      <c r="F123" s="11"/>
      <c r="G123" s="11"/>
      <c r="H123" s="54">
        <f t="shared" si="3"/>
        <v>0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0</v>
      </c>
      <c r="F124" s="12">
        <f>IF($H123=0,0,F123/$H123%)</f>
        <v>0</v>
      </c>
      <c r="G124" s="12">
        <f>IF($H123=0,0,G123/$H123%)</f>
        <v>0</v>
      </c>
      <c r="H124" s="54">
        <f t="shared" si="3"/>
        <v>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71.600000000000009</v>
      </c>
      <c r="F125" s="11">
        <f>SUM(F123,F121)</f>
        <v>0</v>
      </c>
      <c r="G125" s="11">
        <f>SUM(G123,G121)</f>
        <v>0</v>
      </c>
      <c r="H125" s="54">
        <f t="shared" si="3"/>
        <v>71.600000000000009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100</v>
      </c>
      <c r="F126" s="12">
        <f>IF($H125=0,0,F125/$H125%)</f>
        <v>0</v>
      </c>
      <c r="G126" s="12">
        <f>IF($H125=0,0,G125/$H125%)</f>
        <v>0</v>
      </c>
      <c r="H126" s="54">
        <f t="shared" si="3"/>
        <v>100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>
        <v>0</v>
      </c>
      <c r="E127" s="12">
        <v>0.2</v>
      </c>
      <c r="F127" s="12">
        <v>0</v>
      </c>
      <c r="G127" s="12">
        <v>0</v>
      </c>
      <c r="H127" s="54">
        <f t="shared" si="3"/>
        <v>0.2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100</v>
      </c>
      <c r="F128" s="12">
        <f>IF($H127=0,0,F127/$H127%)</f>
        <v>0</v>
      </c>
      <c r="G128" s="12">
        <f>IF($H127=0,0,G127/$H127%)</f>
        <v>0</v>
      </c>
      <c r="H128" s="54">
        <f t="shared" si="3"/>
        <v>100</v>
      </c>
    </row>
    <row r="129" spans="1:8" ht="15.95" customHeight="1" x14ac:dyDescent="0.15">
      <c r="A129" s="15"/>
      <c r="B129" s="15"/>
      <c r="C129" s="18" t="s">
        <v>14</v>
      </c>
      <c r="D129" s="11"/>
      <c r="E129" s="11"/>
      <c r="F129" s="11"/>
      <c r="G129" s="11"/>
      <c r="H129" s="54">
        <f t="shared" si="3"/>
        <v>0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0</v>
      </c>
      <c r="E130" s="12">
        <f>IF($H129=0,0,E129/$H129%)</f>
        <v>0</v>
      </c>
      <c r="F130" s="12">
        <f>IF($H129=0,0,F129/$H129%)</f>
        <v>0</v>
      </c>
      <c r="G130" s="12">
        <f>IF($H129=0,0,G129/$H129%)</f>
        <v>0</v>
      </c>
      <c r="H130" s="54">
        <f t="shared" si="3"/>
        <v>0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0</v>
      </c>
      <c r="E131" s="11">
        <f>SUM(E129,E127)</f>
        <v>0.2</v>
      </c>
      <c r="F131" s="11">
        <f>SUM(F129,F127)</f>
        <v>0</v>
      </c>
      <c r="G131" s="11">
        <f>SUM(G129,G127)</f>
        <v>0</v>
      </c>
      <c r="H131" s="54">
        <f t="shared" si="3"/>
        <v>0.2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0</v>
      </c>
      <c r="E132" s="12">
        <f>IF($H131=0,0,E131/$H131%)</f>
        <v>100</v>
      </c>
      <c r="F132" s="12">
        <f>IF($H131=0,0,F131/$H131%)</f>
        <v>0</v>
      </c>
      <c r="G132" s="12">
        <f>IF($H131=0,0,G131/$H131%)</f>
        <v>0</v>
      </c>
      <c r="H132" s="54">
        <f t="shared" si="3"/>
        <v>100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>
        <v>0</v>
      </c>
      <c r="E133" s="12">
        <v>3.2</v>
      </c>
      <c r="F133" s="12">
        <v>0</v>
      </c>
      <c r="G133" s="12">
        <v>0</v>
      </c>
      <c r="H133" s="54">
        <f t="shared" si="3"/>
        <v>3.2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100</v>
      </c>
      <c r="F134" s="12">
        <f>IF($H133=0,0,F133/$H133%)</f>
        <v>0</v>
      </c>
      <c r="G134" s="12">
        <f>IF($H133=0,0,G133/$H133%)</f>
        <v>0</v>
      </c>
      <c r="H134" s="54">
        <f t="shared" si="3"/>
        <v>100</v>
      </c>
    </row>
    <row r="135" spans="1:8" ht="15.95" customHeight="1" x14ac:dyDescent="0.15">
      <c r="A135" s="15"/>
      <c r="B135" s="15"/>
      <c r="C135" s="18" t="s">
        <v>14</v>
      </c>
      <c r="D135" s="11">
        <v>2.2000000000000002</v>
      </c>
      <c r="E135" s="11">
        <v>8.9</v>
      </c>
      <c r="F135" s="11">
        <v>0</v>
      </c>
      <c r="G135" s="11">
        <v>0</v>
      </c>
      <c r="H135" s="54">
        <f t="shared" si="3"/>
        <v>11.100000000000001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19.81981981981982</v>
      </c>
      <c r="E136" s="12">
        <f>IF($H135=0,0,E135/$H135%)</f>
        <v>80.180180180180173</v>
      </c>
      <c r="F136" s="12">
        <f>IF($H135=0,0,F135/$H135%)</f>
        <v>0</v>
      </c>
      <c r="G136" s="12">
        <f>IF($H135=0,0,G135/$H135%)</f>
        <v>0</v>
      </c>
      <c r="H136" s="54">
        <f t="shared" si="3"/>
        <v>100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2.2000000000000002</v>
      </c>
      <c r="E137" s="11">
        <f>SUM(E135,E133)</f>
        <v>12.100000000000001</v>
      </c>
      <c r="F137" s="11">
        <f>SUM(F135,F133)</f>
        <v>0</v>
      </c>
      <c r="G137" s="11">
        <f>SUM(G135,G133)</f>
        <v>0</v>
      </c>
      <c r="H137" s="54">
        <f t="shared" si="3"/>
        <v>14.3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15.384615384615385</v>
      </c>
      <c r="E138" s="12">
        <f>IF($H137=0,0,E137/$H137%)</f>
        <v>84.615384615384613</v>
      </c>
      <c r="F138" s="12">
        <f>IF($H137=0,0,F137/$H137%)</f>
        <v>0</v>
      </c>
      <c r="G138" s="12">
        <f>IF($H137=0,0,G137/$H137%)</f>
        <v>0</v>
      </c>
      <c r="H138" s="54">
        <f t="shared" si="3"/>
        <v>100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/>
      <c r="E139" s="12"/>
      <c r="F139" s="12"/>
      <c r="G139" s="12"/>
      <c r="H139" s="54">
        <f t="shared" si="3"/>
        <v>0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0</v>
      </c>
      <c r="E140" s="12">
        <f>IF($H139=0,0,E139/$H139%)</f>
        <v>0</v>
      </c>
      <c r="F140" s="12">
        <f>IF($H139=0,0,F139/$H139%)</f>
        <v>0</v>
      </c>
      <c r="G140" s="12">
        <f>IF($H139=0,0,G139/$H139%)</f>
        <v>0</v>
      </c>
      <c r="H140" s="54">
        <f t="shared" si="3"/>
        <v>0</v>
      </c>
    </row>
    <row r="141" spans="1:8" ht="15.95" customHeight="1" x14ac:dyDescent="0.15">
      <c r="A141" s="15"/>
      <c r="B141" s="15"/>
      <c r="C141" s="18" t="s">
        <v>14</v>
      </c>
      <c r="D141" s="11"/>
      <c r="E141" s="11"/>
      <c r="F141" s="11"/>
      <c r="G141" s="11"/>
      <c r="H141" s="54">
        <f t="shared" ref="H141:H204" si="4">SUM(D141:G141)</f>
        <v>0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0</v>
      </c>
      <c r="F142" s="12">
        <f>IF($H141=0,0,F141/$H141%)</f>
        <v>0</v>
      </c>
      <c r="G142" s="12">
        <f>IF($H141=0,0,G141/$H141%)</f>
        <v>0</v>
      </c>
      <c r="H142" s="54">
        <f t="shared" si="4"/>
        <v>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0</v>
      </c>
      <c r="E143" s="11">
        <f>SUM(E141,E139)</f>
        <v>0</v>
      </c>
      <c r="F143" s="11">
        <f>SUM(F141,F139)</f>
        <v>0</v>
      </c>
      <c r="G143" s="11">
        <f>SUM(G141,G139)</f>
        <v>0</v>
      </c>
      <c r="H143" s="54">
        <f t="shared" si="4"/>
        <v>0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0</v>
      </c>
      <c r="E144" s="12">
        <f>IF($H143=0,0,E143/$H143%)</f>
        <v>0</v>
      </c>
      <c r="F144" s="12">
        <f>IF($H143=0,0,F143/$H143%)</f>
        <v>0</v>
      </c>
      <c r="G144" s="12">
        <f>IF($H143=0,0,G143/$H143%)</f>
        <v>0</v>
      </c>
      <c r="H144" s="54">
        <f t="shared" si="4"/>
        <v>0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>
        <v>0</v>
      </c>
      <c r="E145" s="12">
        <v>1594.1</v>
      </c>
      <c r="F145" s="12">
        <v>0</v>
      </c>
      <c r="G145" s="12">
        <v>0</v>
      </c>
      <c r="H145" s="54">
        <f t="shared" si="4"/>
        <v>1594.1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100</v>
      </c>
      <c r="F146" s="12">
        <f>IF($H145=0,0,F145/$H145%)</f>
        <v>0</v>
      </c>
      <c r="G146" s="12">
        <f>IF($H145=0,0,G145/$H145%)</f>
        <v>0</v>
      </c>
      <c r="H146" s="54">
        <f t="shared" si="4"/>
        <v>100</v>
      </c>
    </row>
    <row r="147" spans="1:8" ht="15.95" customHeight="1" x14ac:dyDescent="0.15">
      <c r="A147" s="15"/>
      <c r="B147" s="15"/>
      <c r="C147" s="18" t="s">
        <v>14</v>
      </c>
      <c r="D147" s="11">
        <v>0</v>
      </c>
      <c r="E147" s="11">
        <v>849.7</v>
      </c>
      <c r="F147" s="11">
        <v>0</v>
      </c>
      <c r="G147" s="11">
        <v>0</v>
      </c>
      <c r="H147" s="54">
        <f t="shared" si="4"/>
        <v>849.7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0</v>
      </c>
      <c r="E148" s="12">
        <f>IF($H147=0,0,E147/$H147%)</f>
        <v>100</v>
      </c>
      <c r="F148" s="12">
        <f>IF($H147=0,0,F147/$H147%)</f>
        <v>0</v>
      </c>
      <c r="G148" s="12">
        <f>IF($H147=0,0,G147/$H147%)</f>
        <v>0</v>
      </c>
      <c r="H148" s="54">
        <f t="shared" si="4"/>
        <v>100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0</v>
      </c>
      <c r="E149" s="11">
        <f>SUM(E147,E145)</f>
        <v>2443.8000000000002</v>
      </c>
      <c r="F149" s="11">
        <f>SUM(F147,F145)</f>
        <v>0</v>
      </c>
      <c r="G149" s="11">
        <f>SUM(G147,G145)</f>
        <v>0</v>
      </c>
      <c r="H149" s="54">
        <f t="shared" si="4"/>
        <v>2443.8000000000002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0</v>
      </c>
      <c r="E150" s="12">
        <f>IF($H149=0,0,E149/$H149%)</f>
        <v>100</v>
      </c>
      <c r="F150" s="12">
        <f>IF($H149=0,0,F149/$H149%)</f>
        <v>0</v>
      </c>
      <c r="G150" s="12">
        <f>IF($H149=0,0,G149/$H149%)</f>
        <v>0</v>
      </c>
      <c r="H150" s="54">
        <f t="shared" si="4"/>
        <v>100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>
        <v>0</v>
      </c>
      <c r="E151" s="12">
        <v>192.8</v>
      </c>
      <c r="F151" s="12">
        <v>0</v>
      </c>
      <c r="G151" s="12">
        <v>0</v>
      </c>
      <c r="H151" s="54">
        <f t="shared" si="4"/>
        <v>192.8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0</v>
      </c>
      <c r="E152" s="12">
        <f>IF($H151=0,0,E151/$H151%)</f>
        <v>100</v>
      </c>
      <c r="F152" s="12">
        <f>IF($H151=0,0,F151/$H151%)</f>
        <v>0</v>
      </c>
      <c r="G152" s="12">
        <f>IF($H151=0,0,G151/$H151%)</f>
        <v>0</v>
      </c>
      <c r="H152" s="54">
        <f t="shared" si="4"/>
        <v>100</v>
      </c>
    </row>
    <row r="153" spans="1:8" ht="15.95" customHeight="1" x14ac:dyDescent="0.15">
      <c r="A153" s="15"/>
      <c r="B153" s="15"/>
      <c r="C153" s="18" t="s">
        <v>14</v>
      </c>
      <c r="D153" s="11">
        <v>30.2</v>
      </c>
      <c r="E153" s="11">
        <v>88.2</v>
      </c>
      <c r="F153" s="11">
        <v>0</v>
      </c>
      <c r="G153" s="11">
        <v>0</v>
      </c>
      <c r="H153" s="54">
        <f t="shared" si="4"/>
        <v>118.4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25.506756756756754</v>
      </c>
      <c r="E154" s="12">
        <f>IF($H153=0,0,E153/$H153%)</f>
        <v>74.493243243243242</v>
      </c>
      <c r="F154" s="12">
        <f>IF($H153=0,0,F153/$H153%)</f>
        <v>0</v>
      </c>
      <c r="G154" s="12">
        <f>IF($H153=0,0,G153/$H153%)</f>
        <v>0</v>
      </c>
      <c r="H154" s="54">
        <f t="shared" si="4"/>
        <v>100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30.2</v>
      </c>
      <c r="E155" s="11">
        <f>SUM(E153,E151)</f>
        <v>281</v>
      </c>
      <c r="F155" s="11">
        <f>SUM(F153,F151)</f>
        <v>0</v>
      </c>
      <c r="G155" s="11">
        <f>SUM(G153,G151)</f>
        <v>0</v>
      </c>
      <c r="H155" s="54">
        <f t="shared" si="4"/>
        <v>311.2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9.7043701799485849</v>
      </c>
      <c r="E156" s="12">
        <f>IF($H155=0,0,E155/$H155%)</f>
        <v>90.295629820051417</v>
      </c>
      <c r="F156" s="12">
        <f>IF($H155=0,0,F155/$H155%)</f>
        <v>0</v>
      </c>
      <c r="G156" s="12">
        <f>IF($H155=0,0,G155/$H155%)</f>
        <v>0</v>
      </c>
      <c r="H156" s="54">
        <f t="shared" si="4"/>
        <v>100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>
        <v>0</v>
      </c>
      <c r="E157" s="12">
        <v>161.19999999999999</v>
      </c>
      <c r="F157" s="12">
        <v>0</v>
      </c>
      <c r="G157" s="12">
        <v>0</v>
      </c>
      <c r="H157" s="54">
        <f t="shared" si="4"/>
        <v>161.19999999999999</v>
      </c>
    </row>
    <row r="158" spans="1:8" ht="15.95" customHeight="1" x14ac:dyDescent="0.15">
      <c r="A158" s="15"/>
      <c r="B158" s="15"/>
      <c r="C158" s="20" t="s">
        <v>13</v>
      </c>
      <c r="D158" s="12">
        <f>IF($H157=0,0,D157/$H157%)</f>
        <v>0</v>
      </c>
      <c r="E158" s="12">
        <f>IF($H157=0,0,E157/$H157%)</f>
        <v>100</v>
      </c>
      <c r="F158" s="12">
        <f>IF($H157=0,0,F157/$H157%)</f>
        <v>0</v>
      </c>
      <c r="G158" s="12">
        <f>IF($H157=0,0,G157/$H157%)</f>
        <v>0</v>
      </c>
      <c r="H158" s="54">
        <f t="shared" si="4"/>
        <v>100</v>
      </c>
    </row>
    <row r="159" spans="1:8" ht="15.95" customHeight="1" x14ac:dyDescent="0.15">
      <c r="A159" s="15"/>
      <c r="B159" s="15"/>
      <c r="C159" s="18" t="s">
        <v>14</v>
      </c>
      <c r="D159" s="11">
        <v>0</v>
      </c>
      <c r="E159" s="11">
        <v>63.9</v>
      </c>
      <c r="F159" s="11">
        <v>0</v>
      </c>
      <c r="G159" s="11">
        <v>0</v>
      </c>
      <c r="H159" s="54">
        <f t="shared" si="4"/>
        <v>63.9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0</v>
      </c>
      <c r="E160" s="12">
        <f>IF($H159=0,0,E159/$H159%)</f>
        <v>100</v>
      </c>
      <c r="F160" s="12">
        <f>IF($H159=0,0,F159/$H159%)</f>
        <v>0</v>
      </c>
      <c r="G160" s="12">
        <f>IF($H159=0,0,G159/$H159%)</f>
        <v>0</v>
      </c>
      <c r="H160" s="54">
        <f t="shared" si="4"/>
        <v>100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0</v>
      </c>
      <c r="E161" s="11">
        <f>SUM(E159,E157)</f>
        <v>225.1</v>
      </c>
      <c r="F161" s="11">
        <f>SUM(F159,F157)</f>
        <v>0</v>
      </c>
      <c r="G161" s="11">
        <f>SUM(G159,G157)</f>
        <v>0</v>
      </c>
      <c r="H161" s="54">
        <f t="shared" si="4"/>
        <v>225.1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0</v>
      </c>
      <c r="E162" s="12">
        <f>IF($H161=0,0,E161/$H161%)</f>
        <v>100</v>
      </c>
      <c r="F162" s="12">
        <f>IF($H161=0,0,F161/$H161%)</f>
        <v>0</v>
      </c>
      <c r="G162" s="12">
        <f>IF($H161=0,0,G161/$H161%)</f>
        <v>0</v>
      </c>
      <c r="H162" s="54">
        <f t="shared" si="4"/>
        <v>100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>
        <v>0</v>
      </c>
      <c r="E163" s="12">
        <v>498.4</v>
      </c>
      <c r="F163" s="12">
        <v>0</v>
      </c>
      <c r="G163" s="12">
        <v>0</v>
      </c>
      <c r="H163" s="54">
        <f t="shared" si="4"/>
        <v>498.4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100</v>
      </c>
      <c r="F164" s="12">
        <f>IF($H163=0,0,F163/$H163%)</f>
        <v>0</v>
      </c>
      <c r="G164" s="12">
        <f>IF($H163=0,0,G163/$H163%)</f>
        <v>0</v>
      </c>
      <c r="H164" s="54">
        <f t="shared" si="4"/>
        <v>100</v>
      </c>
    </row>
    <row r="165" spans="1:8" ht="15.95" customHeight="1" x14ac:dyDescent="0.15">
      <c r="A165" s="15"/>
      <c r="B165" s="15"/>
      <c r="C165" s="18" t="s">
        <v>14</v>
      </c>
      <c r="D165" s="11">
        <v>29.1</v>
      </c>
      <c r="E165" s="11">
        <v>94.8</v>
      </c>
      <c r="F165" s="11">
        <v>0</v>
      </c>
      <c r="G165" s="11">
        <v>0</v>
      </c>
      <c r="H165" s="54">
        <f t="shared" si="4"/>
        <v>123.9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23.486682808716708</v>
      </c>
      <c r="E166" s="12">
        <f>IF($H165=0,0,E165/$H165%)</f>
        <v>76.513317191283278</v>
      </c>
      <c r="F166" s="12">
        <f>IF($H165=0,0,F165/$H165%)</f>
        <v>0</v>
      </c>
      <c r="G166" s="12">
        <f>IF($H165=0,0,G165/$H165%)</f>
        <v>0</v>
      </c>
      <c r="H166" s="54">
        <f t="shared" si="4"/>
        <v>99.999999999999986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29.1</v>
      </c>
      <c r="E167" s="11">
        <f>SUM(E165,E163)</f>
        <v>593.19999999999993</v>
      </c>
      <c r="F167" s="11">
        <f>SUM(F165,F163)</f>
        <v>0</v>
      </c>
      <c r="G167" s="11">
        <f>SUM(G165,G163)</f>
        <v>0</v>
      </c>
      <c r="H167" s="54">
        <f t="shared" si="4"/>
        <v>622.29999999999995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4.6762011891370721</v>
      </c>
      <c r="E168" s="12">
        <f>IF($H167=0,0,E167/$H167%)</f>
        <v>95.323798810862925</v>
      </c>
      <c r="F168" s="12">
        <f>IF($H167=0,0,F167/$H167%)</f>
        <v>0</v>
      </c>
      <c r="G168" s="12">
        <f>IF($H167=0,0,G167/$H167%)</f>
        <v>0</v>
      </c>
      <c r="H168" s="54">
        <f t="shared" si="4"/>
        <v>100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>
        <v>0</v>
      </c>
      <c r="E169" s="12">
        <v>183.4</v>
      </c>
      <c r="F169" s="12">
        <v>0</v>
      </c>
      <c r="G169" s="12">
        <v>0</v>
      </c>
      <c r="H169" s="54">
        <f t="shared" si="4"/>
        <v>183.4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0</v>
      </c>
      <c r="E170" s="12">
        <f>IF($H169=0,0,E169/$H169%)</f>
        <v>100</v>
      </c>
      <c r="F170" s="12">
        <f>IF($H169=0,0,F169/$H169%)</f>
        <v>0</v>
      </c>
      <c r="G170" s="12">
        <f>IF($H169=0,0,G169/$H169%)</f>
        <v>0</v>
      </c>
      <c r="H170" s="54">
        <f t="shared" si="4"/>
        <v>100</v>
      </c>
    </row>
    <row r="171" spans="1:8" ht="15.95" customHeight="1" x14ac:dyDescent="0.15">
      <c r="A171" s="15"/>
      <c r="B171" s="15"/>
      <c r="C171" s="18" t="s">
        <v>14</v>
      </c>
      <c r="D171" s="11">
        <v>0</v>
      </c>
      <c r="E171" s="11"/>
      <c r="F171" s="11">
        <v>0</v>
      </c>
      <c r="G171" s="11">
        <v>0</v>
      </c>
      <c r="H171" s="54">
        <f t="shared" si="4"/>
        <v>0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0</v>
      </c>
      <c r="E172" s="12">
        <f>IF($H171=0,0,E171/$H171%)</f>
        <v>0</v>
      </c>
      <c r="F172" s="12">
        <f>IF($H171=0,0,F171/$H171%)</f>
        <v>0</v>
      </c>
      <c r="G172" s="12">
        <f>IF($H171=0,0,G171/$H171%)</f>
        <v>0</v>
      </c>
      <c r="H172" s="54">
        <f t="shared" si="4"/>
        <v>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0</v>
      </c>
      <c r="E173" s="11">
        <f>SUM(E171,E169)</f>
        <v>183.4</v>
      </c>
      <c r="F173" s="11">
        <f>SUM(F171,F169)</f>
        <v>0</v>
      </c>
      <c r="G173" s="11">
        <f>SUM(G171,G169)</f>
        <v>0</v>
      </c>
      <c r="H173" s="54">
        <f t="shared" si="4"/>
        <v>183.4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0</v>
      </c>
      <c r="E174" s="12">
        <f>IF($H173=0,0,E173/$H173%)</f>
        <v>100</v>
      </c>
      <c r="F174" s="12">
        <f>IF($H173=0,0,F173/$H173%)</f>
        <v>0</v>
      </c>
      <c r="G174" s="12">
        <f>IF($H173=0,0,G173/$H173%)</f>
        <v>0</v>
      </c>
      <c r="H174" s="54">
        <f t="shared" si="4"/>
        <v>100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/>
      <c r="E175" s="12"/>
      <c r="F175" s="12"/>
      <c r="G175" s="12"/>
      <c r="H175" s="54">
        <f t="shared" si="4"/>
        <v>0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0</v>
      </c>
      <c r="E176" s="12">
        <f>IF($H175=0,0,E175/$H175%)</f>
        <v>0</v>
      </c>
      <c r="F176" s="12">
        <f>IF($H175=0,0,F175/$H175%)</f>
        <v>0</v>
      </c>
      <c r="G176" s="12">
        <f>IF($H175=0,0,G175/$H175%)</f>
        <v>0</v>
      </c>
      <c r="H176" s="54">
        <f t="shared" si="4"/>
        <v>0</v>
      </c>
    </row>
    <row r="177" spans="1:8" ht="15.95" customHeight="1" x14ac:dyDescent="0.15">
      <c r="A177" s="15"/>
      <c r="B177" s="59"/>
      <c r="C177" s="18" t="s">
        <v>14</v>
      </c>
      <c r="D177" s="11">
        <v>0</v>
      </c>
      <c r="E177" s="11">
        <v>0</v>
      </c>
      <c r="F177" s="11">
        <v>0</v>
      </c>
      <c r="G177" s="11">
        <v>10</v>
      </c>
      <c r="H177" s="54">
        <f t="shared" si="4"/>
        <v>10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100</v>
      </c>
      <c r="H178" s="54">
        <f t="shared" si="4"/>
        <v>100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0</v>
      </c>
      <c r="E179" s="11">
        <f>SUM(E177,E175)</f>
        <v>0</v>
      </c>
      <c r="F179" s="11">
        <f>SUM(F177,F175)</f>
        <v>0</v>
      </c>
      <c r="G179" s="11">
        <f>SUM(G177,G175)</f>
        <v>10</v>
      </c>
      <c r="H179" s="54">
        <f t="shared" si="4"/>
        <v>10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0</v>
      </c>
      <c r="E180" s="12">
        <f>IF($H179=0,0,E179/$H179%)</f>
        <v>0</v>
      </c>
      <c r="F180" s="12">
        <f>IF($H179=0,0,F179/$H179%)</f>
        <v>0</v>
      </c>
      <c r="G180" s="12">
        <f>IF($H179=0,0,G179/$H179%)</f>
        <v>100</v>
      </c>
      <c r="H180" s="54">
        <f t="shared" si="4"/>
        <v>100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/>
      <c r="E181" s="12"/>
      <c r="F181" s="12"/>
      <c r="G181" s="12"/>
      <c r="H181" s="54">
        <f t="shared" si="4"/>
        <v>0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0</v>
      </c>
      <c r="F182" s="12">
        <f>IF($H181=0,0,F181/$H181%)</f>
        <v>0</v>
      </c>
      <c r="G182" s="12">
        <f>IF($H181=0,0,G181/$H181%)</f>
        <v>0</v>
      </c>
      <c r="H182" s="54">
        <f t="shared" si="4"/>
        <v>0</v>
      </c>
    </row>
    <row r="183" spans="1:8" ht="15.95" customHeight="1" x14ac:dyDescent="0.15">
      <c r="A183" s="23"/>
      <c r="B183" s="59"/>
      <c r="C183" s="18" t="s">
        <v>14</v>
      </c>
      <c r="D183" s="11"/>
      <c r="E183" s="11"/>
      <c r="F183" s="11"/>
      <c r="G183" s="11"/>
      <c r="H183" s="54">
        <f t="shared" si="4"/>
        <v>0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0</v>
      </c>
      <c r="E184" s="12">
        <f>IF($H183=0,0,E183/$H183%)</f>
        <v>0</v>
      </c>
      <c r="F184" s="12">
        <f>IF($H183=0,0,F183/$H183%)</f>
        <v>0</v>
      </c>
      <c r="G184" s="12">
        <f>IF($H183=0,0,G183/$H183%)</f>
        <v>0</v>
      </c>
      <c r="H184" s="54">
        <f t="shared" si="4"/>
        <v>0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0</v>
      </c>
      <c r="E185" s="11">
        <f>SUM(E183,E181)</f>
        <v>0</v>
      </c>
      <c r="F185" s="11">
        <f>SUM(F183,F181)</f>
        <v>0</v>
      </c>
      <c r="G185" s="11">
        <f>SUM(G183,G181)</f>
        <v>0</v>
      </c>
      <c r="H185" s="54">
        <f t="shared" si="4"/>
        <v>0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0</v>
      </c>
      <c r="E186" s="12">
        <f>IF($H185=0,0,E185/$H185%)</f>
        <v>0</v>
      </c>
      <c r="F186" s="12">
        <f>IF($H185=0,0,F185/$H185%)</f>
        <v>0</v>
      </c>
      <c r="G186" s="12">
        <f>IF($H185=0,0,G185/$H185%)</f>
        <v>0</v>
      </c>
      <c r="H186" s="54">
        <f t="shared" si="4"/>
        <v>0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/>
      <c r="E187" s="12"/>
      <c r="F187" s="12"/>
      <c r="G187" s="12"/>
      <c r="H187" s="54">
        <f t="shared" si="4"/>
        <v>0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0</v>
      </c>
      <c r="E188" s="12">
        <f>IF($H187=0,0,E187/$H187%)</f>
        <v>0</v>
      </c>
      <c r="F188" s="12">
        <f>IF($H187=0,0,F187/$H187%)</f>
        <v>0</v>
      </c>
      <c r="G188" s="12">
        <f>IF($H187=0,0,G187/$H187%)</f>
        <v>0</v>
      </c>
      <c r="H188" s="54">
        <f t="shared" si="4"/>
        <v>0</v>
      </c>
    </row>
    <row r="189" spans="1:8" ht="15.95" customHeight="1" x14ac:dyDescent="0.15">
      <c r="A189" s="23"/>
      <c r="B189" s="59"/>
      <c r="C189" s="18" t="s">
        <v>14</v>
      </c>
      <c r="D189" s="11"/>
      <c r="E189" s="11"/>
      <c r="F189" s="11"/>
      <c r="G189" s="11"/>
      <c r="H189" s="54">
        <f t="shared" si="4"/>
        <v>0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</v>
      </c>
      <c r="E190" s="12">
        <f>IF($H189=0,0,E189/$H189%)</f>
        <v>0</v>
      </c>
      <c r="F190" s="12">
        <f>IF($H189=0,0,F189/$H189%)</f>
        <v>0</v>
      </c>
      <c r="G190" s="12">
        <f>IF($H189=0,0,G189/$H189%)</f>
        <v>0</v>
      </c>
      <c r="H190" s="54">
        <f t="shared" si="4"/>
        <v>0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0</v>
      </c>
      <c r="E191" s="11">
        <f>SUM(E189,E187)</f>
        <v>0</v>
      </c>
      <c r="F191" s="11">
        <f>SUM(F189,F187)</f>
        <v>0</v>
      </c>
      <c r="G191" s="11">
        <f>SUM(G189,G187)</f>
        <v>0</v>
      </c>
      <c r="H191" s="54">
        <f t="shared" si="4"/>
        <v>0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0</v>
      </c>
      <c r="E192" s="12">
        <f>IF($H191=0,0,E191/$H191%)</f>
        <v>0</v>
      </c>
      <c r="F192" s="12">
        <f>IF($H191=0,0,F191/$H191%)</f>
        <v>0</v>
      </c>
      <c r="G192" s="12">
        <f>IF($H191=0,0,G191/$H191%)</f>
        <v>0</v>
      </c>
      <c r="H192" s="54">
        <f t="shared" si="4"/>
        <v>0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/>
      <c r="E193" s="12"/>
      <c r="F193" s="12"/>
      <c r="G193" s="12"/>
      <c r="H193" s="54">
        <f t="shared" si="4"/>
        <v>0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0</v>
      </c>
      <c r="F194" s="12">
        <f>IF($H193=0,0,F193/$H193%)</f>
        <v>0</v>
      </c>
      <c r="G194" s="12">
        <f>IF($H193=0,0,G193/$H193%)</f>
        <v>0</v>
      </c>
      <c r="H194" s="54">
        <f t="shared" si="4"/>
        <v>0</v>
      </c>
    </row>
    <row r="195" spans="1:8" ht="15.95" customHeight="1" x14ac:dyDescent="0.15">
      <c r="A195" s="23"/>
      <c r="B195" s="59"/>
      <c r="C195" s="18" t="s">
        <v>14</v>
      </c>
      <c r="D195" s="11"/>
      <c r="E195" s="11"/>
      <c r="F195" s="11"/>
      <c r="G195" s="11"/>
      <c r="H195" s="54">
        <f t="shared" si="4"/>
        <v>0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0</v>
      </c>
      <c r="F196" s="12">
        <f>IF($H195=0,0,F195/$H195%)</f>
        <v>0</v>
      </c>
      <c r="G196" s="12">
        <f>IF($H195=0,0,G195/$H195%)</f>
        <v>0</v>
      </c>
      <c r="H196" s="54">
        <f t="shared" si="4"/>
        <v>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0</v>
      </c>
      <c r="F197" s="11">
        <f>SUM(F195,F193)</f>
        <v>0</v>
      </c>
      <c r="G197" s="11">
        <f>SUM(G195,G193)</f>
        <v>0</v>
      </c>
      <c r="H197" s="54">
        <f t="shared" si="4"/>
        <v>0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0</v>
      </c>
      <c r="F198" s="12">
        <f>IF($H197=0,0,F197/$H197%)</f>
        <v>0</v>
      </c>
      <c r="G198" s="12">
        <f>IF($H197=0,0,G197/$H197%)</f>
        <v>0</v>
      </c>
      <c r="H198" s="54">
        <f t="shared" si="4"/>
        <v>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>
        <v>0</v>
      </c>
      <c r="E199" s="12">
        <v>4</v>
      </c>
      <c r="F199" s="12">
        <v>0</v>
      </c>
      <c r="G199" s="12">
        <v>0</v>
      </c>
      <c r="H199" s="54">
        <f t="shared" si="4"/>
        <v>4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100</v>
      </c>
      <c r="F200" s="12">
        <f>IF($H199=0,0,F199/$H199%)</f>
        <v>0</v>
      </c>
      <c r="G200" s="12">
        <f>IF($H199=0,0,G199/$H199%)</f>
        <v>0</v>
      </c>
      <c r="H200" s="54">
        <f t="shared" si="4"/>
        <v>100</v>
      </c>
    </row>
    <row r="201" spans="1:8" ht="15.95" customHeight="1" x14ac:dyDescent="0.15">
      <c r="A201" s="23"/>
      <c r="B201" s="59"/>
      <c r="C201" s="18" t="s">
        <v>14</v>
      </c>
      <c r="D201" s="11">
        <v>0</v>
      </c>
      <c r="E201" s="11">
        <v>1.5</v>
      </c>
      <c r="F201" s="11">
        <v>0</v>
      </c>
      <c r="G201" s="11">
        <v>12.6</v>
      </c>
      <c r="H201" s="54">
        <f t="shared" si="4"/>
        <v>14.1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10.638297872340427</v>
      </c>
      <c r="F202" s="12">
        <f>IF($H201=0,0,F201/$H201%)</f>
        <v>0</v>
      </c>
      <c r="G202" s="12">
        <f>IF($H201=0,0,G201/$H201%)</f>
        <v>89.361702127659584</v>
      </c>
      <c r="H202" s="54">
        <f t="shared" si="4"/>
        <v>100.00000000000001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5.5</v>
      </c>
      <c r="F203" s="11">
        <f>SUM(F201,F199)</f>
        <v>0</v>
      </c>
      <c r="G203" s="11">
        <f>SUM(G201,G199)</f>
        <v>12.6</v>
      </c>
      <c r="H203" s="54">
        <f t="shared" si="4"/>
        <v>18.100000000000001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30.386740331491708</v>
      </c>
      <c r="F204" s="12">
        <f>IF($H203=0,0,F203/$H203%)</f>
        <v>0</v>
      </c>
      <c r="G204" s="12">
        <f>IF($H203=0,0,G203/$H203%)</f>
        <v>69.613259668508277</v>
      </c>
      <c r="H204" s="54">
        <f t="shared" si="4"/>
        <v>99.999999999999986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/>
      <c r="E205" s="12"/>
      <c r="F205" s="12"/>
      <c r="G205" s="12"/>
      <c r="H205" s="54">
        <f t="shared" ref="H205:H229" si="5">SUM(D205:G205)</f>
        <v>0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0</v>
      </c>
      <c r="F206" s="12">
        <f>IF($H205=0,0,F205/$H205%)</f>
        <v>0</v>
      </c>
      <c r="G206" s="12">
        <f>IF($H205=0,0,G205/$H205%)</f>
        <v>0</v>
      </c>
      <c r="H206" s="54">
        <f t="shared" si="5"/>
        <v>0</v>
      </c>
    </row>
    <row r="207" spans="1:8" ht="15.95" customHeight="1" x14ac:dyDescent="0.15">
      <c r="A207" s="23"/>
      <c r="B207" s="59"/>
      <c r="C207" s="18" t="s">
        <v>14</v>
      </c>
      <c r="D207" s="11"/>
      <c r="E207" s="11"/>
      <c r="F207" s="11"/>
      <c r="G207" s="11"/>
      <c r="H207" s="54">
        <f t="shared" si="5"/>
        <v>0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0</v>
      </c>
      <c r="F208" s="12">
        <f>IF($H207=0,0,F207/$H207%)</f>
        <v>0</v>
      </c>
      <c r="G208" s="12">
        <f>IF($H207=0,0,G207/$H207%)</f>
        <v>0</v>
      </c>
      <c r="H208" s="54">
        <f t="shared" si="5"/>
        <v>0</v>
      </c>
    </row>
    <row r="209" spans="1:8" ht="15.95" customHeight="1" x14ac:dyDescent="0.15">
      <c r="A209" s="23"/>
      <c r="B209" s="59"/>
      <c r="C209" s="18" t="s">
        <v>15</v>
      </c>
      <c r="D209" s="11">
        <f>SUM(D207,D205)</f>
        <v>0</v>
      </c>
      <c r="E209" s="11">
        <f>SUM(E207,E205)</f>
        <v>0</v>
      </c>
      <c r="F209" s="11">
        <f>SUM(F207,F205)</f>
        <v>0</v>
      </c>
      <c r="G209" s="11">
        <f>SUM(G207,G205)</f>
        <v>0</v>
      </c>
      <c r="H209" s="54">
        <f t="shared" si="5"/>
        <v>0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0</v>
      </c>
      <c r="F210" s="12">
        <f>IF($H209=0,0,F209/$H209%)</f>
        <v>0</v>
      </c>
      <c r="G210" s="12">
        <f>IF($H209=0,0,G209/$H209%)</f>
        <v>0</v>
      </c>
      <c r="H210" s="54">
        <f t="shared" si="5"/>
        <v>0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/>
      <c r="E211" s="12"/>
      <c r="F211" s="12"/>
      <c r="G211" s="12"/>
      <c r="H211" s="54">
        <f t="shared" si="5"/>
        <v>0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0</v>
      </c>
      <c r="F212" s="12">
        <f>IF($H211=0,0,F211/$H211%)</f>
        <v>0</v>
      </c>
      <c r="G212" s="12">
        <f>IF($H211=0,0,G211/$H211%)</f>
        <v>0</v>
      </c>
      <c r="H212" s="54">
        <f t="shared" si="5"/>
        <v>0</v>
      </c>
    </row>
    <row r="213" spans="1:8" ht="15.95" customHeight="1" x14ac:dyDescent="0.15">
      <c r="A213" s="23"/>
      <c r="B213" s="59"/>
      <c r="C213" s="18" t="s">
        <v>14</v>
      </c>
      <c r="D213" s="11"/>
      <c r="E213" s="11"/>
      <c r="F213" s="11"/>
      <c r="G213" s="11"/>
      <c r="H213" s="54">
        <f t="shared" si="5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5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0</v>
      </c>
      <c r="F215" s="11">
        <f>SUM(F213,F211)</f>
        <v>0</v>
      </c>
      <c r="G215" s="11">
        <f>SUM(G213,G211)</f>
        <v>0</v>
      </c>
      <c r="H215" s="54">
        <f t="shared" si="5"/>
        <v>0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0</v>
      </c>
      <c r="F216" s="12">
        <f>IF($H215=0,0,F215/$H215%)</f>
        <v>0</v>
      </c>
      <c r="G216" s="12">
        <f>IF($H215=0,0,G215/$H215%)</f>
        <v>0</v>
      </c>
      <c r="H216" s="54">
        <f t="shared" si="5"/>
        <v>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/>
      <c r="E217" s="12"/>
      <c r="F217" s="12"/>
      <c r="G217" s="12"/>
      <c r="H217" s="54">
        <f t="shared" si="5"/>
        <v>0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0</v>
      </c>
      <c r="F218" s="12">
        <f>IF($H217=0,0,F217/$H217%)</f>
        <v>0</v>
      </c>
      <c r="G218" s="12">
        <f>IF($H217=0,0,G217/$H217%)</f>
        <v>0</v>
      </c>
      <c r="H218" s="54">
        <f t="shared" si="5"/>
        <v>0</v>
      </c>
    </row>
    <row r="219" spans="1:8" ht="15.95" customHeight="1" x14ac:dyDescent="0.15">
      <c r="A219" s="23"/>
      <c r="B219" s="59"/>
      <c r="C219" s="18" t="s">
        <v>14</v>
      </c>
      <c r="D219" s="11"/>
      <c r="E219" s="11"/>
      <c r="F219" s="11"/>
      <c r="G219" s="11"/>
      <c r="H219" s="54">
        <f t="shared" si="5"/>
        <v>0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0</v>
      </c>
      <c r="F220" s="12">
        <f>IF($H219=0,0,F219/$H219%)</f>
        <v>0</v>
      </c>
      <c r="G220" s="12">
        <f>IF($H219=0,0,G219/$H219%)</f>
        <v>0</v>
      </c>
      <c r="H220" s="54">
        <f t="shared" si="5"/>
        <v>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0</v>
      </c>
      <c r="F221" s="11">
        <f>SUM(F219,F217)</f>
        <v>0</v>
      </c>
      <c r="G221" s="11">
        <f>SUM(G219,G217)</f>
        <v>0</v>
      </c>
      <c r="H221" s="54">
        <f t="shared" si="5"/>
        <v>0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0</v>
      </c>
      <c r="F222" s="12">
        <f>IF($H221=0,0,F221/$H221%)</f>
        <v>0</v>
      </c>
      <c r="G222" s="12">
        <f>IF($H221=0,0,G221/$H221%)</f>
        <v>0</v>
      </c>
      <c r="H222" s="54">
        <f t="shared" si="5"/>
        <v>0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>
        <v>0</v>
      </c>
      <c r="E223" s="12">
        <v>500.9</v>
      </c>
      <c r="F223" s="12">
        <v>0</v>
      </c>
      <c r="G223" s="12">
        <v>0</v>
      </c>
      <c r="H223" s="54">
        <f t="shared" si="5"/>
        <v>500.9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0</v>
      </c>
      <c r="E224" s="12">
        <f>IF($H223=0,0,E223/$H223%)</f>
        <v>100</v>
      </c>
      <c r="F224" s="12">
        <f>IF($H223=0,0,F223/$H223%)</f>
        <v>0</v>
      </c>
      <c r="G224" s="12">
        <f>IF($H223=0,0,G223/$H223%)</f>
        <v>0</v>
      </c>
      <c r="H224" s="54">
        <f t="shared" si="5"/>
        <v>100</v>
      </c>
    </row>
    <row r="225" spans="1:8" ht="15.95" customHeight="1" x14ac:dyDescent="0.15">
      <c r="A225" s="15"/>
      <c r="B225" s="59"/>
      <c r="C225" s="18" t="s">
        <v>14</v>
      </c>
      <c r="D225" s="11"/>
      <c r="E225" s="11"/>
      <c r="F225" s="11"/>
      <c r="G225" s="11"/>
      <c r="H225" s="54">
        <f t="shared" si="5"/>
        <v>0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</v>
      </c>
      <c r="E226" s="12">
        <f>IF($H225=0,0,E225/$H225%)</f>
        <v>0</v>
      </c>
      <c r="F226" s="12">
        <f>IF($H225=0,0,F225/$H225%)</f>
        <v>0</v>
      </c>
      <c r="G226" s="12">
        <f>IF($H225=0,0,G225/$H225%)</f>
        <v>0</v>
      </c>
      <c r="H226" s="54">
        <f t="shared" si="5"/>
        <v>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</v>
      </c>
      <c r="E227" s="11">
        <f>SUM(E225,E223)</f>
        <v>500.9</v>
      </c>
      <c r="F227" s="11">
        <f>SUM(F225,F223)</f>
        <v>0</v>
      </c>
      <c r="G227" s="11">
        <f>SUM(G225,G223)</f>
        <v>0</v>
      </c>
      <c r="H227" s="54">
        <f t="shared" si="5"/>
        <v>500.9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0</v>
      </c>
      <c r="E228" s="12">
        <f>IF($H227=0,0,E227/$H227%)</f>
        <v>100</v>
      </c>
      <c r="F228" s="12">
        <f>IF($H227=0,0,F227/$H227%)</f>
        <v>0</v>
      </c>
      <c r="G228" s="12">
        <f>IF($H227=0,0,G227/$H227%)</f>
        <v>0</v>
      </c>
      <c r="H228" s="54">
        <f t="shared" si="5"/>
        <v>100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39.700000000000003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5"/>
        <v>39.700000000000003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100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100</v>
      </c>
    </row>
    <row r="231" spans="1:8" ht="15.95" customHeight="1" x14ac:dyDescent="0.15">
      <c r="A231" s="15"/>
      <c r="C231" s="18" t="s">
        <v>14</v>
      </c>
      <c r="D231" s="19">
        <f>SUM(D237,D243,D249,D255,D261,D267,D273,D279,D285,D291)</f>
        <v>0</v>
      </c>
      <c r="E231" s="19">
        <f>SUM(E237,E243,E249,E255,E261,E267,E273,E279,E285,E291)</f>
        <v>0</v>
      </c>
      <c r="F231" s="19">
        <f>SUM(F237,F243,F249,F255,F261,F267,F273,F279,F285,F291)</f>
        <v>0</v>
      </c>
      <c r="G231" s="19">
        <f>SUM(G237,G243,G249,G255,G261,G267,G273,G279,G285,G291)</f>
        <v>3.9</v>
      </c>
      <c r="H231" s="54">
        <f>SUM(D231:G231)</f>
        <v>3.9</v>
      </c>
    </row>
    <row r="232" spans="1:8" ht="15.95" customHeight="1" x14ac:dyDescent="0.15">
      <c r="A232" s="15"/>
      <c r="C232" s="20" t="s">
        <v>13</v>
      </c>
      <c r="D232" s="12">
        <f>IF($H231=0,0,D231/$H231%)</f>
        <v>0</v>
      </c>
      <c r="E232" s="12">
        <f>IF($H231=0,0,E231/$H231%)</f>
        <v>0</v>
      </c>
      <c r="F232" s="12">
        <f>IF($H231=0,0,F231/$H231%)</f>
        <v>0</v>
      </c>
      <c r="G232" s="12">
        <f>IF($H231=0,0,G231/$H231%)</f>
        <v>100</v>
      </c>
      <c r="H232" s="53">
        <f>IF($H231=0,0,H231/$H231%)</f>
        <v>100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0</v>
      </c>
      <c r="E233" s="19">
        <f>SUM(E239,E245,E251,E257,E263,E269,E275,E281,E287,E293)</f>
        <v>39.700000000000003</v>
      </c>
      <c r="F233" s="19">
        <f>SUM(F239,F245,F251,F257,F263,F269,F275,F281,F287,F293)</f>
        <v>0</v>
      </c>
      <c r="G233" s="19">
        <f>SUM(G239,G245,G251,G257,G263,G269,G275,G281,G287,G293)</f>
        <v>3.9</v>
      </c>
      <c r="H233" s="54">
        <f>SUM(D233:G233)</f>
        <v>43.6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0</v>
      </c>
      <c r="E234" s="12">
        <f>IF($H233=0,0,E233/$H233%)</f>
        <v>91.055045871559642</v>
      </c>
      <c r="F234" s="12">
        <f>IF($H233=0,0,F233/$H233%)</f>
        <v>0</v>
      </c>
      <c r="G234" s="12">
        <f>IF($H233=0,0,G233/$H233%)</f>
        <v>8.9449541284403669</v>
      </c>
      <c r="H234" s="53">
        <f>IF($H233=0,0,H233/$H233%)</f>
        <v>100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>
        <v>0</v>
      </c>
      <c r="E235" s="12">
        <v>6.8</v>
      </c>
      <c r="F235" s="12">
        <v>0</v>
      </c>
      <c r="G235" s="12">
        <v>0</v>
      </c>
      <c r="H235" s="54">
        <f t="shared" ref="H235:H298" si="6">SUM(D235:G235)</f>
        <v>6.8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99.999999999999986</v>
      </c>
      <c r="F236" s="12">
        <f>IF($H235=0,0,F235/$H235%)</f>
        <v>0</v>
      </c>
      <c r="G236" s="12">
        <f>IF($H235=0,0,G235/$H235%)</f>
        <v>0</v>
      </c>
      <c r="H236" s="54">
        <f t="shared" si="6"/>
        <v>99.999999999999986</v>
      </c>
    </row>
    <row r="237" spans="1:8" ht="15.95" customHeight="1" x14ac:dyDescent="0.15">
      <c r="A237" s="15"/>
      <c r="B237" s="59"/>
      <c r="C237" s="18" t="s">
        <v>14</v>
      </c>
      <c r="D237" s="11"/>
      <c r="E237" s="11"/>
      <c r="F237" s="11"/>
      <c r="G237" s="11"/>
      <c r="H237" s="54">
        <f t="shared" si="6"/>
        <v>0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0</v>
      </c>
      <c r="F238" s="12">
        <f>IF($H237=0,0,F237/$H237%)</f>
        <v>0</v>
      </c>
      <c r="G238" s="12">
        <f>IF($H237=0,0,G237/$H237%)</f>
        <v>0</v>
      </c>
      <c r="H238" s="54">
        <f t="shared" si="6"/>
        <v>0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6.8</v>
      </c>
      <c r="F239" s="11">
        <f>SUM(F237,F235)</f>
        <v>0</v>
      </c>
      <c r="G239" s="11">
        <f>SUM(G237,G235)</f>
        <v>0</v>
      </c>
      <c r="H239" s="54">
        <f t="shared" si="6"/>
        <v>6.8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99.999999999999986</v>
      </c>
      <c r="F240" s="12">
        <f>IF($H239=0,0,F239/$H239%)</f>
        <v>0</v>
      </c>
      <c r="G240" s="12">
        <f>IF($H239=0,0,G239/$H239%)</f>
        <v>0</v>
      </c>
      <c r="H240" s="54">
        <f t="shared" si="6"/>
        <v>99.999999999999986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/>
      <c r="E241" s="12"/>
      <c r="F241" s="12"/>
      <c r="G241" s="12"/>
      <c r="H241" s="54">
        <f t="shared" si="6"/>
        <v>0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0</v>
      </c>
      <c r="F242" s="12">
        <f>IF($H241=0,0,F241/$H241%)</f>
        <v>0</v>
      </c>
      <c r="G242" s="12">
        <f>IF($H241=0,0,G241/$H241%)</f>
        <v>0</v>
      </c>
      <c r="H242" s="54">
        <f t="shared" si="6"/>
        <v>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6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6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0</v>
      </c>
      <c r="F245" s="11">
        <f>SUM(F243,F241)</f>
        <v>0</v>
      </c>
      <c r="G245" s="11">
        <f>SUM(G243,G241)</f>
        <v>0</v>
      </c>
      <c r="H245" s="54">
        <f t="shared" si="6"/>
        <v>0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0</v>
      </c>
      <c r="F246" s="12">
        <f>IF($H245=0,0,F245/$H245%)</f>
        <v>0</v>
      </c>
      <c r="G246" s="12">
        <f>IF($H245=0,0,G245/$H245%)</f>
        <v>0</v>
      </c>
      <c r="H246" s="54">
        <f t="shared" si="6"/>
        <v>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/>
      <c r="E247" s="12"/>
      <c r="F247" s="12"/>
      <c r="G247" s="12"/>
      <c r="H247" s="54">
        <f t="shared" si="6"/>
        <v>0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0</v>
      </c>
      <c r="F248" s="12">
        <f>IF($H247=0,0,F247/$H247%)</f>
        <v>0</v>
      </c>
      <c r="G248" s="12">
        <f>IF($H247=0,0,G247/$H247%)</f>
        <v>0</v>
      </c>
      <c r="H248" s="54">
        <f t="shared" si="6"/>
        <v>0</v>
      </c>
    </row>
    <row r="249" spans="1:8" ht="15.95" customHeight="1" x14ac:dyDescent="0.15">
      <c r="A249" s="23"/>
      <c r="B249" s="59"/>
      <c r="C249" s="18" t="s">
        <v>14</v>
      </c>
      <c r="D249" s="11"/>
      <c r="E249" s="11"/>
      <c r="F249" s="11"/>
      <c r="G249" s="11"/>
      <c r="H249" s="54">
        <f t="shared" si="6"/>
        <v>0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0</v>
      </c>
      <c r="F250" s="12">
        <f>IF($H249=0,0,F249/$H249%)</f>
        <v>0</v>
      </c>
      <c r="G250" s="12">
        <f>IF($H249=0,0,G249/$H249%)</f>
        <v>0</v>
      </c>
      <c r="H250" s="54">
        <f t="shared" si="6"/>
        <v>0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0</v>
      </c>
      <c r="F251" s="11">
        <f>SUM(F249,F247)</f>
        <v>0</v>
      </c>
      <c r="G251" s="11">
        <f>SUM(G249,G247)</f>
        <v>0</v>
      </c>
      <c r="H251" s="54">
        <f t="shared" si="6"/>
        <v>0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0</v>
      </c>
      <c r="F252" s="12">
        <f>IF($H251=0,0,F251/$H251%)</f>
        <v>0</v>
      </c>
      <c r="G252" s="12">
        <f>IF($H251=0,0,G251/$H251%)</f>
        <v>0</v>
      </c>
      <c r="H252" s="54">
        <f t="shared" si="6"/>
        <v>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/>
      <c r="E253" s="12"/>
      <c r="F253" s="12"/>
      <c r="G253" s="12"/>
      <c r="H253" s="54">
        <f t="shared" si="6"/>
        <v>0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0</v>
      </c>
      <c r="F254" s="12">
        <f>IF($H253=0,0,F253/$H253%)</f>
        <v>0</v>
      </c>
      <c r="G254" s="12">
        <f>IF($H253=0,0,G253/$H253%)</f>
        <v>0</v>
      </c>
      <c r="H254" s="54">
        <f t="shared" si="6"/>
        <v>0</v>
      </c>
    </row>
    <row r="255" spans="1:8" ht="15.95" customHeight="1" x14ac:dyDescent="0.15">
      <c r="A255" s="23"/>
      <c r="B255" s="59"/>
      <c r="C255" s="18" t="s">
        <v>14</v>
      </c>
      <c r="D255" s="11"/>
      <c r="E255" s="11"/>
      <c r="F255" s="11"/>
      <c r="G255" s="11"/>
      <c r="H255" s="54">
        <f t="shared" si="6"/>
        <v>0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0</v>
      </c>
      <c r="H256" s="54">
        <f t="shared" si="6"/>
        <v>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0</v>
      </c>
      <c r="F257" s="11">
        <f>SUM(F255,F253)</f>
        <v>0</v>
      </c>
      <c r="G257" s="11">
        <f>SUM(G255,G253)</f>
        <v>0</v>
      </c>
      <c r="H257" s="54">
        <f t="shared" si="6"/>
        <v>0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0</v>
      </c>
      <c r="F258" s="12">
        <f>IF($H257=0,0,F257/$H257%)</f>
        <v>0</v>
      </c>
      <c r="G258" s="12">
        <f>IF($H257=0,0,G257/$H257%)</f>
        <v>0</v>
      </c>
      <c r="H258" s="54">
        <f t="shared" si="6"/>
        <v>0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/>
      <c r="E259" s="12"/>
      <c r="F259" s="12"/>
      <c r="G259" s="12"/>
      <c r="H259" s="54">
        <f t="shared" si="6"/>
        <v>0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0</v>
      </c>
      <c r="F260" s="12">
        <f>IF($H259=0,0,F259/$H259%)</f>
        <v>0</v>
      </c>
      <c r="G260" s="12">
        <f>IF($H259=0,0,G259/$H259%)</f>
        <v>0</v>
      </c>
      <c r="H260" s="54">
        <f t="shared" si="6"/>
        <v>0</v>
      </c>
    </row>
    <row r="261" spans="1:8" ht="15.95" customHeight="1" x14ac:dyDescent="0.15">
      <c r="A261" s="23"/>
      <c r="B261" s="59"/>
      <c r="C261" s="18" t="s">
        <v>14</v>
      </c>
      <c r="D261" s="11"/>
      <c r="E261" s="11"/>
      <c r="F261" s="11"/>
      <c r="G261" s="11"/>
      <c r="H261" s="54">
        <f t="shared" si="6"/>
        <v>0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0</v>
      </c>
      <c r="F262" s="12">
        <f>IF($H261=0,0,F261/$H261%)</f>
        <v>0</v>
      </c>
      <c r="G262" s="12">
        <f>IF($H261=0,0,G261/$H261%)</f>
        <v>0</v>
      </c>
      <c r="H262" s="54">
        <f t="shared" si="6"/>
        <v>0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0</v>
      </c>
      <c r="F263" s="11">
        <f>SUM(F261,F259)</f>
        <v>0</v>
      </c>
      <c r="G263" s="11">
        <f>SUM(G261,G259)</f>
        <v>0</v>
      </c>
      <c r="H263" s="54">
        <f t="shared" si="6"/>
        <v>0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0</v>
      </c>
      <c r="F264" s="12">
        <f>IF($H263=0,0,F263/$H263%)</f>
        <v>0</v>
      </c>
      <c r="G264" s="12">
        <f>IF($H263=0,0,G263/$H263%)</f>
        <v>0</v>
      </c>
      <c r="H264" s="54">
        <f t="shared" si="6"/>
        <v>0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/>
      <c r="E265" s="12"/>
      <c r="F265" s="12"/>
      <c r="G265" s="12"/>
      <c r="H265" s="54">
        <f t="shared" si="6"/>
        <v>0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0</v>
      </c>
      <c r="F266" s="12">
        <f>IF($H265=0,0,F265/$H265%)</f>
        <v>0</v>
      </c>
      <c r="G266" s="12">
        <f>IF($H265=0,0,G265/$H265%)</f>
        <v>0</v>
      </c>
      <c r="H266" s="54">
        <f t="shared" si="6"/>
        <v>0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6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6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0</v>
      </c>
      <c r="F269" s="11">
        <f>SUM(F267,F265)</f>
        <v>0</v>
      </c>
      <c r="G269" s="11">
        <f>SUM(G267,G265)</f>
        <v>0</v>
      </c>
      <c r="H269" s="54">
        <f t="shared" si="6"/>
        <v>0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0</v>
      </c>
      <c r="F270" s="12">
        <f>IF($H269=0,0,F269/$H269%)</f>
        <v>0</v>
      </c>
      <c r="G270" s="12">
        <f>IF($H269=0,0,G269/$H269%)</f>
        <v>0</v>
      </c>
      <c r="H270" s="54">
        <f t="shared" si="6"/>
        <v>0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/>
      <c r="E271" s="12"/>
      <c r="F271" s="12"/>
      <c r="G271" s="12"/>
      <c r="H271" s="54">
        <f t="shared" si="6"/>
        <v>0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0</v>
      </c>
      <c r="F272" s="12">
        <f>IF($H271=0,0,F271/$H271%)</f>
        <v>0</v>
      </c>
      <c r="G272" s="12">
        <f>IF($H271=0,0,G271/$H271%)</f>
        <v>0</v>
      </c>
      <c r="H272" s="54">
        <f t="shared" si="6"/>
        <v>0</v>
      </c>
    </row>
    <row r="273" spans="1:8" ht="15.95" customHeight="1" x14ac:dyDescent="0.15">
      <c r="A273" s="23"/>
      <c r="B273" s="59"/>
      <c r="C273" s="18" t="s">
        <v>14</v>
      </c>
      <c r="D273" s="11"/>
      <c r="E273" s="11"/>
      <c r="F273" s="11"/>
      <c r="G273" s="11"/>
      <c r="H273" s="54">
        <f t="shared" si="6"/>
        <v>0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0</v>
      </c>
      <c r="H274" s="54">
        <f t="shared" si="6"/>
        <v>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0</v>
      </c>
      <c r="F275" s="11">
        <f>SUM(F273,F271)</f>
        <v>0</v>
      </c>
      <c r="G275" s="11">
        <f>SUM(G273,G271)</f>
        <v>0</v>
      </c>
      <c r="H275" s="54">
        <f t="shared" si="6"/>
        <v>0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0</v>
      </c>
      <c r="F276" s="12">
        <f>IF($H275=0,0,F275/$H275%)</f>
        <v>0</v>
      </c>
      <c r="G276" s="12">
        <f>IF($H275=0,0,G275/$H275%)</f>
        <v>0</v>
      </c>
      <c r="H276" s="54">
        <f t="shared" si="6"/>
        <v>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>
        <v>0</v>
      </c>
      <c r="E277" s="12">
        <v>4.9000000000000004</v>
      </c>
      <c r="F277" s="12">
        <v>0</v>
      </c>
      <c r="G277" s="12">
        <v>0</v>
      </c>
      <c r="H277" s="54">
        <f t="shared" si="6"/>
        <v>4.9000000000000004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100</v>
      </c>
      <c r="F278" s="12">
        <f>IF($H277=0,0,F277/$H277%)</f>
        <v>0</v>
      </c>
      <c r="G278" s="12">
        <f>IF($H277=0,0,G277/$H277%)</f>
        <v>0</v>
      </c>
      <c r="H278" s="54">
        <f t="shared" si="6"/>
        <v>100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6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6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4.9000000000000004</v>
      </c>
      <c r="F281" s="11">
        <f>SUM(F279,F277)</f>
        <v>0</v>
      </c>
      <c r="G281" s="11">
        <f>SUM(G279,G277)</f>
        <v>0</v>
      </c>
      <c r="H281" s="54">
        <f t="shared" si="6"/>
        <v>4.9000000000000004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100</v>
      </c>
      <c r="F282" s="12">
        <f>IF($H281=0,0,F281/$H281%)</f>
        <v>0</v>
      </c>
      <c r="G282" s="12">
        <f>IF($H281=0,0,G281/$H281%)</f>
        <v>0</v>
      </c>
      <c r="H282" s="54">
        <f t="shared" si="6"/>
        <v>100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/>
      <c r="E283" s="12"/>
      <c r="F283" s="12"/>
      <c r="G283" s="12"/>
      <c r="H283" s="54">
        <f t="shared" si="6"/>
        <v>0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0</v>
      </c>
      <c r="F284" s="12">
        <f>IF($H283=0,0,F283/$H283%)</f>
        <v>0</v>
      </c>
      <c r="G284" s="12">
        <f>IF($H283=0,0,G283/$H283%)</f>
        <v>0</v>
      </c>
      <c r="H284" s="54">
        <f t="shared" si="6"/>
        <v>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6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6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0</v>
      </c>
      <c r="F287" s="11">
        <f>SUM(F285,F283)</f>
        <v>0</v>
      </c>
      <c r="G287" s="11">
        <f>SUM(G285,G283)</f>
        <v>0</v>
      </c>
      <c r="H287" s="54">
        <f t="shared" si="6"/>
        <v>0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0</v>
      </c>
      <c r="F288" s="12">
        <f>IF($H287=0,0,F287/$H287%)</f>
        <v>0</v>
      </c>
      <c r="G288" s="12">
        <f>IF($H287=0,0,G287/$H287%)</f>
        <v>0</v>
      </c>
      <c r="H288" s="54">
        <f t="shared" si="6"/>
        <v>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/>
      <c r="E289" s="12">
        <v>28</v>
      </c>
      <c r="F289" s="12"/>
      <c r="G289" s="12"/>
      <c r="H289" s="54">
        <f t="shared" si="6"/>
        <v>28</v>
      </c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99.999999999999986</v>
      </c>
      <c r="F290" s="12">
        <f>IF($H289=0,0,F289/$H289%)</f>
        <v>0</v>
      </c>
      <c r="G290" s="12">
        <f>IF($H289=0,0,G289/$H289%)</f>
        <v>0</v>
      </c>
      <c r="H290" s="54">
        <f t="shared" si="6"/>
        <v>99.999999999999986</v>
      </c>
    </row>
    <row r="291" spans="1:10" ht="15.95" customHeight="1" x14ac:dyDescent="0.15">
      <c r="A291" s="15"/>
      <c r="B291" s="59"/>
      <c r="C291" s="18" t="s">
        <v>14</v>
      </c>
      <c r="D291" s="11"/>
      <c r="E291" s="11"/>
      <c r="F291" s="11"/>
      <c r="G291" s="11">
        <v>3.9</v>
      </c>
      <c r="H291" s="54">
        <f t="shared" si="6"/>
        <v>3.9</v>
      </c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0</v>
      </c>
      <c r="E292" s="12">
        <f>IF($H291=0,0,E291/$H291%)</f>
        <v>0</v>
      </c>
      <c r="F292" s="12">
        <f>IF($H291=0,0,F291/$H291%)</f>
        <v>0</v>
      </c>
      <c r="G292" s="12">
        <f>IF($H291=0,0,G291/$H291%)</f>
        <v>100</v>
      </c>
      <c r="H292" s="54">
        <f t="shared" si="6"/>
        <v>100</v>
      </c>
    </row>
    <row r="293" spans="1:10" ht="15.95" customHeight="1" x14ac:dyDescent="0.15">
      <c r="A293" s="15"/>
      <c r="B293" s="59"/>
      <c r="C293" s="18" t="s">
        <v>15</v>
      </c>
      <c r="D293" s="11">
        <f>SUM(D291,D289)</f>
        <v>0</v>
      </c>
      <c r="E293" s="11">
        <f>SUM(E291,E289)</f>
        <v>28</v>
      </c>
      <c r="F293" s="11">
        <f>SUM(F291,F289)</f>
        <v>0</v>
      </c>
      <c r="G293" s="11">
        <f>SUM(G291,G289)</f>
        <v>3.9</v>
      </c>
      <c r="H293" s="54">
        <f t="shared" si="6"/>
        <v>31.9</v>
      </c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0</v>
      </c>
      <c r="E294" s="12">
        <f>IF($H293=0,0,E293/$H293%)</f>
        <v>87.774294670846388</v>
      </c>
      <c r="F294" s="12">
        <f>IF($H293=0,0,F293/$H293%)</f>
        <v>0</v>
      </c>
      <c r="G294" s="12">
        <f>IF($H293=0,0,G293/$H293%)</f>
        <v>12.225705329153605</v>
      </c>
      <c r="H294" s="54">
        <f t="shared" si="6"/>
        <v>100</v>
      </c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>
        <v>0</v>
      </c>
      <c r="E295" s="12">
        <v>2482.6</v>
      </c>
      <c r="F295" s="12">
        <v>0</v>
      </c>
      <c r="G295" s="12">
        <v>0</v>
      </c>
      <c r="H295" s="54">
        <f t="shared" si="6"/>
        <v>2482.6</v>
      </c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100</v>
      </c>
      <c r="F296" s="12">
        <f>IF($H295=0,0,F295/$H295%)</f>
        <v>0</v>
      </c>
      <c r="G296" s="12">
        <f>IF($H295=0,0,G295/$H295%)</f>
        <v>0</v>
      </c>
      <c r="H296" s="54">
        <f t="shared" si="6"/>
        <v>100</v>
      </c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/>
      <c r="E297" s="11"/>
      <c r="F297" s="11"/>
      <c r="G297" s="11"/>
      <c r="H297" s="54">
        <f t="shared" si="6"/>
        <v>0</v>
      </c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0</v>
      </c>
      <c r="E298" s="12">
        <f>IF($H297=0,0,E297/$H297%)</f>
        <v>0</v>
      </c>
      <c r="F298" s="12">
        <f>IF($H297=0,0,F297/$H297%)</f>
        <v>0</v>
      </c>
      <c r="G298" s="12">
        <f>IF($H297=0,0,G297/$H297%)</f>
        <v>0</v>
      </c>
      <c r="H298" s="54">
        <f t="shared" si="6"/>
        <v>0</v>
      </c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0</v>
      </c>
      <c r="E299" s="11">
        <f>SUM(E297,E295)</f>
        <v>2482.6</v>
      </c>
      <c r="F299" s="11">
        <f>SUM(F297,F295)</f>
        <v>0</v>
      </c>
      <c r="G299" s="11">
        <f>SUM(G297,G295)</f>
        <v>0</v>
      </c>
      <c r="H299" s="54">
        <f t="shared" ref="H299:H300" si="7">SUM(D299:G299)</f>
        <v>2482.6</v>
      </c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0</v>
      </c>
      <c r="E300" s="12">
        <f>IF($H299=0,0,E299/$H299%)</f>
        <v>100</v>
      </c>
      <c r="F300" s="12">
        <f>IF($H299=0,0,F299/$H299%)</f>
        <v>0</v>
      </c>
      <c r="G300" s="12">
        <f>IF($H299=0,0,G299/$H299%)</f>
        <v>0</v>
      </c>
      <c r="H300" s="54">
        <f t="shared" si="7"/>
        <v>100</v>
      </c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0</v>
      </c>
      <c r="E301" s="11">
        <f>SUM(E307,E313,E319,E325,E331,E337,E343,E349,E355)</f>
        <v>0</v>
      </c>
      <c r="F301" s="11">
        <f>SUM(F307,F313,F319,F325,F331,F337,F343,F349,F355)</f>
        <v>0</v>
      </c>
      <c r="G301" s="11">
        <f>SUM(G307,G313,G319,G325,G331,G337,G343,G349,G355)</f>
        <v>0</v>
      </c>
      <c r="H301" s="55">
        <f>SUM(H307,H313,H319,H325,H331,H337,H343,H349,H355)</f>
        <v>0</v>
      </c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0</v>
      </c>
      <c r="E302" s="12">
        <f>IF($H301=0,0,E301/$H301%)</f>
        <v>0</v>
      </c>
      <c r="F302" s="12">
        <f>IF($H301=0,0,F301/$H301%)</f>
        <v>0</v>
      </c>
      <c r="G302" s="12">
        <f>IF($H301=0,0,G301/$H301%)</f>
        <v>0</v>
      </c>
      <c r="H302" s="53">
        <f>IF($H301=0,0,H301/$H301%)</f>
        <v>0</v>
      </c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>
        <f>SUM(D309,D315,D321,D327,D333,D339,D345,D351,D357)</f>
        <v>0</v>
      </c>
      <c r="E303" s="11">
        <f>SUM(E309,E315,E321,E327,E333,E339,E345,E351,E357)</f>
        <v>0</v>
      </c>
      <c r="F303" s="11">
        <f>SUM(F309,F315,F321,F327,F333,F339,F345,F351,F357)</f>
        <v>0</v>
      </c>
      <c r="G303" s="11">
        <f>SUM(G309,G315,G321,G327,G333,G339,G345,G351,G357)</f>
        <v>0</v>
      </c>
      <c r="H303" s="55">
        <f>SUM(H309,H315,H321,H327,H333,H339,H345,H351,H357)</f>
        <v>0</v>
      </c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0</v>
      </c>
      <c r="E304" s="12">
        <f>IF($H303=0,0,E303/$H303%)</f>
        <v>0</v>
      </c>
      <c r="F304" s="12">
        <f>IF($H303=0,0,F303/$H303%)</f>
        <v>0</v>
      </c>
      <c r="G304" s="12">
        <f>IF($H303=0,0,G303/$H303%)</f>
        <v>0</v>
      </c>
      <c r="H304" s="53">
        <f>IF($H303=0,0,H303/$H303%)</f>
        <v>0</v>
      </c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0</v>
      </c>
      <c r="E305" s="11">
        <f>SUM(E311,E317,E323,E329,E335,E341,E347,E353,E359)</f>
        <v>0</v>
      </c>
      <c r="F305" s="11">
        <f>SUM(F311,F317,F323,F329,F335,F341,F347,F353,F359)</f>
        <v>0</v>
      </c>
      <c r="G305" s="11">
        <f>SUM(G311,G317,G323,G329,G335,G341,G347,G353,G359)</f>
        <v>0</v>
      </c>
      <c r="H305" s="55">
        <f>SUM(H311,H317,H323,H329,H335,H341,H347,H353,H359)</f>
        <v>0</v>
      </c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0</v>
      </c>
      <c r="E306" s="12">
        <f>IF($H305=0,0,E305/$H305%)</f>
        <v>0</v>
      </c>
      <c r="F306" s="12">
        <f>IF($H305=0,0,F305/$H305%)</f>
        <v>0</v>
      </c>
      <c r="G306" s="12">
        <f>IF($H305=0,0,G305/$H305%)</f>
        <v>0</v>
      </c>
      <c r="H306" s="53">
        <f>IF($H305=0,0,H305/$H305%)</f>
        <v>0</v>
      </c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/>
      <c r="E307" s="12"/>
      <c r="F307" s="12"/>
      <c r="G307" s="12"/>
      <c r="H307" s="54">
        <f t="shared" ref="H307:H371" si="8">SUM(D307:G307)</f>
        <v>0</v>
      </c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0</v>
      </c>
      <c r="F308" s="12">
        <f>IF($H307=0,0,F307/$H307%)</f>
        <v>0</v>
      </c>
      <c r="G308" s="12">
        <f>IF($H307=0,0,G307/$H307%)</f>
        <v>0</v>
      </c>
      <c r="H308" s="54">
        <f t="shared" si="8"/>
        <v>0</v>
      </c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/>
      <c r="E309" s="11"/>
      <c r="F309" s="11"/>
      <c r="G309" s="11"/>
      <c r="H309" s="54">
        <f t="shared" si="8"/>
        <v>0</v>
      </c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0</v>
      </c>
      <c r="F310" s="12">
        <f>IF($H309=0,0,F309/$H309%)</f>
        <v>0</v>
      </c>
      <c r="G310" s="12">
        <f>IF($H309=0,0,G309/$H309%)</f>
        <v>0</v>
      </c>
      <c r="H310" s="54">
        <f t="shared" si="8"/>
        <v>0</v>
      </c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0</v>
      </c>
      <c r="F311" s="11">
        <f>SUM(F309,F307)</f>
        <v>0</v>
      </c>
      <c r="G311" s="11">
        <f>SUM(G309,G307)</f>
        <v>0</v>
      </c>
      <c r="H311" s="54">
        <f t="shared" si="8"/>
        <v>0</v>
      </c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0</v>
      </c>
      <c r="F312" s="12">
        <f>IF($H311=0,0,F311/$H311%)</f>
        <v>0</v>
      </c>
      <c r="G312" s="12">
        <f>IF($H311=0,0,G311/$H311%)</f>
        <v>0</v>
      </c>
      <c r="H312" s="54">
        <f t="shared" si="8"/>
        <v>0</v>
      </c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/>
      <c r="E313" s="12"/>
      <c r="F313" s="12"/>
      <c r="G313" s="12"/>
      <c r="H313" s="54">
        <f t="shared" si="8"/>
        <v>0</v>
      </c>
      <c r="I313" s="13"/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>
        <f>IF($H313=0,0,D313/$H313%)</f>
        <v>0</v>
      </c>
      <c r="E314" s="12">
        <f>IF($H313=0,0,E313/$H313%)</f>
        <v>0</v>
      </c>
      <c r="F314" s="12">
        <f>IF($H313=0,0,F313/$H313%)</f>
        <v>0</v>
      </c>
      <c r="G314" s="12">
        <f>IF($H313=0,0,G313/$H313%)</f>
        <v>0</v>
      </c>
      <c r="H314" s="54">
        <f t="shared" si="8"/>
        <v>0</v>
      </c>
      <c r="I314" s="13"/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/>
      <c r="E315" s="11"/>
      <c r="F315" s="11"/>
      <c r="G315" s="11"/>
      <c r="H315" s="54">
        <f t="shared" si="8"/>
        <v>0</v>
      </c>
      <c r="I315" s="13"/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>
        <f>IF($H315=0,0,D315/$H315%)</f>
        <v>0</v>
      </c>
      <c r="E316" s="12">
        <f>IF($H315=0,0,E315/$H315%)</f>
        <v>0</v>
      </c>
      <c r="F316" s="12">
        <f>IF($H315=0,0,F315/$H315%)</f>
        <v>0</v>
      </c>
      <c r="G316" s="12">
        <f>IF($H315=0,0,G315/$H315%)</f>
        <v>0</v>
      </c>
      <c r="H316" s="54">
        <f t="shared" si="8"/>
        <v>0</v>
      </c>
      <c r="I316" s="13"/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>
        <f>SUM(D315,D313)</f>
        <v>0</v>
      </c>
      <c r="E317" s="11">
        <f>SUM(E315,E313)</f>
        <v>0</v>
      </c>
      <c r="F317" s="11">
        <f>SUM(F315,F313)</f>
        <v>0</v>
      </c>
      <c r="G317" s="11">
        <f>SUM(G315,G313)</f>
        <v>0</v>
      </c>
      <c r="H317" s="54">
        <f t="shared" si="8"/>
        <v>0</v>
      </c>
      <c r="I317" s="13"/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>
        <f>IF($H317=0,0,D317/$H317%)</f>
        <v>0</v>
      </c>
      <c r="E318" s="12">
        <f>IF($H317=0,0,E317/$H317%)</f>
        <v>0</v>
      </c>
      <c r="F318" s="12">
        <f>IF($H317=0,0,F317/$H317%)</f>
        <v>0</v>
      </c>
      <c r="G318" s="12">
        <f>IF($H317=0,0,G317/$H317%)</f>
        <v>0</v>
      </c>
      <c r="H318" s="54">
        <f t="shared" si="8"/>
        <v>0</v>
      </c>
      <c r="I318" s="13"/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/>
      <c r="E319" s="12"/>
      <c r="F319" s="12"/>
      <c r="G319" s="12"/>
      <c r="H319" s="54">
        <f t="shared" si="8"/>
        <v>0</v>
      </c>
      <c r="I319" s="13"/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>
        <f>IF($H319=0,0,D319/$H319%)</f>
        <v>0</v>
      </c>
      <c r="E320" s="12">
        <f>IF($H319=0,0,E319/$H319%)</f>
        <v>0</v>
      </c>
      <c r="F320" s="12">
        <f>IF($H319=0,0,F319/$H319%)</f>
        <v>0</v>
      </c>
      <c r="G320" s="12">
        <f>IF($H319=0,0,G319/$H319%)</f>
        <v>0</v>
      </c>
      <c r="H320" s="54">
        <f t="shared" si="8"/>
        <v>0</v>
      </c>
      <c r="I320" s="13"/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/>
      <c r="E321" s="11"/>
      <c r="F321" s="11"/>
      <c r="G321" s="11"/>
      <c r="H321" s="54">
        <f t="shared" si="8"/>
        <v>0</v>
      </c>
      <c r="I321" s="13"/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>
        <f>IF($H321=0,0,D321/$H321%)</f>
        <v>0</v>
      </c>
      <c r="E322" s="12">
        <f>IF($H321=0,0,E321/$H321%)</f>
        <v>0</v>
      </c>
      <c r="F322" s="12">
        <f>IF($H321=0,0,F321/$H321%)</f>
        <v>0</v>
      </c>
      <c r="G322" s="12">
        <f>IF($H321=0,0,G321/$H321%)</f>
        <v>0</v>
      </c>
      <c r="H322" s="54">
        <f t="shared" si="8"/>
        <v>0</v>
      </c>
      <c r="I322" s="13"/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>
        <f>SUM(D321,D319)</f>
        <v>0</v>
      </c>
      <c r="E323" s="11">
        <f>SUM(E321,E319)</f>
        <v>0</v>
      </c>
      <c r="F323" s="11">
        <f>SUM(F321,F319)</f>
        <v>0</v>
      </c>
      <c r="G323" s="11">
        <f>SUM(G321,G319)</f>
        <v>0</v>
      </c>
      <c r="H323" s="54">
        <f t="shared" si="8"/>
        <v>0</v>
      </c>
      <c r="I323" s="13"/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>
        <f>IF($H323=0,0,D323/$H323%)</f>
        <v>0</v>
      </c>
      <c r="E324" s="12">
        <f>IF($H323=0,0,E323/$H323%)</f>
        <v>0</v>
      </c>
      <c r="F324" s="12">
        <f>IF($H323=0,0,F323/$H323%)</f>
        <v>0</v>
      </c>
      <c r="G324" s="12">
        <f>IF($H323=0,0,G323/$H323%)</f>
        <v>0</v>
      </c>
      <c r="H324" s="54">
        <f t="shared" si="8"/>
        <v>0</v>
      </c>
      <c r="I324" s="13"/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/>
      <c r="E325" s="12"/>
      <c r="F325" s="12"/>
      <c r="G325" s="12"/>
      <c r="H325" s="54">
        <f t="shared" si="8"/>
        <v>0</v>
      </c>
      <c r="I325" s="13"/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>
        <f>IF($H325=0,0,D325/$H325%)</f>
        <v>0</v>
      </c>
      <c r="E326" s="12">
        <f>IF($H325=0,0,E325/$H325%)</f>
        <v>0</v>
      </c>
      <c r="F326" s="12">
        <f>IF($H325=0,0,F325/$H325%)</f>
        <v>0</v>
      </c>
      <c r="G326" s="12">
        <f>IF($H325=0,0,G325/$H325%)</f>
        <v>0</v>
      </c>
      <c r="H326" s="54">
        <f t="shared" si="8"/>
        <v>0</v>
      </c>
      <c r="I326" s="13"/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11"/>
      <c r="E327" s="11"/>
      <c r="F327" s="11"/>
      <c r="G327" s="11"/>
      <c r="H327" s="54">
        <f t="shared" si="8"/>
        <v>0</v>
      </c>
      <c r="I327" s="13"/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>
        <f>IF($H327=0,0,D327/$H327%)</f>
        <v>0</v>
      </c>
      <c r="E328" s="12">
        <f>IF($H327=0,0,E327/$H327%)</f>
        <v>0</v>
      </c>
      <c r="F328" s="12">
        <f>IF($H327=0,0,F327/$H327%)</f>
        <v>0</v>
      </c>
      <c r="G328" s="12">
        <f>IF($H327=0,0,G327/$H327%)</f>
        <v>0</v>
      </c>
      <c r="H328" s="54">
        <f t="shared" si="8"/>
        <v>0</v>
      </c>
      <c r="I328" s="13"/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>
        <f>SUM(D327,D325)</f>
        <v>0</v>
      </c>
      <c r="E329" s="11">
        <f>SUM(E327,E325)</f>
        <v>0</v>
      </c>
      <c r="F329" s="11">
        <f>SUM(F327,F325)</f>
        <v>0</v>
      </c>
      <c r="G329" s="11">
        <f>SUM(G327,G325)</f>
        <v>0</v>
      </c>
      <c r="H329" s="54">
        <f t="shared" si="8"/>
        <v>0</v>
      </c>
      <c r="I329" s="13"/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>
        <f>IF($H329=0,0,D329/$H329%)</f>
        <v>0</v>
      </c>
      <c r="E330" s="12">
        <f>IF($H329=0,0,E329/$H329%)</f>
        <v>0</v>
      </c>
      <c r="F330" s="12">
        <f>IF($H329=0,0,F329/$H329%)</f>
        <v>0</v>
      </c>
      <c r="G330" s="12">
        <f>IF($H329=0,0,G329/$H329%)</f>
        <v>0</v>
      </c>
      <c r="H330" s="54">
        <f t="shared" si="8"/>
        <v>0</v>
      </c>
      <c r="I330" s="13"/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/>
      <c r="E331" s="12"/>
      <c r="F331" s="12"/>
      <c r="G331" s="12"/>
      <c r="H331" s="54">
        <f t="shared" si="8"/>
        <v>0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>
        <f>IF($H331=0,0,D331/$H331%)</f>
        <v>0</v>
      </c>
      <c r="E332" s="12">
        <f>IF($H331=0,0,E331/$H331%)</f>
        <v>0</v>
      </c>
      <c r="F332" s="12">
        <f>IF($H331=0,0,F331/$H331%)</f>
        <v>0</v>
      </c>
      <c r="G332" s="12">
        <f>IF($H331=0,0,G331/$H331%)</f>
        <v>0</v>
      </c>
      <c r="H332" s="54">
        <f t="shared" si="8"/>
        <v>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/>
      <c r="E333" s="11"/>
      <c r="F333" s="11"/>
      <c r="G333" s="11"/>
      <c r="H333" s="54">
        <f t="shared" si="8"/>
        <v>0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>
        <f>IF($H333=0,0,D333/$H333%)</f>
        <v>0</v>
      </c>
      <c r="E334" s="12">
        <f>IF($H333=0,0,E333/$H333%)</f>
        <v>0</v>
      </c>
      <c r="F334" s="12">
        <f>IF($H333=0,0,F333/$H333%)</f>
        <v>0</v>
      </c>
      <c r="G334" s="12">
        <f>IF($H333=0,0,G333/$H333%)</f>
        <v>0</v>
      </c>
      <c r="H334" s="54">
        <f t="shared" si="8"/>
        <v>0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>
        <f>SUM(D333,D331)</f>
        <v>0</v>
      </c>
      <c r="E335" s="11">
        <f>SUM(E333,E331)</f>
        <v>0</v>
      </c>
      <c r="F335" s="11">
        <f>SUM(F333,F331)</f>
        <v>0</v>
      </c>
      <c r="G335" s="11">
        <f>SUM(G333,G331)</f>
        <v>0</v>
      </c>
      <c r="H335" s="54">
        <f t="shared" si="8"/>
        <v>0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>
        <f>IF($H335=0,0,D335/$H335%)</f>
        <v>0</v>
      </c>
      <c r="E336" s="12">
        <f>IF($H335=0,0,E335/$H335%)</f>
        <v>0</v>
      </c>
      <c r="F336" s="12">
        <f>IF($H335=0,0,F335/$H335%)</f>
        <v>0</v>
      </c>
      <c r="G336" s="12">
        <f>IF($H335=0,0,G335/$H335%)</f>
        <v>0</v>
      </c>
      <c r="H336" s="54">
        <f t="shared" si="8"/>
        <v>0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/>
      <c r="E337" s="12"/>
      <c r="F337" s="12"/>
      <c r="G337" s="12"/>
      <c r="H337" s="54">
        <f t="shared" si="8"/>
        <v>0</v>
      </c>
      <c r="I337" s="13"/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>
        <f>IF($H337=0,0,D337/$H337%)</f>
        <v>0</v>
      </c>
      <c r="E338" s="12">
        <f>IF($H337=0,0,E337/$H337%)</f>
        <v>0</v>
      </c>
      <c r="F338" s="12">
        <f>IF($H337=0,0,F337/$H337%)</f>
        <v>0</v>
      </c>
      <c r="G338" s="12">
        <f>IF($H337=0,0,G337/$H337%)</f>
        <v>0</v>
      </c>
      <c r="H338" s="54">
        <f t="shared" si="8"/>
        <v>0</v>
      </c>
      <c r="I338" s="13"/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1"/>
      <c r="E339" s="11"/>
      <c r="F339" s="11"/>
      <c r="G339" s="11"/>
      <c r="H339" s="54">
        <f t="shared" si="8"/>
        <v>0</v>
      </c>
      <c r="I339" s="13"/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>
        <f>IF($H339=0,0,D339/$H339%)</f>
        <v>0</v>
      </c>
      <c r="E340" s="12">
        <f>IF($H339=0,0,E339/$H339%)</f>
        <v>0</v>
      </c>
      <c r="F340" s="12">
        <f>IF($H339=0,0,F339/$H339%)</f>
        <v>0</v>
      </c>
      <c r="G340" s="12">
        <f>IF($H339=0,0,G339/$H339%)</f>
        <v>0</v>
      </c>
      <c r="H340" s="54">
        <f t="shared" si="8"/>
        <v>0</v>
      </c>
      <c r="I340" s="13"/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>
        <f>SUM(D339,D337)</f>
        <v>0</v>
      </c>
      <c r="E341" s="11">
        <f>SUM(E339,E337)</f>
        <v>0</v>
      </c>
      <c r="F341" s="11">
        <f>SUM(F339,F337)</f>
        <v>0</v>
      </c>
      <c r="G341" s="11">
        <f>SUM(G339,G337)</f>
        <v>0</v>
      </c>
      <c r="H341" s="54">
        <f t="shared" si="8"/>
        <v>0</v>
      </c>
      <c r="I341" s="13"/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>
        <f>IF($H341=0,0,D341/$H341%)</f>
        <v>0</v>
      </c>
      <c r="E342" s="12">
        <f>IF($H341=0,0,E341/$H341%)</f>
        <v>0</v>
      </c>
      <c r="F342" s="12">
        <f>IF($H341=0,0,F341/$H341%)</f>
        <v>0</v>
      </c>
      <c r="G342" s="12">
        <f>IF($H341=0,0,G341/$H341%)</f>
        <v>0</v>
      </c>
      <c r="H342" s="54">
        <f t="shared" si="8"/>
        <v>0</v>
      </c>
      <c r="I342" s="13"/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/>
      <c r="E343" s="12"/>
      <c r="F343" s="12"/>
      <c r="G343" s="12"/>
      <c r="H343" s="54">
        <f t="shared" si="8"/>
        <v>0</v>
      </c>
      <c r="I343" s="13"/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>
        <f>IF($H343=0,0,D343/$H343%)</f>
        <v>0</v>
      </c>
      <c r="E344" s="12">
        <f>IF($H343=0,0,E343/$H343%)</f>
        <v>0</v>
      </c>
      <c r="F344" s="12">
        <f>IF($H343=0,0,F343/$H343%)</f>
        <v>0</v>
      </c>
      <c r="G344" s="12">
        <f>IF($H343=0,0,G343/$H343%)</f>
        <v>0</v>
      </c>
      <c r="H344" s="54">
        <f t="shared" si="8"/>
        <v>0</v>
      </c>
      <c r="I344" s="13"/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/>
      <c r="E345" s="11"/>
      <c r="F345" s="11"/>
      <c r="G345" s="11"/>
      <c r="H345" s="54">
        <f t="shared" si="8"/>
        <v>0</v>
      </c>
      <c r="I345" s="13"/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>
        <f>IF($H345=0,0,D345/$H345%)</f>
        <v>0</v>
      </c>
      <c r="E346" s="12">
        <f>IF($H345=0,0,E345/$H345%)</f>
        <v>0</v>
      </c>
      <c r="F346" s="12">
        <f>IF($H345=0,0,F345/$H345%)</f>
        <v>0</v>
      </c>
      <c r="G346" s="12">
        <f>IF($H345=0,0,G345/$H345%)</f>
        <v>0</v>
      </c>
      <c r="H346" s="54">
        <f t="shared" si="8"/>
        <v>0</v>
      </c>
      <c r="I346" s="13"/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>
        <f>SUM(D345,D343)</f>
        <v>0</v>
      </c>
      <c r="E347" s="11">
        <f>SUM(E345,E343)</f>
        <v>0</v>
      </c>
      <c r="F347" s="11">
        <f>SUM(F345,F343)</f>
        <v>0</v>
      </c>
      <c r="G347" s="11">
        <f>SUM(G345,G343)</f>
        <v>0</v>
      </c>
      <c r="H347" s="54">
        <f t="shared" si="8"/>
        <v>0</v>
      </c>
      <c r="I347" s="13"/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>
        <f>IF($H347=0,0,D347/$H347%)</f>
        <v>0</v>
      </c>
      <c r="E348" s="12">
        <f>IF($H347=0,0,E347/$H347%)</f>
        <v>0</v>
      </c>
      <c r="F348" s="12">
        <f>IF($H347=0,0,F347/$H347%)</f>
        <v>0</v>
      </c>
      <c r="G348" s="12">
        <f>IF($H347=0,0,G347/$H347%)</f>
        <v>0</v>
      </c>
      <c r="H348" s="54">
        <f t="shared" si="8"/>
        <v>0</v>
      </c>
      <c r="I348" s="13"/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/>
      <c r="E349" s="12"/>
      <c r="F349" s="12"/>
      <c r="G349" s="12"/>
      <c r="H349" s="54">
        <f t="shared" si="8"/>
        <v>0</v>
      </c>
      <c r="I349" s="13"/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>
        <f>IF($H349=0,0,D349/$H349%)</f>
        <v>0</v>
      </c>
      <c r="E350" s="12">
        <f>IF($H349=0,0,E349/$H349%)</f>
        <v>0</v>
      </c>
      <c r="F350" s="12">
        <f>IF($H349=0,0,F349/$H349%)</f>
        <v>0</v>
      </c>
      <c r="G350" s="12">
        <f>IF($H349=0,0,G349/$H349%)</f>
        <v>0</v>
      </c>
      <c r="H350" s="54">
        <f t="shared" si="8"/>
        <v>0</v>
      </c>
      <c r="I350" s="13"/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/>
      <c r="E351" s="11"/>
      <c r="F351" s="11"/>
      <c r="G351" s="11"/>
      <c r="H351" s="54">
        <f t="shared" si="8"/>
        <v>0</v>
      </c>
      <c r="I351" s="13"/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>
        <f>IF($H351=0,0,D351/$H351%)</f>
        <v>0</v>
      </c>
      <c r="E352" s="12">
        <f>IF($H351=0,0,E351/$H351%)</f>
        <v>0</v>
      </c>
      <c r="F352" s="12">
        <f>IF($H351=0,0,F351/$H351%)</f>
        <v>0</v>
      </c>
      <c r="G352" s="12">
        <f>IF($H351=0,0,G351/$H351%)</f>
        <v>0</v>
      </c>
      <c r="H352" s="54">
        <f t="shared" si="8"/>
        <v>0</v>
      </c>
      <c r="I352" s="13"/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>
        <f>SUM(D351,D349)</f>
        <v>0</v>
      </c>
      <c r="E353" s="11">
        <f>SUM(E351,E349)</f>
        <v>0</v>
      </c>
      <c r="F353" s="11">
        <f>SUM(F351,F349)</f>
        <v>0</v>
      </c>
      <c r="G353" s="11">
        <f>SUM(G351,G349)</f>
        <v>0</v>
      </c>
      <c r="H353" s="54">
        <f t="shared" si="8"/>
        <v>0</v>
      </c>
      <c r="I353" s="13"/>
      <c r="J353" s="1"/>
    </row>
    <row r="354" spans="1:10" s="14" customFormat="1" ht="15.95" customHeight="1" x14ac:dyDescent="0.15">
      <c r="A354" s="15"/>
      <c r="B354" s="21"/>
      <c r="C354" s="16" t="s">
        <v>105</v>
      </c>
      <c r="D354" s="12"/>
      <c r="E354" s="12"/>
      <c r="F354" s="12"/>
      <c r="G354" s="12"/>
      <c r="H354" s="54">
        <f t="shared" si="8"/>
        <v>0</v>
      </c>
      <c r="I354" s="13"/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/>
      <c r="E355" s="12"/>
      <c r="F355" s="12"/>
      <c r="G355" s="12"/>
      <c r="H355" s="54">
        <f t="shared" si="8"/>
        <v>0</v>
      </c>
      <c r="J355" s="1"/>
    </row>
    <row r="356" spans="1:10" s="14" customFormat="1" ht="15.95" customHeight="1" x14ac:dyDescent="0.15">
      <c r="A356" s="15"/>
      <c r="B356" s="15"/>
      <c r="C356" s="16" t="s">
        <v>108</v>
      </c>
      <c r="D356" s="12"/>
      <c r="E356" s="12"/>
      <c r="F356" s="12"/>
      <c r="G356" s="12"/>
      <c r="H356" s="54">
        <f t="shared" si="8"/>
        <v>0</v>
      </c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/>
      <c r="E357" s="11"/>
      <c r="F357" s="11"/>
      <c r="G357" s="11"/>
      <c r="H357" s="54">
        <f t="shared" si="8"/>
        <v>0</v>
      </c>
      <c r="J357" s="1"/>
    </row>
    <row r="358" spans="1:10" s="14" customFormat="1" ht="15.95" customHeight="1" x14ac:dyDescent="0.15">
      <c r="A358" s="15"/>
      <c r="B358" s="15"/>
      <c r="C358" s="16" t="s">
        <v>107</v>
      </c>
      <c r="D358" s="12">
        <f>IF($H357=0,0,D357/$H357%)</f>
        <v>0</v>
      </c>
      <c r="E358" s="12">
        <f>IF($H357=0,0,E357/$H357%)</f>
        <v>0</v>
      </c>
      <c r="F358" s="12">
        <f>IF($H357=0,0,F357/$H357%)</f>
        <v>0</v>
      </c>
      <c r="G358" s="12">
        <f>IF($H357=0,0,G357/$H357%)</f>
        <v>0</v>
      </c>
      <c r="H358" s="54">
        <f t="shared" si="8"/>
        <v>0</v>
      </c>
      <c r="I358" s="1"/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>
        <f>SUM(D357,D355)</f>
        <v>0</v>
      </c>
      <c r="E359" s="11">
        <f>SUM(E357,E355)</f>
        <v>0</v>
      </c>
      <c r="F359" s="11">
        <f>SUM(F357,F355)</f>
        <v>0</v>
      </c>
      <c r="G359" s="11">
        <f>SUM(G357,G355)</f>
        <v>0</v>
      </c>
      <c r="H359" s="54">
        <f t="shared" si="8"/>
        <v>0</v>
      </c>
      <c r="I359" s="1"/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>
        <f>IF($H359=0,0,D359/$H359%)</f>
        <v>0</v>
      </c>
      <c r="E360" s="12">
        <f>IF($H359=0,0,E359/$H359%)</f>
        <v>0</v>
      </c>
      <c r="F360" s="12">
        <f>IF($H359=0,0,F359/$H359%)</f>
        <v>0</v>
      </c>
      <c r="G360" s="12">
        <f>IF($H359=0,0,G359/$H359%)</f>
        <v>0</v>
      </c>
      <c r="H360" s="54">
        <f t="shared" si="8"/>
        <v>0</v>
      </c>
      <c r="I360" s="1"/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/>
      <c r="E361" s="12"/>
      <c r="F361" s="12"/>
      <c r="G361" s="12"/>
      <c r="H361" s="54">
        <f t="shared" si="8"/>
        <v>0</v>
      </c>
      <c r="I361" s="1"/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0</v>
      </c>
      <c r="E362" s="12">
        <f>IF($H361=0,0,E361/$H361%)</f>
        <v>0</v>
      </c>
      <c r="F362" s="12">
        <f>IF($H361=0,0,F361/$H361%)</f>
        <v>0</v>
      </c>
      <c r="G362" s="12">
        <f>IF($H361=0,0,G361/$H361%)</f>
        <v>0</v>
      </c>
      <c r="H362" s="54">
        <f t="shared" si="8"/>
        <v>0</v>
      </c>
      <c r="I362" s="1"/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/>
      <c r="E363" s="11"/>
      <c r="F363" s="11"/>
      <c r="G363" s="11"/>
      <c r="H363" s="54">
        <f t="shared" si="8"/>
        <v>0</v>
      </c>
      <c r="I363" s="1"/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0</v>
      </c>
      <c r="E364" s="12">
        <f>IF($H363=0,0,E363/$H363%)</f>
        <v>0</v>
      </c>
      <c r="F364" s="12">
        <f>IF($H363=0,0,F363/$H363%)</f>
        <v>0</v>
      </c>
      <c r="G364" s="12">
        <f>IF($H363=0,0,G363/$H363%)</f>
        <v>0</v>
      </c>
      <c r="H364" s="54">
        <f t="shared" si="8"/>
        <v>0</v>
      </c>
      <c r="I364" s="13"/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0</v>
      </c>
      <c r="E365" s="11">
        <f>SUM(E363,E361)</f>
        <v>0</v>
      </c>
      <c r="F365" s="11">
        <f>SUM(F363,F361)</f>
        <v>0</v>
      </c>
      <c r="G365" s="11">
        <f>SUM(G363,G361)</f>
        <v>0</v>
      </c>
      <c r="H365" s="54">
        <f t="shared" si="8"/>
        <v>0</v>
      </c>
      <c r="I365" s="13"/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0</v>
      </c>
      <c r="E366" s="12">
        <f>IF($H365=0,0,E365/$H365%)</f>
        <v>0</v>
      </c>
      <c r="F366" s="12">
        <f>IF($H365=0,0,F365/$H365%)</f>
        <v>0</v>
      </c>
      <c r="G366" s="12">
        <f>IF($H365=0,0,G365/$H365%)</f>
        <v>0</v>
      </c>
      <c r="H366" s="54">
        <f t="shared" si="8"/>
        <v>0</v>
      </c>
      <c r="I366" s="13"/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2">
        <f t="shared" ref="D367:G367" si="9">SUM(D361,D301,D295,D229,D37,D7)</f>
        <v>1640</v>
      </c>
      <c r="E367" s="12">
        <f t="shared" si="9"/>
        <v>12883.299999999997</v>
      </c>
      <c r="F367" s="12">
        <f t="shared" si="9"/>
        <v>10.1</v>
      </c>
      <c r="G367" s="12">
        <f t="shared" si="9"/>
        <v>0</v>
      </c>
      <c r="H367" s="54">
        <f t="shared" si="8"/>
        <v>14533.399999999998</v>
      </c>
      <c r="I367" s="13"/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11.284351906642632</v>
      </c>
      <c r="E368" s="12">
        <f>IF($H367=0,0,E367/$H367%)</f>
        <v>88.646152999298167</v>
      </c>
      <c r="F368" s="12">
        <f>IF($H367=0,0,F367/$H367%)</f>
        <v>6.9495094059201568E-2</v>
      </c>
      <c r="G368" s="12">
        <f>IF($H367=0,0,G367/$H367%)</f>
        <v>0</v>
      </c>
      <c r="H368" s="53">
        <f>IF($H367=0,0,H367/$H367%)</f>
        <v>100</v>
      </c>
      <c r="I368" s="13"/>
    </row>
    <row r="369" spans="1:9" ht="15.95" customHeight="1" x14ac:dyDescent="0.15">
      <c r="A369" s="26"/>
      <c r="B369" s="27"/>
      <c r="C369" s="18" t="s">
        <v>14</v>
      </c>
      <c r="D369" s="12">
        <f t="shared" ref="D369:G369" si="10">SUM(D363,D303,D297,D231,D39,D9)</f>
        <v>25875.5</v>
      </c>
      <c r="E369" s="12">
        <f t="shared" si="10"/>
        <v>14413.500000000002</v>
      </c>
      <c r="F369" s="12">
        <f t="shared" si="10"/>
        <v>0</v>
      </c>
      <c r="G369" s="12">
        <f t="shared" si="10"/>
        <v>267.60000000000002</v>
      </c>
      <c r="H369" s="54">
        <f t="shared" si="8"/>
        <v>40556.6</v>
      </c>
      <c r="I369" s="13"/>
    </row>
    <row r="370" spans="1:9" ht="15.95" customHeight="1" x14ac:dyDescent="0.15">
      <c r="A370" s="26"/>
      <c r="B370" s="27"/>
      <c r="C370" s="20" t="s">
        <v>13</v>
      </c>
      <c r="D370" s="12">
        <f>IF($H369=0,0,D369/$H369%)</f>
        <v>63.800959646518699</v>
      </c>
      <c r="E370" s="12">
        <f>IF($H369=0,0,E369/$H369%)</f>
        <v>35.539221729632175</v>
      </c>
      <c r="F370" s="12">
        <f>IF($H369=0,0,F369/$H369%)</f>
        <v>0</v>
      </c>
      <c r="G370" s="12">
        <f>IF($H369=0,0,G369/$H369%)</f>
        <v>0.65981862384913936</v>
      </c>
      <c r="H370" s="53">
        <f>IF($H369=0,0,H369/$H369%)</f>
        <v>100</v>
      </c>
      <c r="I370" s="13"/>
    </row>
    <row r="371" spans="1:9" ht="15.95" customHeight="1" x14ac:dyDescent="0.15">
      <c r="A371" s="26"/>
      <c r="B371" s="27"/>
      <c r="C371" s="18" t="s">
        <v>15</v>
      </c>
      <c r="D371" s="11">
        <f>+D367+D369</f>
        <v>27515.5</v>
      </c>
      <c r="E371" s="11">
        <f t="shared" ref="E371:G371" si="11">+E367+E369</f>
        <v>27296.799999999999</v>
      </c>
      <c r="F371" s="11">
        <f t="shared" si="11"/>
        <v>10.1</v>
      </c>
      <c r="G371" s="11">
        <f t="shared" si="11"/>
        <v>267.60000000000002</v>
      </c>
      <c r="H371" s="54">
        <f t="shared" si="8"/>
        <v>55090</v>
      </c>
      <c r="I371" s="13"/>
    </row>
    <row r="372" spans="1:9" ht="15.95" customHeight="1" x14ac:dyDescent="0.15">
      <c r="A372" s="28"/>
      <c r="B372" s="29"/>
      <c r="C372" s="20" t="s">
        <v>13</v>
      </c>
      <c r="D372" s="12">
        <f>IF($H371=0,0,D371/$H371%)</f>
        <v>49.946451261571973</v>
      </c>
      <c r="E372" s="12">
        <f>IF($H371=0,0,E371/$H371%)</f>
        <v>49.549464512615721</v>
      </c>
      <c r="F372" s="12">
        <f>IF($H371=0,0,F371/$H371%)</f>
        <v>1.8333635868578689E-2</v>
      </c>
      <c r="G372" s="12">
        <f>IF($H371=0,0,G371/$H371%)</f>
        <v>0.48575058994372849</v>
      </c>
      <c r="H372" s="53">
        <f>IF($H371=0,0,H371/$H371%)</f>
        <v>100</v>
      </c>
      <c r="I372" s="13"/>
    </row>
    <row r="373" spans="1:9" ht="15.95" customHeight="1" x14ac:dyDescent="0.15">
      <c r="A373" s="30" t="s">
        <v>76</v>
      </c>
      <c r="B373" s="31"/>
      <c r="C373" s="18" t="s">
        <v>12</v>
      </c>
      <c r="D373" s="12">
        <v>0</v>
      </c>
      <c r="E373" s="12">
        <v>8342.5</v>
      </c>
      <c r="F373" s="12">
        <v>0</v>
      </c>
      <c r="G373" s="12">
        <v>0</v>
      </c>
      <c r="H373" s="54">
        <f t="shared" ref="H373:H378" si="12">SUM(D373:G373)</f>
        <v>8342.5</v>
      </c>
      <c r="I373" s="13"/>
    </row>
    <row r="374" spans="1:9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100</v>
      </c>
      <c r="F374" s="12">
        <f>IF($H373=0,0,F373/$H373%)</f>
        <v>0</v>
      </c>
      <c r="G374" s="12">
        <f>IF($H373=0,0,G373/$H373%)</f>
        <v>0</v>
      </c>
      <c r="H374" s="54">
        <f t="shared" si="12"/>
        <v>100</v>
      </c>
      <c r="I374" s="13"/>
    </row>
    <row r="375" spans="1:9" ht="15.95" customHeight="1" x14ac:dyDescent="0.15">
      <c r="A375" s="15"/>
      <c r="B375" s="34"/>
      <c r="C375" s="18" t="s">
        <v>14</v>
      </c>
      <c r="D375" s="11">
        <v>0</v>
      </c>
      <c r="E375" s="11">
        <v>28317.199999999997</v>
      </c>
      <c r="F375" s="11">
        <v>0</v>
      </c>
      <c r="G375" s="11">
        <v>1900.5</v>
      </c>
      <c r="H375" s="54">
        <f t="shared" si="12"/>
        <v>30217.699999999997</v>
      </c>
      <c r="I375" s="13"/>
    </row>
    <row r="376" spans="1:9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93.710639790586313</v>
      </c>
      <c r="F376" s="12">
        <f>IF($H375=0,0,F375/$H375%)</f>
        <v>0</v>
      </c>
      <c r="G376" s="12">
        <f>IF($H375=0,0,G375/$H375%)</f>
        <v>6.2893602094136885</v>
      </c>
      <c r="H376" s="54">
        <f t="shared" si="12"/>
        <v>100</v>
      </c>
      <c r="I376" s="13"/>
    </row>
    <row r="377" spans="1:9" ht="15.9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36659.699999999997</v>
      </c>
      <c r="F377" s="11">
        <f>SUM(F375,F373)</f>
        <v>0</v>
      </c>
      <c r="G377" s="11">
        <f>SUM(G375,G373)</f>
        <v>1900.5</v>
      </c>
      <c r="H377" s="54">
        <f t="shared" si="12"/>
        <v>38560.199999999997</v>
      </c>
      <c r="I377" s="13"/>
    </row>
    <row r="378" spans="1:9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95.071342990959593</v>
      </c>
      <c r="F378" s="12">
        <f>IF($H377=0,0,F377/$H377%)</f>
        <v>0</v>
      </c>
      <c r="G378" s="12">
        <f>IF($H377=0,0,G377/$H377%)</f>
        <v>4.9286570090404096</v>
      </c>
      <c r="H378" s="54">
        <f t="shared" si="12"/>
        <v>100</v>
      </c>
      <c r="I378" s="13"/>
    </row>
    <row r="379" spans="1:9" ht="15.95" customHeight="1" x14ac:dyDescent="0.15">
      <c r="I379" s="13"/>
    </row>
    <row r="380" spans="1:9" ht="15.95" customHeight="1" x14ac:dyDescent="0.15">
      <c r="I380" s="13"/>
    </row>
    <row r="381" spans="1:9" ht="15.95" customHeight="1" x14ac:dyDescent="0.15">
      <c r="I381" s="13"/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50" firstPageNumber="204" fitToHeight="5" orientation="portrait" useFirstPageNumber="1" r:id="rId1"/>
  <headerFooter alignWithMargins="0"/>
  <rowBreaks count="3" manualBreakCount="3">
    <brk id="96" max="7" man="1"/>
    <brk id="192" max="7" man="1"/>
    <brk id="29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0000"/>
    <pageSetUpPr fitToPage="1"/>
  </sheetPr>
  <dimension ref="A2:J384"/>
  <sheetViews>
    <sheetView showGridLines="0" showZeros="0" view="pageBreakPreview" zoomScale="70" zoomScaleNormal="390" zoomScaleSheetLayoutView="70" workbookViewId="0">
      <pane xSplit="2" ySplit="6" topLeftCell="C7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H377" sqref="H377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9" width="12.25" style="1" bestFit="1" customWidth="1"/>
    <col min="10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78</v>
      </c>
    </row>
    <row r="5" spans="1:9" ht="15.95" customHeight="1" x14ac:dyDescent="0.15">
      <c r="H5" s="4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56.100000000000009</v>
      </c>
      <c r="E7" s="11">
        <f t="shared" ref="E7:G11" si="0">SUM(E13,E19,E25,E31)</f>
        <v>4453.3999999999996</v>
      </c>
      <c r="F7" s="11">
        <f t="shared" si="0"/>
        <v>1585.1</v>
      </c>
      <c r="G7" s="11">
        <f t="shared" si="0"/>
        <v>0</v>
      </c>
      <c r="H7" s="53">
        <f>SUM(D7:G7)</f>
        <v>6094.6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0.9204869884816067</v>
      </c>
      <c r="E8" s="12">
        <f>IF($H7=0,0,E7/$H7%)</f>
        <v>73.07124339579299</v>
      </c>
      <c r="F8" s="12">
        <f>IF($H7=0,0,F7/$H7%)</f>
        <v>26.008269615725393</v>
      </c>
      <c r="G8" s="12">
        <f>IF($H7=0,0,G7/$H7%)</f>
        <v>0</v>
      </c>
      <c r="H8" s="53">
        <f>SUM(D8:G8)</f>
        <v>100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>
        <f>SUM(D15,D21,D27,D33)</f>
        <v>11878.699999999999</v>
      </c>
      <c r="E9" s="11">
        <f t="shared" si="0"/>
        <v>12737.5</v>
      </c>
      <c r="F9" s="11">
        <f t="shared" si="0"/>
        <v>6401.9</v>
      </c>
      <c r="G9" s="11">
        <f t="shared" si="0"/>
        <v>0</v>
      </c>
      <c r="H9" s="53">
        <f>SUM(D9:G9)</f>
        <v>31018.1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38.296027158336585</v>
      </c>
      <c r="E10" s="12">
        <f>IF($H9=0,0,E9/$H9%)</f>
        <v>41.0647331719222</v>
      </c>
      <c r="F10" s="12">
        <f>IF($H9=0,0,F9/$H9%)</f>
        <v>20.639239669741215</v>
      </c>
      <c r="G10" s="12">
        <f>IF($H9=0,0,G9/$H9%)</f>
        <v>0</v>
      </c>
      <c r="H10" s="53">
        <f>SUM(D10:G10)</f>
        <v>100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11934.8</v>
      </c>
      <c r="E11" s="11">
        <f t="shared" si="0"/>
        <v>17190.900000000001</v>
      </c>
      <c r="F11" s="11">
        <f t="shared" si="0"/>
        <v>7986.9999999999991</v>
      </c>
      <c r="G11" s="11">
        <f t="shared" si="0"/>
        <v>0</v>
      </c>
      <c r="H11" s="53">
        <f>SUM(D11:G11)</f>
        <v>37112.699999999997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32.158263882714003</v>
      </c>
      <c r="E12" s="12">
        <f>IF($H11=0,0,E11/$H11%)</f>
        <v>46.320801235156708</v>
      </c>
      <c r="F12" s="12">
        <f>IF($H11=0,0,F11/$H11%)</f>
        <v>21.5209348821293</v>
      </c>
      <c r="G12" s="12">
        <f>IF($H11=0,0,G11/$H11%)</f>
        <v>0</v>
      </c>
      <c r="H12" s="53">
        <f>IF($H11=0,0,H11/$H11%)</f>
        <v>100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/>
      <c r="E13" s="12">
        <v>107.7</v>
      </c>
      <c r="F13" s="12">
        <v>1585.1</v>
      </c>
      <c r="G13" s="12">
        <v>0</v>
      </c>
      <c r="H13" s="53">
        <f>SUM(D13:G13)</f>
        <v>1692.8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6.3622400756143662</v>
      </c>
      <c r="F14" s="12">
        <f>IF($H13=0,0,F13/$H13%)</f>
        <v>93.63775992438562</v>
      </c>
      <c r="G14" s="12">
        <f>IF($H13=0,0,G13/$H13%)</f>
        <v>0</v>
      </c>
      <c r="H14" s="53">
        <f>SUM(D14:G14)</f>
        <v>99.999999999999986</v>
      </c>
    </row>
    <row r="15" spans="1:9" ht="15.95" customHeight="1" x14ac:dyDescent="0.15">
      <c r="A15" s="15"/>
      <c r="B15" s="15"/>
      <c r="C15" s="18" t="s">
        <v>14</v>
      </c>
      <c r="D15" s="11"/>
      <c r="E15" s="11">
        <v>4110.7</v>
      </c>
      <c r="F15" s="11">
        <v>4568.8</v>
      </c>
      <c r="G15" s="11">
        <v>0</v>
      </c>
      <c r="H15" s="53">
        <f>SUM(D15:G15)</f>
        <v>8679.5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0</v>
      </c>
      <c r="E16" s="12">
        <f>IF($H15=0,0,E15/$H15%)</f>
        <v>47.361023100409007</v>
      </c>
      <c r="F16" s="12">
        <f>IF($H15=0,0,F15/$H15%)</f>
        <v>52.638976899590993</v>
      </c>
      <c r="G16" s="12">
        <f>IF($H15=0,0,G15/$H15%)</f>
        <v>0</v>
      </c>
      <c r="H16" s="53">
        <f>SUM(D16:G16)</f>
        <v>100</v>
      </c>
    </row>
    <row r="17" spans="1:8" ht="15.95" customHeight="1" x14ac:dyDescent="0.15">
      <c r="A17" s="15"/>
      <c r="B17" s="15"/>
      <c r="C17" s="18" t="s">
        <v>15</v>
      </c>
      <c r="D17" s="11">
        <f>D13+D15</f>
        <v>0</v>
      </c>
      <c r="E17" s="11">
        <f t="shared" ref="E17:G17" si="1">E13+E15</f>
        <v>4218.3999999999996</v>
      </c>
      <c r="F17" s="11">
        <f t="shared" si="1"/>
        <v>6153.9</v>
      </c>
      <c r="G17" s="11">
        <f t="shared" si="1"/>
        <v>0</v>
      </c>
      <c r="H17" s="53">
        <f>SUM(D17:G17)</f>
        <v>10372.299999999999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0</v>
      </c>
      <c r="E18" s="12">
        <f>IF($H17=0,0,E17/$H17%)</f>
        <v>40.669861072279048</v>
      </c>
      <c r="F18" s="12">
        <f>IF($H17=0,0,F17/$H17%)</f>
        <v>59.330138927720945</v>
      </c>
      <c r="G18" s="12">
        <f>IF($H17=0,0,G17/$H17%)</f>
        <v>0</v>
      </c>
      <c r="H18" s="53">
        <f>IF($H17=0,0,H17/$H17%)</f>
        <v>100</v>
      </c>
    </row>
    <row r="19" spans="1:8" ht="15.95" customHeight="1" x14ac:dyDescent="0.15">
      <c r="A19" s="15"/>
      <c r="B19" s="15" t="s">
        <v>17</v>
      </c>
      <c r="C19" s="18" t="s">
        <v>12</v>
      </c>
      <c r="D19" s="12">
        <v>56.100000000000009</v>
      </c>
      <c r="E19" s="12">
        <v>3404.8</v>
      </c>
      <c r="F19" s="12">
        <v>0</v>
      </c>
      <c r="G19" s="12">
        <v>0</v>
      </c>
      <c r="H19" s="54">
        <f t="shared" ref="H19:H76" si="2">SUM(D19:G19)</f>
        <v>3460.9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1.6209656447744807</v>
      </c>
      <c r="E20" s="12">
        <f>IF($H19=0,0,E19/$H19%)</f>
        <v>98.379034355225514</v>
      </c>
      <c r="F20" s="12">
        <f>IF($H19=0,0,F19/$H19%)</f>
        <v>0</v>
      </c>
      <c r="G20" s="12">
        <f>IF($H19=0,0,G19/$H19%)</f>
        <v>0</v>
      </c>
      <c r="H20" s="54">
        <f t="shared" si="2"/>
        <v>100</v>
      </c>
    </row>
    <row r="21" spans="1:8" ht="15.95" customHeight="1" x14ac:dyDescent="0.15">
      <c r="A21" s="15"/>
      <c r="B21" s="15"/>
      <c r="C21" s="18" t="s">
        <v>14</v>
      </c>
      <c r="D21" s="47">
        <v>11859.4</v>
      </c>
      <c r="E21" s="47">
        <v>6009.8</v>
      </c>
      <c r="F21" s="48">
        <v>5.2</v>
      </c>
      <c r="G21" s="49">
        <v>0</v>
      </c>
      <c r="H21" s="54">
        <f t="shared" si="2"/>
        <v>17874.400000000001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66.34852078950901</v>
      </c>
      <c r="E22" s="12">
        <f>IF($H21=0,0,E21/$H21%)</f>
        <v>33.622387324889225</v>
      </c>
      <c r="F22" s="12">
        <f>IF($H21=0,0,F21/$H21%)</f>
        <v>2.909188560175446E-2</v>
      </c>
      <c r="G22" s="12">
        <f>IF($H21=0,0,G21/$H21%)</f>
        <v>0</v>
      </c>
      <c r="H22" s="54">
        <f t="shared" si="2"/>
        <v>100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11915.5</v>
      </c>
      <c r="E23" s="11">
        <f>SUM(E21,E19)</f>
        <v>9414.6</v>
      </c>
      <c r="F23" s="11">
        <f>SUM(F21,F19)</f>
        <v>5.2</v>
      </c>
      <c r="G23" s="11">
        <f>SUM(G21,G19)</f>
        <v>0</v>
      </c>
      <c r="H23" s="54">
        <f t="shared" si="2"/>
        <v>21335.3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55.848757692650217</v>
      </c>
      <c r="E24" s="12">
        <f>IF($H23=0,0,E23/$H23%)</f>
        <v>44.126869554212973</v>
      </c>
      <c r="F24" s="12">
        <f>IF($H23=0,0,F23/$H23%)</f>
        <v>2.4372753136820201E-2</v>
      </c>
      <c r="G24" s="12">
        <f>IF($H23=0,0,G23/$H23%)</f>
        <v>0</v>
      </c>
      <c r="H24" s="54">
        <f t="shared" si="2"/>
        <v>100</v>
      </c>
    </row>
    <row r="25" spans="1:8" ht="15.95" customHeight="1" x14ac:dyDescent="0.15">
      <c r="A25" s="15"/>
      <c r="B25" s="15" t="s">
        <v>18</v>
      </c>
      <c r="C25" s="18" t="s">
        <v>12</v>
      </c>
      <c r="D25" s="12">
        <v>0</v>
      </c>
      <c r="E25" s="12">
        <v>936.5</v>
      </c>
      <c r="F25" s="12">
        <v>0</v>
      </c>
      <c r="G25" s="12">
        <v>0</v>
      </c>
      <c r="H25" s="54">
        <f t="shared" si="2"/>
        <v>936.5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100</v>
      </c>
      <c r="F26" s="12">
        <f>IF($H25=0,0,F25/$H25%)</f>
        <v>0</v>
      </c>
      <c r="G26" s="12">
        <f>IF($H25=0,0,G25/$H25%)</f>
        <v>0</v>
      </c>
      <c r="H26" s="54">
        <f t="shared" si="2"/>
        <v>100</v>
      </c>
    </row>
    <row r="27" spans="1:8" ht="15.95" customHeight="1" x14ac:dyDescent="0.15">
      <c r="A27" s="15"/>
      <c r="B27" s="15"/>
      <c r="C27" s="18" t="s">
        <v>14</v>
      </c>
      <c r="D27" s="11"/>
      <c r="E27" s="11">
        <v>2597.6999999999998</v>
      </c>
      <c r="F27" s="11">
        <v>1827.8999999999999</v>
      </c>
      <c r="G27" s="11">
        <v>0</v>
      </c>
      <c r="H27" s="54">
        <f t="shared" si="2"/>
        <v>4425.5999999999995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0</v>
      </c>
      <c r="E28" s="12">
        <f>IF($H27=0,0,E27/$H27%)</f>
        <v>58.697125813449027</v>
      </c>
      <c r="F28" s="12">
        <f>IF($H27=0,0,F27/$H27%)</f>
        <v>41.30287418655098</v>
      </c>
      <c r="G28" s="12">
        <f>IF($H27=0,0,G27/$H27%)</f>
        <v>0</v>
      </c>
      <c r="H28" s="54">
        <f t="shared" si="2"/>
        <v>100</v>
      </c>
    </row>
    <row r="29" spans="1:8" ht="15.95" customHeight="1" x14ac:dyDescent="0.15">
      <c r="A29" s="15"/>
      <c r="B29" s="15"/>
      <c r="C29" s="18" t="s">
        <v>15</v>
      </c>
      <c r="D29" s="11">
        <f>D25+D27</f>
        <v>0</v>
      </c>
      <c r="E29" s="11">
        <f t="shared" ref="E29:G29" si="3">E25+E27</f>
        <v>3534.2</v>
      </c>
      <c r="F29" s="11">
        <f t="shared" si="3"/>
        <v>1827.8999999999999</v>
      </c>
      <c r="G29" s="11">
        <f t="shared" si="3"/>
        <v>0</v>
      </c>
      <c r="H29" s="54">
        <f t="shared" si="2"/>
        <v>5362.0999999999995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0</v>
      </c>
      <c r="E30" s="12">
        <f>IF($H29=0,0,E29/$H29%)</f>
        <v>65.910743924954772</v>
      </c>
      <c r="F30" s="12">
        <f>IF($H29=0,0,F29/$H29%)</f>
        <v>34.089256075045228</v>
      </c>
      <c r="G30" s="12">
        <f>IF($H29=0,0,G29/$H29%)</f>
        <v>0</v>
      </c>
      <c r="H30" s="54">
        <f t="shared" si="2"/>
        <v>100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>
        <v>4.4000000000000004</v>
      </c>
      <c r="F31" s="12"/>
      <c r="G31" s="12"/>
      <c r="H31" s="54">
        <f t="shared" si="2"/>
        <v>4.4000000000000004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100</v>
      </c>
      <c r="F32" s="12">
        <f>IF($H31=0,0,F31/$H31%)</f>
        <v>0</v>
      </c>
      <c r="G32" s="12">
        <f>IF($H31=0,0,G31/$H31%)</f>
        <v>0</v>
      </c>
      <c r="H32" s="54">
        <f t="shared" si="2"/>
        <v>100</v>
      </c>
    </row>
    <row r="33" spans="1:8" ht="15.95" customHeight="1" x14ac:dyDescent="0.15">
      <c r="A33" s="15"/>
      <c r="B33" s="15"/>
      <c r="C33" s="18" t="s">
        <v>14</v>
      </c>
      <c r="D33" s="11">
        <v>19.3</v>
      </c>
      <c r="E33" s="11">
        <v>19.3</v>
      </c>
      <c r="F33" s="11">
        <v>0</v>
      </c>
      <c r="G33" s="11">
        <v>0</v>
      </c>
      <c r="H33" s="54">
        <f t="shared" si="2"/>
        <v>38.6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50</v>
      </c>
      <c r="E34" s="12">
        <f>IF($H33=0,0,E33/$H33%)</f>
        <v>50</v>
      </c>
      <c r="F34" s="12">
        <f>IF($H33=0,0,F33/$H33%)</f>
        <v>0</v>
      </c>
      <c r="G34" s="12">
        <f>IF($H33=0,0,G33/$H33%)</f>
        <v>0</v>
      </c>
      <c r="H34" s="54">
        <f t="shared" si="2"/>
        <v>100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19.3</v>
      </c>
      <c r="E35" s="11">
        <f>SUM(E33,E31)</f>
        <v>23.700000000000003</v>
      </c>
      <c r="F35" s="11">
        <f>SUM(F33,F31)</f>
        <v>0</v>
      </c>
      <c r="G35" s="11">
        <f>SUM(G33,G31)</f>
        <v>0</v>
      </c>
      <c r="H35" s="54">
        <f t="shared" si="2"/>
        <v>43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44.883720930232563</v>
      </c>
      <c r="E36" s="12">
        <f>IF($H35=0,0,E35/$H35%)</f>
        <v>55.116279069767451</v>
      </c>
      <c r="F36" s="12">
        <f>IF($H35=0,0,F35/$H35%)</f>
        <v>0</v>
      </c>
      <c r="G36" s="12">
        <f>IF($H35=0,0,G35/$H35%)</f>
        <v>0</v>
      </c>
      <c r="H36" s="54">
        <f t="shared" si="2"/>
        <v>100.00000000000001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2332</v>
      </c>
      <c r="E37" s="11">
        <f t="shared" ref="E37:G37" si="4">SUMIF($C$43:$C$228,"道内",E$43:E$228)</f>
        <v>21736.099999999995</v>
      </c>
      <c r="F37" s="11">
        <f t="shared" si="4"/>
        <v>0</v>
      </c>
      <c r="G37" s="11">
        <f t="shared" si="4"/>
        <v>0</v>
      </c>
      <c r="H37" s="54">
        <f t="shared" si="2"/>
        <v>24068.099999999995</v>
      </c>
    </row>
    <row r="38" spans="1:8" ht="15.95" customHeight="1" x14ac:dyDescent="0.15">
      <c r="A38" s="15"/>
      <c r="C38" s="20" t="s">
        <v>13</v>
      </c>
      <c r="D38" s="12">
        <f>IF($H37=0,0,D37/$H37%)</f>
        <v>9.6891736364731766</v>
      </c>
      <c r="E38" s="12">
        <f>IF($H37=0,0,E37/$H37%)</f>
        <v>90.310826363526829</v>
      </c>
      <c r="F38" s="12">
        <f>IF($H37=0,0,F37/$H37%)</f>
        <v>0</v>
      </c>
      <c r="G38" s="12">
        <f>IF($H37=0,0,G37/$H37%)</f>
        <v>0</v>
      </c>
      <c r="H38" s="54">
        <f t="shared" si="2"/>
        <v>100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14049.600000000004</v>
      </c>
      <c r="E39" s="11">
        <f t="shared" ref="E39:G39" si="5">SUMIF($C$43:$C$228,"道外",E$43:E$228)</f>
        <v>13380.4</v>
      </c>
      <c r="F39" s="11">
        <f t="shared" si="5"/>
        <v>0</v>
      </c>
      <c r="G39" s="11">
        <f t="shared" si="5"/>
        <v>8.4</v>
      </c>
      <c r="H39" s="54">
        <f t="shared" si="2"/>
        <v>27438.400000000005</v>
      </c>
    </row>
    <row r="40" spans="1:8" ht="15.95" customHeight="1" x14ac:dyDescent="0.15">
      <c r="A40" s="15"/>
      <c r="C40" s="20" t="s">
        <v>13</v>
      </c>
      <c r="D40" s="12">
        <f>IF($H39=0,0,D39/$H39%)</f>
        <v>51.204151845588669</v>
      </c>
      <c r="E40" s="12">
        <f>IF($H39=0,0,E39/$H39%)</f>
        <v>48.765234124438727</v>
      </c>
      <c r="F40" s="12">
        <f>IF($H39=0,0,F39/$H39%)</f>
        <v>0</v>
      </c>
      <c r="G40" s="12">
        <f>IF($H39=0,0,G39/$H39%)</f>
        <v>3.0614029972593146E-2</v>
      </c>
      <c r="H40" s="54">
        <f t="shared" si="2"/>
        <v>99.999999999999986</v>
      </c>
    </row>
    <row r="41" spans="1:8" ht="15.95" customHeight="1" x14ac:dyDescent="0.15">
      <c r="A41" s="15"/>
      <c r="C41" s="18" t="s">
        <v>107</v>
      </c>
      <c r="D41" s="11">
        <f>SUM(D39,D37)</f>
        <v>16381.600000000004</v>
      </c>
      <c r="E41" s="11">
        <f>SUM(E39,E37)</f>
        <v>35116.499999999993</v>
      </c>
      <c r="F41" s="11">
        <f>SUM(F39,F37)</f>
        <v>0</v>
      </c>
      <c r="G41" s="11">
        <f>SUM(G39,G37)</f>
        <v>8.4</v>
      </c>
      <c r="H41" s="54">
        <f t="shared" si="2"/>
        <v>51506.5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31.804917825905473</v>
      </c>
      <c r="E42" s="12">
        <f>IF($H41=0,0,E41/$H41%)</f>
        <v>68.178773552852533</v>
      </c>
      <c r="F42" s="12">
        <f>IF($H41=0,0,F41/$H41%)</f>
        <v>0</v>
      </c>
      <c r="G42" s="12">
        <f>IF($H41=0,0,G41/$H41%)</f>
        <v>1.6308621241979168E-2</v>
      </c>
      <c r="H42" s="54">
        <f t="shared" si="2"/>
        <v>99.999999999999986</v>
      </c>
    </row>
    <row r="43" spans="1:8" ht="15.95" customHeight="1" x14ac:dyDescent="0.15">
      <c r="A43" s="15"/>
      <c r="B43" s="15" t="s">
        <v>21</v>
      </c>
      <c r="C43" s="18" t="s">
        <v>12</v>
      </c>
      <c r="D43" s="12">
        <v>387.6</v>
      </c>
      <c r="E43" s="12">
        <v>2670.2</v>
      </c>
      <c r="F43" s="12">
        <v>0</v>
      </c>
      <c r="G43" s="12">
        <v>0</v>
      </c>
      <c r="H43" s="54">
        <f t="shared" si="2"/>
        <v>3057.7999999999997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12.675779972529272</v>
      </c>
      <c r="E44" s="12">
        <f>IF($H43=0,0,E43/$H43%)</f>
        <v>87.32422002747073</v>
      </c>
      <c r="F44" s="12">
        <f>IF($H43=0,0,F43/$H43%)</f>
        <v>0</v>
      </c>
      <c r="G44" s="12">
        <f>IF($H43=0,0,G43/$H43%)</f>
        <v>0</v>
      </c>
      <c r="H44" s="54">
        <f t="shared" si="2"/>
        <v>100</v>
      </c>
    </row>
    <row r="45" spans="1:8" ht="15.95" customHeight="1" x14ac:dyDescent="0.15">
      <c r="A45" s="15"/>
      <c r="B45" s="15"/>
      <c r="C45" s="18" t="s">
        <v>14</v>
      </c>
      <c r="D45" s="11">
        <v>1474.3</v>
      </c>
      <c r="E45" s="11">
        <v>5023.7999999999993</v>
      </c>
      <c r="F45" s="11">
        <v>0</v>
      </c>
      <c r="G45" s="11">
        <v>0</v>
      </c>
      <c r="H45" s="54">
        <f t="shared" si="2"/>
        <v>6498.0999999999995</v>
      </c>
    </row>
    <row r="46" spans="1:8" ht="15.95" customHeight="1" x14ac:dyDescent="0.15">
      <c r="A46" s="15"/>
      <c r="B46" s="15"/>
      <c r="C46" s="20" t="s">
        <v>13</v>
      </c>
      <c r="D46" s="12">
        <f>IF($H45=0,0,D45/$H45%)</f>
        <v>22.688170388267341</v>
      </c>
      <c r="E46" s="12">
        <f>IF($H45=0,0,E45/$H45%)</f>
        <v>77.311829611732662</v>
      </c>
      <c r="F46" s="12">
        <f>IF($H45=0,0,F45/$H45%)</f>
        <v>0</v>
      </c>
      <c r="G46" s="12">
        <f>IF($H45=0,0,G45/$H45%)</f>
        <v>0</v>
      </c>
      <c r="H46" s="54">
        <f t="shared" si="2"/>
        <v>100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1861.9</v>
      </c>
      <c r="E47" s="11">
        <f>SUM(E45,E43)</f>
        <v>7693.9999999999991</v>
      </c>
      <c r="F47" s="11">
        <f>SUM(F45,F43)</f>
        <v>0</v>
      </c>
      <c r="G47" s="11">
        <f>SUM(G45,G43)</f>
        <v>0</v>
      </c>
      <c r="H47" s="54">
        <f t="shared" si="2"/>
        <v>9555.9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19.484297659037875</v>
      </c>
      <c r="E48" s="12">
        <f>IF($H47=0,0,E47/$H47%)</f>
        <v>80.515702340962122</v>
      </c>
      <c r="F48" s="12">
        <f>IF($H47=0,0,F47/$H47%)</f>
        <v>0</v>
      </c>
      <c r="G48" s="12">
        <f>IF($H47=0,0,G47/$H47%)</f>
        <v>0</v>
      </c>
      <c r="H48" s="54">
        <f t="shared" si="2"/>
        <v>100</v>
      </c>
    </row>
    <row r="49" spans="1:8" ht="15.95" customHeight="1" x14ac:dyDescent="0.15">
      <c r="A49" s="15"/>
      <c r="B49" s="15" t="s">
        <v>22</v>
      </c>
      <c r="C49" s="18" t="s">
        <v>12</v>
      </c>
      <c r="D49" s="12">
        <v>184.4</v>
      </c>
      <c r="E49" s="12">
        <v>880.7</v>
      </c>
      <c r="F49" s="12">
        <v>0</v>
      </c>
      <c r="G49" s="12">
        <v>0</v>
      </c>
      <c r="H49" s="54">
        <f t="shared" si="2"/>
        <v>1065.1000000000001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17.312928363533938</v>
      </c>
      <c r="E50" s="12">
        <f>IF($H49=0,0,E49/$H49%)</f>
        <v>82.687071636466058</v>
      </c>
      <c r="F50" s="12">
        <f>IF($H49=0,0,F49/$H49%)</f>
        <v>0</v>
      </c>
      <c r="G50" s="12">
        <f>IF($H49=0,0,G49/$H49%)</f>
        <v>0</v>
      </c>
      <c r="H50" s="54">
        <f t="shared" si="2"/>
        <v>100</v>
      </c>
    </row>
    <row r="51" spans="1:8" ht="15.95" customHeight="1" x14ac:dyDescent="0.15">
      <c r="A51" s="15"/>
      <c r="B51" s="15"/>
      <c r="C51" s="18" t="s">
        <v>14</v>
      </c>
      <c r="D51" s="11">
        <v>6454.9000000000005</v>
      </c>
      <c r="E51" s="11">
        <v>0</v>
      </c>
      <c r="F51" s="11">
        <v>0</v>
      </c>
      <c r="G51" s="11">
        <v>0</v>
      </c>
      <c r="H51" s="54">
        <f t="shared" si="2"/>
        <v>6454.9000000000005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100</v>
      </c>
      <c r="E52" s="12">
        <f>IF($H51=0,0,E51/$H51%)</f>
        <v>0</v>
      </c>
      <c r="F52" s="12">
        <f>IF($H51=0,0,F51/$H51%)</f>
        <v>0</v>
      </c>
      <c r="G52" s="12">
        <f>IF($H51=0,0,G51/$H51%)</f>
        <v>0</v>
      </c>
      <c r="H52" s="54">
        <f t="shared" si="2"/>
        <v>100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6639.3</v>
      </c>
      <c r="E53" s="11">
        <f>SUM(E51,E49)</f>
        <v>880.7</v>
      </c>
      <c r="F53" s="11">
        <f>SUM(F51,F49)</f>
        <v>0</v>
      </c>
      <c r="G53" s="11">
        <f>SUM(G51,G49)</f>
        <v>0</v>
      </c>
      <c r="H53" s="54">
        <f t="shared" si="2"/>
        <v>7520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88.288563829787236</v>
      </c>
      <c r="E54" s="12">
        <f>IF($H53=0,0,E53/$H53%)</f>
        <v>11.711436170212766</v>
      </c>
      <c r="F54" s="12">
        <f>IF($H53=0,0,F53/$H53%)</f>
        <v>0</v>
      </c>
      <c r="G54" s="12">
        <f>IF($H53=0,0,G53/$H53%)</f>
        <v>0</v>
      </c>
      <c r="H54" s="54">
        <f t="shared" si="2"/>
        <v>100</v>
      </c>
    </row>
    <row r="55" spans="1:8" ht="15.95" customHeight="1" x14ac:dyDescent="0.15">
      <c r="A55" s="15"/>
      <c r="B55" s="15" t="s">
        <v>23</v>
      </c>
      <c r="C55" s="18" t="s">
        <v>12</v>
      </c>
      <c r="D55" s="12">
        <v>285.89999999999998</v>
      </c>
      <c r="E55" s="12">
        <v>2208.3000000000002</v>
      </c>
      <c r="F55" s="12">
        <v>0</v>
      </c>
      <c r="G55" s="12">
        <v>0</v>
      </c>
      <c r="H55" s="54">
        <v>2494.2000000000003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11.462593216261725</v>
      </c>
      <c r="E56" s="12">
        <f>IF($H55=0,0,E55/$H55%)</f>
        <v>88.537406783738263</v>
      </c>
      <c r="F56" s="12">
        <f>IF($H55=0,0,F55/$H55%)</f>
        <v>0</v>
      </c>
      <c r="G56" s="12">
        <f>IF($H55=0,0,G55/$H55%)</f>
        <v>0</v>
      </c>
      <c r="H56" s="54">
        <f t="shared" si="2"/>
        <v>99.999999999999986</v>
      </c>
    </row>
    <row r="57" spans="1:8" ht="15.95" customHeight="1" x14ac:dyDescent="0.15">
      <c r="A57" s="15"/>
      <c r="B57" s="15"/>
      <c r="C57" s="18" t="s">
        <v>14</v>
      </c>
      <c r="D57" s="11">
        <v>715.2</v>
      </c>
      <c r="E57" s="11">
        <v>967.00000000000011</v>
      </c>
      <c r="F57" s="11">
        <v>0</v>
      </c>
      <c r="G57" s="11">
        <v>0</v>
      </c>
      <c r="H57" s="54">
        <f t="shared" si="2"/>
        <v>1682.2000000000003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42.515753180359049</v>
      </c>
      <c r="E58" s="12">
        <f>IF($H57=0,0,E57/$H57%)</f>
        <v>57.484246819640944</v>
      </c>
      <c r="F58" s="12">
        <f>IF($H57=0,0,F57/$H57%)</f>
        <v>0</v>
      </c>
      <c r="G58" s="12">
        <f>IF($H57=0,0,G57/$H57%)</f>
        <v>0</v>
      </c>
      <c r="H58" s="54">
        <f t="shared" si="2"/>
        <v>100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1001.1</v>
      </c>
      <c r="E59" s="11">
        <f>SUM(E57,E55)</f>
        <v>3175.3</v>
      </c>
      <c r="F59" s="11">
        <f>SUM(F57,F55)</f>
        <v>0</v>
      </c>
      <c r="G59" s="11">
        <f>SUM(G57,G55)</f>
        <v>0</v>
      </c>
      <c r="H59" s="54">
        <f t="shared" si="2"/>
        <v>4176.4000000000005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23.97040513360789</v>
      </c>
      <c r="E60" s="12">
        <f>IF($H59=0,0,E59/$H59%)</f>
        <v>76.029594866392102</v>
      </c>
      <c r="F60" s="12">
        <f>IF($H59=0,0,F59/$H59%)</f>
        <v>0</v>
      </c>
      <c r="G60" s="12">
        <f>IF($H59=0,0,G59/$H59%)</f>
        <v>0</v>
      </c>
      <c r="H60" s="54">
        <f t="shared" si="2"/>
        <v>100</v>
      </c>
    </row>
    <row r="61" spans="1:8" ht="15.95" customHeight="1" x14ac:dyDescent="0.15">
      <c r="A61" s="15"/>
      <c r="B61" s="15" t="s">
        <v>24</v>
      </c>
      <c r="C61" s="18" t="s">
        <v>12</v>
      </c>
      <c r="D61" s="12">
        <v>15.3</v>
      </c>
      <c r="E61" s="12">
        <v>1168.8999999999999</v>
      </c>
      <c r="F61" s="12">
        <v>0</v>
      </c>
      <c r="G61" s="12">
        <v>0</v>
      </c>
      <c r="H61" s="54">
        <f t="shared" si="2"/>
        <v>1184.1999999999998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1.2920114845465296</v>
      </c>
      <c r="E62" s="12">
        <f>IF($H61=0,0,E61/$H61%)</f>
        <v>98.707988515453465</v>
      </c>
      <c r="F62" s="12">
        <f>IF($H61=0,0,F61/$H61%)</f>
        <v>0</v>
      </c>
      <c r="G62" s="12">
        <f>IF($H61=0,0,G61/$H61%)</f>
        <v>0</v>
      </c>
      <c r="H62" s="54">
        <f t="shared" si="2"/>
        <v>100</v>
      </c>
    </row>
    <row r="63" spans="1:8" ht="15.95" customHeight="1" x14ac:dyDescent="0.15">
      <c r="A63" s="15"/>
      <c r="B63" s="15"/>
      <c r="C63" s="18" t="s">
        <v>14</v>
      </c>
      <c r="D63" s="11">
        <v>1707.6000000000001</v>
      </c>
      <c r="E63" s="11">
        <v>742.59999999999991</v>
      </c>
      <c r="F63" s="11">
        <v>0</v>
      </c>
      <c r="G63" s="11">
        <v>0</v>
      </c>
      <c r="H63" s="54">
        <f t="shared" si="2"/>
        <v>2450.1999999999998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69.692270018773982</v>
      </c>
      <c r="E64" s="12">
        <f>IF($H63=0,0,E63/$H63%)</f>
        <v>30.307729981226021</v>
      </c>
      <c r="F64" s="12">
        <f>IF($H63=0,0,F63/$H63%)</f>
        <v>0</v>
      </c>
      <c r="G64" s="12">
        <f>IF($H63=0,0,G63/$H63%)</f>
        <v>0</v>
      </c>
      <c r="H64" s="54">
        <f t="shared" si="2"/>
        <v>100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1722.9</v>
      </c>
      <c r="E65" s="11">
        <f>SUM(E63,E61)</f>
        <v>1911.4999999999998</v>
      </c>
      <c r="F65" s="11">
        <f>SUM(F63,F61)</f>
        <v>0</v>
      </c>
      <c r="G65" s="11">
        <f>SUM(G63,G61)</f>
        <v>0</v>
      </c>
      <c r="H65" s="54">
        <f t="shared" si="2"/>
        <v>3634.3999999999996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47.405348888399743</v>
      </c>
      <c r="E66" s="12">
        <f>IF($H65=0,0,E65/$H65%)</f>
        <v>52.594651111600264</v>
      </c>
      <c r="F66" s="12">
        <f>IF($H65=0,0,F65/$H65%)</f>
        <v>0</v>
      </c>
      <c r="G66" s="12">
        <f>IF($H65=0,0,G65/$H65%)</f>
        <v>0</v>
      </c>
      <c r="H66" s="54">
        <f t="shared" si="2"/>
        <v>100</v>
      </c>
    </row>
    <row r="67" spans="1:8" ht="15.95" customHeight="1" x14ac:dyDescent="0.15">
      <c r="A67" s="15"/>
      <c r="B67" s="15" t="s">
        <v>25</v>
      </c>
      <c r="C67" s="18" t="s">
        <v>12</v>
      </c>
      <c r="D67" s="12">
        <v>0</v>
      </c>
      <c r="E67" s="12">
        <v>6215.7</v>
      </c>
      <c r="F67" s="12">
        <v>0</v>
      </c>
      <c r="G67" s="12">
        <v>0</v>
      </c>
      <c r="H67" s="54">
        <f t="shared" si="2"/>
        <v>6215.7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0</v>
      </c>
      <c r="E68" s="12">
        <f>IF($H67=0,0,E67/$H67%)</f>
        <v>100</v>
      </c>
      <c r="F68" s="12">
        <f>IF($H67=0,0,F67/$H67%)</f>
        <v>0</v>
      </c>
      <c r="G68" s="12">
        <f>IF($H67=0,0,G67/$H67%)</f>
        <v>0</v>
      </c>
      <c r="H68" s="54">
        <f t="shared" si="2"/>
        <v>100</v>
      </c>
    </row>
    <row r="69" spans="1:8" ht="15.95" customHeight="1" x14ac:dyDescent="0.15">
      <c r="A69" s="15"/>
      <c r="B69" s="15"/>
      <c r="C69" s="18" t="s">
        <v>14</v>
      </c>
      <c r="D69" s="11">
        <v>273.60000000000002</v>
      </c>
      <c r="E69" s="11">
        <v>2282.3000000000002</v>
      </c>
      <c r="F69" s="11">
        <v>0</v>
      </c>
      <c r="G69" s="11">
        <v>0</v>
      </c>
      <c r="H69" s="54">
        <f t="shared" si="2"/>
        <v>2555.9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10.704644156657146</v>
      </c>
      <c r="E70" s="12">
        <f>IF($H69=0,0,E69/$H69%)</f>
        <v>89.295355843342861</v>
      </c>
      <c r="F70" s="12">
        <f>IF($H69=0,0,F69/$H69%)</f>
        <v>0</v>
      </c>
      <c r="G70" s="12">
        <f>IF($H69=0,0,G69/$H69%)</f>
        <v>0</v>
      </c>
      <c r="H70" s="54">
        <f t="shared" si="2"/>
        <v>100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273.60000000000002</v>
      </c>
      <c r="E71" s="11">
        <f>SUM(E69,E67)</f>
        <v>8498</v>
      </c>
      <c r="F71" s="11">
        <f>SUM(F69,F67)</f>
        <v>0</v>
      </c>
      <c r="G71" s="11">
        <f>SUM(G69,G67)</f>
        <v>0</v>
      </c>
      <c r="H71" s="54">
        <f t="shared" si="2"/>
        <v>8771.6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3.1191572803137397</v>
      </c>
      <c r="E72" s="12">
        <f>IF($H71=0,0,E71/$H71%)</f>
        <v>96.880842719686257</v>
      </c>
      <c r="F72" s="12">
        <f>IF($H71=0,0,F71/$H71%)</f>
        <v>0</v>
      </c>
      <c r="G72" s="12">
        <f>IF($H71=0,0,G71/$H71%)</f>
        <v>0</v>
      </c>
      <c r="H72" s="54">
        <f t="shared" si="2"/>
        <v>100</v>
      </c>
    </row>
    <row r="73" spans="1:8" ht="15.95" customHeight="1" x14ac:dyDescent="0.15">
      <c r="A73" s="15"/>
      <c r="B73" s="15" t="s">
        <v>26</v>
      </c>
      <c r="C73" s="18" t="s">
        <v>12</v>
      </c>
      <c r="D73" s="12">
        <v>0</v>
      </c>
      <c r="E73" s="12">
        <v>42.7</v>
      </c>
      <c r="F73" s="12">
        <v>0</v>
      </c>
      <c r="G73" s="12">
        <v>0</v>
      </c>
      <c r="H73" s="54">
        <f t="shared" si="2"/>
        <v>42.7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100</v>
      </c>
      <c r="F74" s="12">
        <f>IF($H73=0,0,F73/$H73%)</f>
        <v>0</v>
      </c>
      <c r="G74" s="12">
        <f>IF($H73=0,0,G73/$H73%)</f>
        <v>0</v>
      </c>
      <c r="H74" s="54">
        <f t="shared" si="2"/>
        <v>100</v>
      </c>
    </row>
    <row r="75" spans="1:8" ht="15.95" customHeight="1" x14ac:dyDescent="0.15">
      <c r="A75" s="15"/>
      <c r="B75" s="15"/>
      <c r="C75" s="18" t="s">
        <v>14</v>
      </c>
      <c r="D75" s="11"/>
      <c r="E75" s="11"/>
      <c r="F75" s="11"/>
      <c r="G75" s="11"/>
      <c r="H75" s="54">
        <f t="shared" si="2"/>
        <v>0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0</v>
      </c>
      <c r="E76" s="12">
        <f>IF($H75=0,0,E75/$H75%)</f>
        <v>0</v>
      </c>
      <c r="F76" s="12">
        <f>IF($H75=0,0,F75/$H75%)</f>
        <v>0</v>
      </c>
      <c r="G76" s="12">
        <f>IF($H75=0,0,G75/$H75%)</f>
        <v>0</v>
      </c>
      <c r="H76" s="54">
        <f t="shared" si="2"/>
        <v>0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0</v>
      </c>
      <c r="E77" s="11">
        <f>SUM(E75,E73)</f>
        <v>42.7</v>
      </c>
      <c r="F77" s="11">
        <f>SUM(F75,F73)</f>
        <v>0</v>
      </c>
      <c r="G77" s="11">
        <f>SUM(G75,G73)</f>
        <v>0</v>
      </c>
      <c r="H77" s="54">
        <f t="shared" ref="H77:H140" si="6">SUM(D77:G77)</f>
        <v>42.7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0</v>
      </c>
      <c r="E78" s="12">
        <f>IF($H77=0,0,E77/$H77%)</f>
        <v>100</v>
      </c>
      <c r="F78" s="12">
        <f>IF($H77=0,0,F77/$H77%)</f>
        <v>0</v>
      </c>
      <c r="G78" s="12">
        <f>IF($H77=0,0,G77/$H77%)</f>
        <v>0</v>
      </c>
      <c r="H78" s="54">
        <f t="shared" si="6"/>
        <v>100</v>
      </c>
    </row>
    <row r="79" spans="1:8" ht="15.95" customHeight="1" x14ac:dyDescent="0.15">
      <c r="A79" s="15"/>
      <c r="B79" s="15" t="s">
        <v>27</v>
      </c>
      <c r="C79" s="18" t="s">
        <v>12</v>
      </c>
      <c r="D79" s="12">
        <v>199.5</v>
      </c>
      <c r="E79" s="12">
        <v>3370.6</v>
      </c>
      <c r="F79" s="12">
        <v>0</v>
      </c>
      <c r="G79" s="12">
        <v>0</v>
      </c>
      <c r="H79" s="54">
        <f t="shared" si="6"/>
        <v>3570.1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5.5880787653006916</v>
      </c>
      <c r="E80" s="12">
        <f>IF($H79=0,0,E79/$H79%)</f>
        <v>94.411921234699307</v>
      </c>
      <c r="F80" s="12">
        <f>IF($H79=0,0,F79/$H79%)</f>
        <v>0</v>
      </c>
      <c r="G80" s="12">
        <f>IF($H79=0,0,G79/$H79%)</f>
        <v>0</v>
      </c>
      <c r="H80" s="54">
        <f t="shared" si="6"/>
        <v>100</v>
      </c>
    </row>
    <row r="81" spans="1:8" ht="15.95" customHeight="1" x14ac:dyDescent="0.15">
      <c r="A81" s="15"/>
      <c r="B81" s="15"/>
      <c r="C81" s="18" t="s">
        <v>14</v>
      </c>
      <c r="D81" s="11">
        <v>514.70000000000005</v>
      </c>
      <c r="E81" s="11">
        <v>1895.8</v>
      </c>
      <c r="F81" s="11">
        <v>0</v>
      </c>
      <c r="G81" s="11">
        <v>4.9000000000000004</v>
      </c>
      <c r="H81" s="54">
        <f t="shared" si="6"/>
        <v>2415.4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21.309099942038589</v>
      </c>
      <c r="E82" s="12">
        <f>IF($H81=0,0,E81/$H81%)</f>
        <v>78.488035108056636</v>
      </c>
      <c r="F82" s="12">
        <f>IF($H81=0,0,F81/$H81%)</f>
        <v>0</v>
      </c>
      <c r="G82" s="12">
        <f>IF($H81=0,0,G81/$H81%)</f>
        <v>0.20286494990477769</v>
      </c>
      <c r="H82" s="54">
        <f t="shared" si="6"/>
        <v>100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714.2</v>
      </c>
      <c r="E83" s="11">
        <f>SUM(E81,E79)</f>
        <v>5266.4</v>
      </c>
      <c r="F83" s="11">
        <f>SUM(F81,F79)</f>
        <v>0</v>
      </c>
      <c r="G83" s="11">
        <f>SUM(G81,G79)</f>
        <v>4.9000000000000004</v>
      </c>
      <c r="H83" s="54">
        <f t="shared" si="6"/>
        <v>5985.4999999999991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11.932169409406068</v>
      </c>
      <c r="E84" s="12">
        <f>IF($H83=0,0,E83/$H83%)</f>
        <v>87.985966084704714</v>
      </c>
      <c r="F84" s="12">
        <f>IF($H83=0,0,F83/$H83%)</f>
        <v>0</v>
      </c>
      <c r="G84" s="12">
        <f>IF($H83=0,0,G83/$H83%)</f>
        <v>8.1864505889232331E-2</v>
      </c>
      <c r="H84" s="54">
        <f t="shared" si="6"/>
        <v>100.00000000000001</v>
      </c>
    </row>
    <row r="85" spans="1:8" ht="15.95" customHeight="1" x14ac:dyDescent="0.15">
      <c r="A85" s="15"/>
      <c r="B85" s="15" t="s">
        <v>28</v>
      </c>
      <c r="C85" s="18" t="s">
        <v>12</v>
      </c>
      <c r="D85" s="12">
        <v>0</v>
      </c>
      <c r="E85" s="12">
        <v>129.6</v>
      </c>
      <c r="F85" s="12">
        <v>0</v>
      </c>
      <c r="G85" s="12">
        <v>0</v>
      </c>
      <c r="H85" s="54">
        <f t="shared" si="6"/>
        <v>129.6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0</v>
      </c>
      <c r="E86" s="12">
        <f>IF($H85=0,0,E85/$H85%)</f>
        <v>99.999999999999986</v>
      </c>
      <c r="F86" s="12">
        <f>IF($H85=0,0,F85/$H85%)</f>
        <v>0</v>
      </c>
      <c r="G86" s="12">
        <f>IF($H85=0,0,G85/$H85%)</f>
        <v>0</v>
      </c>
      <c r="H86" s="54">
        <f t="shared" si="6"/>
        <v>99.999999999999986</v>
      </c>
    </row>
    <row r="87" spans="1:8" ht="15.95" customHeight="1" x14ac:dyDescent="0.15">
      <c r="A87" s="15"/>
      <c r="B87" s="15"/>
      <c r="C87" s="18" t="s">
        <v>14</v>
      </c>
      <c r="D87" s="11"/>
      <c r="E87" s="11"/>
      <c r="F87" s="11"/>
      <c r="G87" s="11"/>
      <c r="H87" s="54">
        <f t="shared" si="6"/>
        <v>0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0</v>
      </c>
      <c r="E88" s="12">
        <f>IF($H87=0,0,E87/$H87%)</f>
        <v>0</v>
      </c>
      <c r="F88" s="12">
        <f>IF($H87=0,0,F87/$H87%)</f>
        <v>0</v>
      </c>
      <c r="G88" s="12">
        <f>IF($H87=0,0,G87/$H87%)</f>
        <v>0</v>
      </c>
      <c r="H88" s="54">
        <f t="shared" si="6"/>
        <v>0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0</v>
      </c>
      <c r="E89" s="11">
        <f>SUM(E87,E85)</f>
        <v>129.6</v>
      </c>
      <c r="F89" s="11">
        <f>SUM(F87,F85)</f>
        <v>0</v>
      </c>
      <c r="G89" s="11">
        <f>SUM(G87,G85)</f>
        <v>0</v>
      </c>
      <c r="H89" s="54">
        <f t="shared" si="6"/>
        <v>129.6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0</v>
      </c>
      <c r="E90" s="12">
        <f>IF($H89=0,0,E89/$H89%)</f>
        <v>99.999999999999986</v>
      </c>
      <c r="F90" s="12">
        <f>IF($H89=0,0,F89/$H89%)</f>
        <v>0</v>
      </c>
      <c r="G90" s="12">
        <f>IF($H89=0,0,G89/$H89%)</f>
        <v>0</v>
      </c>
      <c r="H90" s="54">
        <f t="shared" si="6"/>
        <v>99.999999999999986</v>
      </c>
    </row>
    <row r="91" spans="1:8" ht="15.95" customHeight="1" x14ac:dyDescent="0.15">
      <c r="A91" s="15"/>
      <c r="B91" s="15" t="s">
        <v>29</v>
      </c>
      <c r="C91" s="18" t="s">
        <v>12</v>
      </c>
      <c r="D91" s="12">
        <v>0</v>
      </c>
      <c r="E91" s="12">
        <v>266.39999999999998</v>
      </c>
      <c r="F91" s="12">
        <v>0</v>
      </c>
      <c r="G91" s="12">
        <v>0</v>
      </c>
      <c r="H91" s="54">
        <f t="shared" si="6"/>
        <v>266.39999999999998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100</v>
      </c>
      <c r="F92" s="12">
        <f>IF($H91=0,0,F91/$H91%)</f>
        <v>0</v>
      </c>
      <c r="G92" s="12">
        <f>IF($H91=0,0,G91/$H91%)</f>
        <v>0</v>
      </c>
      <c r="H92" s="54">
        <f t="shared" si="6"/>
        <v>100</v>
      </c>
    </row>
    <row r="93" spans="1:8" ht="15.95" customHeight="1" x14ac:dyDescent="0.15">
      <c r="A93" s="15"/>
      <c r="B93" s="15"/>
      <c r="C93" s="18" t="s">
        <v>14</v>
      </c>
      <c r="D93" s="11">
        <v>0</v>
      </c>
      <c r="E93" s="11">
        <v>341.90000000000003</v>
      </c>
      <c r="F93" s="11">
        <v>0</v>
      </c>
      <c r="G93" s="11">
        <v>0</v>
      </c>
      <c r="H93" s="54">
        <f t="shared" si="6"/>
        <v>341.90000000000003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0</v>
      </c>
      <c r="E94" s="12">
        <f>IF($H93=0,0,E93/$H93%)</f>
        <v>100</v>
      </c>
      <c r="F94" s="12">
        <f>IF($H93=0,0,F93/$H93%)</f>
        <v>0</v>
      </c>
      <c r="G94" s="12">
        <f>IF($H93=0,0,G93/$H93%)</f>
        <v>0</v>
      </c>
      <c r="H94" s="54">
        <f t="shared" si="6"/>
        <v>100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0</v>
      </c>
      <c r="E95" s="11">
        <f>SUM(E93,E91)</f>
        <v>608.29999999999995</v>
      </c>
      <c r="F95" s="11">
        <f>SUM(F93,F91)</f>
        <v>0</v>
      </c>
      <c r="G95" s="11">
        <f>SUM(G93,G91)</f>
        <v>0</v>
      </c>
      <c r="H95" s="54">
        <f t="shared" si="6"/>
        <v>608.29999999999995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0</v>
      </c>
      <c r="E96" s="12">
        <f>IF($H95=0,0,E95/$H95%)</f>
        <v>100</v>
      </c>
      <c r="F96" s="12">
        <f>IF($H95=0,0,F95/$H95%)</f>
        <v>0</v>
      </c>
      <c r="G96" s="12">
        <f>IF($H95=0,0,G95/$H95%)</f>
        <v>0</v>
      </c>
      <c r="H96" s="54">
        <f t="shared" si="6"/>
        <v>100</v>
      </c>
    </row>
    <row r="97" spans="1:8" ht="15.95" customHeight="1" x14ac:dyDescent="0.15">
      <c r="A97" s="15"/>
      <c r="B97" s="15" t="s">
        <v>30</v>
      </c>
      <c r="C97" s="18" t="s">
        <v>12</v>
      </c>
      <c r="D97" s="12">
        <v>0</v>
      </c>
      <c r="E97" s="12">
        <v>51.8</v>
      </c>
      <c r="F97" s="12">
        <v>0</v>
      </c>
      <c r="G97" s="12">
        <v>0</v>
      </c>
      <c r="H97" s="54">
        <f t="shared" si="6"/>
        <v>51.8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99.999999999999986</v>
      </c>
      <c r="F98" s="12">
        <f>IF($H97=0,0,F97/$H97%)</f>
        <v>0</v>
      </c>
      <c r="G98" s="12">
        <f>IF($H97=0,0,G97/$H97%)</f>
        <v>0</v>
      </c>
      <c r="H98" s="54">
        <f t="shared" si="6"/>
        <v>99.999999999999986</v>
      </c>
    </row>
    <row r="99" spans="1:8" ht="15.95" customHeight="1" x14ac:dyDescent="0.15">
      <c r="A99" s="15"/>
      <c r="B99" s="15"/>
      <c r="C99" s="18" t="s">
        <v>14</v>
      </c>
      <c r="D99" s="11">
        <v>0</v>
      </c>
      <c r="E99" s="11">
        <v>63</v>
      </c>
      <c r="F99" s="11">
        <v>0</v>
      </c>
      <c r="G99" s="11">
        <v>0</v>
      </c>
      <c r="H99" s="54">
        <f t="shared" si="6"/>
        <v>63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0</v>
      </c>
      <c r="E100" s="12">
        <f>IF($H99=0,0,E99/$H99%)</f>
        <v>100</v>
      </c>
      <c r="F100" s="12">
        <f>IF($H99=0,0,F99/$H99%)</f>
        <v>0</v>
      </c>
      <c r="G100" s="12">
        <f>IF($H99=0,0,G99/$H99%)</f>
        <v>0</v>
      </c>
      <c r="H100" s="54">
        <f t="shared" si="6"/>
        <v>100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0</v>
      </c>
      <c r="E101" s="11">
        <f>SUM(E99,E97)</f>
        <v>114.8</v>
      </c>
      <c r="F101" s="11">
        <f>SUM(F99,F97)</f>
        <v>0</v>
      </c>
      <c r="G101" s="11">
        <f>SUM(G99,G97)</f>
        <v>0</v>
      </c>
      <c r="H101" s="54">
        <f t="shared" si="6"/>
        <v>114.8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0</v>
      </c>
      <c r="E102" s="12">
        <f>IF($H101=0,0,E101/$H101%)</f>
        <v>100</v>
      </c>
      <c r="F102" s="12">
        <f>IF($H101=0,0,F101/$H101%)</f>
        <v>0</v>
      </c>
      <c r="G102" s="12">
        <f>IF($H101=0,0,G101/$H101%)</f>
        <v>0</v>
      </c>
      <c r="H102" s="54">
        <f t="shared" si="6"/>
        <v>100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>
        <v>0</v>
      </c>
      <c r="E103" s="12">
        <v>650</v>
      </c>
      <c r="F103" s="12">
        <v>0</v>
      </c>
      <c r="G103" s="12">
        <v>0</v>
      </c>
      <c r="H103" s="54">
        <f t="shared" si="6"/>
        <v>650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0</v>
      </c>
      <c r="E104" s="12">
        <f>IF($H103=0,0,E103/$H103%)</f>
        <v>100</v>
      </c>
      <c r="F104" s="12">
        <f>IF($H103=0,0,F103/$H103%)</f>
        <v>0</v>
      </c>
      <c r="G104" s="12">
        <f>IF($H103=0,0,G103/$H103%)</f>
        <v>0</v>
      </c>
      <c r="H104" s="54">
        <f t="shared" si="6"/>
        <v>100</v>
      </c>
    </row>
    <row r="105" spans="1:8" ht="15.95" customHeight="1" x14ac:dyDescent="0.15">
      <c r="A105" s="15"/>
      <c r="B105" s="15"/>
      <c r="C105" s="18" t="s">
        <v>14</v>
      </c>
      <c r="D105" s="11">
        <v>71</v>
      </c>
      <c r="E105" s="11">
        <v>257.3</v>
      </c>
      <c r="F105" s="11">
        <v>0</v>
      </c>
      <c r="G105" s="11">
        <v>0</v>
      </c>
      <c r="H105" s="54">
        <f t="shared" si="6"/>
        <v>328.3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21.626561072190071</v>
      </c>
      <c r="E106" s="12">
        <f>IF($H105=0,0,E105/$H105%)</f>
        <v>78.373438927809929</v>
      </c>
      <c r="F106" s="12">
        <f>IF($H105=0,0,F105/$H105%)</f>
        <v>0</v>
      </c>
      <c r="G106" s="12">
        <f>IF($H105=0,0,G105/$H105%)</f>
        <v>0</v>
      </c>
      <c r="H106" s="54">
        <f t="shared" si="6"/>
        <v>100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71</v>
      </c>
      <c r="E107" s="11">
        <f>SUM(E105,E103)</f>
        <v>907.3</v>
      </c>
      <c r="F107" s="11">
        <f>SUM(F105,F103)</f>
        <v>0</v>
      </c>
      <c r="G107" s="11">
        <f>SUM(G105,G103)</f>
        <v>0</v>
      </c>
      <c r="H107" s="54">
        <f t="shared" si="6"/>
        <v>978.3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7.2574874782786472</v>
      </c>
      <c r="E108" s="12">
        <f>IF($H107=0,0,E107/$H107%)</f>
        <v>92.742512521721352</v>
      </c>
      <c r="F108" s="12">
        <f>IF($H107=0,0,F107/$H107%)</f>
        <v>0</v>
      </c>
      <c r="G108" s="12">
        <f>IF($H107=0,0,G107/$H107%)</f>
        <v>0</v>
      </c>
      <c r="H108" s="54">
        <f t="shared" si="6"/>
        <v>100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>
        <v>0</v>
      </c>
      <c r="E109" s="12">
        <v>102.7</v>
      </c>
      <c r="F109" s="12">
        <v>0</v>
      </c>
      <c r="G109" s="12">
        <v>0</v>
      </c>
      <c r="H109" s="54">
        <f t="shared" si="6"/>
        <v>102.7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99.999999999999986</v>
      </c>
      <c r="F110" s="12">
        <f>IF($H109=0,0,F109/$H109%)</f>
        <v>0</v>
      </c>
      <c r="G110" s="12">
        <f>IF($H109=0,0,G109/$H109%)</f>
        <v>0</v>
      </c>
      <c r="H110" s="54">
        <f t="shared" si="6"/>
        <v>99.999999999999986</v>
      </c>
    </row>
    <row r="111" spans="1:8" ht="15.95" customHeight="1" x14ac:dyDescent="0.15">
      <c r="A111" s="15"/>
      <c r="B111" s="15"/>
      <c r="C111" s="18" t="s">
        <v>14</v>
      </c>
      <c r="D111" s="11">
        <v>0</v>
      </c>
      <c r="E111" s="11">
        <v>5.8</v>
      </c>
      <c r="F111" s="11">
        <v>0</v>
      </c>
      <c r="G111" s="11">
        <v>0</v>
      </c>
      <c r="H111" s="54">
        <f t="shared" si="6"/>
        <v>5.8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0</v>
      </c>
      <c r="E112" s="12">
        <f>IF($H111=0,0,E111/$H111%)</f>
        <v>100</v>
      </c>
      <c r="F112" s="12">
        <f>IF($H111=0,0,F111/$H111%)</f>
        <v>0</v>
      </c>
      <c r="G112" s="12">
        <f>IF($H111=0,0,G111/$H111%)</f>
        <v>0</v>
      </c>
      <c r="H112" s="54">
        <f t="shared" si="6"/>
        <v>100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0</v>
      </c>
      <c r="E113" s="11">
        <f>SUM(E111,E109)</f>
        <v>108.5</v>
      </c>
      <c r="F113" s="11">
        <f>SUM(F111,F109)</f>
        <v>0</v>
      </c>
      <c r="G113" s="11">
        <f>SUM(G111,G109)</f>
        <v>0</v>
      </c>
      <c r="H113" s="54">
        <f t="shared" si="6"/>
        <v>108.5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0</v>
      </c>
      <c r="E114" s="12">
        <f>IF($H113=0,0,E113/$H113%)</f>
        <v>100</v>
      </c>
      <c r="F114" s="12">
        <f>IF($H113=0,0,F113/$H113%)</f>
        <v>0</v>
      </c>
      <c r="G114" s="12">
        <f>IF($H113=0,0,G113/$H113%)</f>
        <v>0</v>
      </c>
      <c r="H114" s="54">
        <f t="shared" si="6"/>
        <v>100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>
        <v>0</v>
      </c>
      <c r="E115" s="12">
        <v>147.30000000000001</v>
      </c>
      <c r="F115" s="12">
        <v>0</v>
      </c>
      <c r="G115" s="12">
        <v>0</v>
      </c>
      <c r="H115" s="54">
        <f t="shared" si="6"/>
        <v>147.30000000000001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100</v>
      </c>
      <c r="F116" s="12">
        <f>IF($H115=0,0,F115/$H115%)</f>
        <v>0</v>
      </c>
      <c r="G116" s="12">
        <f>IF($H115=0,0,G115/$H115%)</f>
        <v>0</v>
      </c>
      <c r="H116" s="54">
        <f t="shared" si="6"/>
        <v>100</v>
      </c>
    </row>
    <row r="117" spans="1:8" ht="15.95" customHeight="1" x14ac:dyDescent="0.15">
      <c r="A117" s="15"/>
      <c r="B117" s="15"/>
      <c r="C117" s="18" t="s">
        <v>14</v>
      </c>
      <c r="D117" s="11">
        <v>0</v>
      </c>
      <c r="E117" s="11">
        <v>137</v>
      </c>
      <c r="F117" s="11">
        <v>0</v>
      </c>
      <c r="G117" s="11">
        <v>0</v>
      </c>
      <c r="H117" s="54">
        <f t="shared" si="6"/>
        <v>137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0</v>
      </c>
      <c r="E118" s="12">
        <f>IF($H117=0,0,E117/$H117%)</f>
        <v>99.999999999999986</v>
      </c>
      <c r="F118" s="12">
        <f>IF($H117=0,0,F117/$H117%)</f>
        <v>0</v>
      </c>
      <c r="G118" s="12">
        <f>IF($H117=0,0,G117/$H117%)</f>
        <v>0</v>
      </c>
      <c r="H118" s="54">
        <f t="shared" si="6"/>
        <v>99.999999999999986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0</v>
      </c>
      <c r="E119" s="11">
        <f>SUM(E117,E115)</f>
        <v>284.3</v>
      </c>
      <c r="F119" s="11">
        <f>SUM(F117,F115)</f>
        <v>0</v>
      </c>
      <c r="G119" s="11">
        <f>SUM(G117,G115)</f>
        <v>0</v>
      </c>
      <c r="H119" s="54">
        <f t="shared" si="6"/>
        <v>284.3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0</v>
      </c>
      <c r="E120" s="12">
        <f>IF($H119=0,0,E119/$H119%)</f>
        <v>100</v>
      </c>
      <c r="F120" s="12">
        <f>IF($H119=0,0,F119/$H119%)</f>
        <v>0</v>
      </c>
      <c r="G120" s="12">
        <f>IF($H119=0,0,G119/$H119%)</f>
        <v>0</v>
      </c>
      <c r="H120" s="54">
        <f t="shared" si="6"/>
        <v>100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>
        <v>0</v>
      </c>
      <c r="E121" s="12">
        <v>34</v>
      </c>
      <c r="F121" s="12">
        <v>0</v>
      </c>
      <c r="G121" s="12">
        <v>0</v>
      </c>
      <c r="H121" s="54">
        <f t="shared" si="6"/>
        <v>34</v>
      </c>
    </row>
    <row r="122" spans="1:8" ht="15.95" customHeight="1" x14ac:dyDescent="0.15">
      <c r="A122" s="15"/>
      <c r="B122" s="15"/>
      <c r="C122" s="20" t="s">
        <v>13</v>
      </c>
      <c r="D122" s="12">
        <f>IF($H121=0,0,D121/$H121%)</f>
        <v>0</v>
      </c>
      <c r="E122" s="12">
        <f>IF($H121=0,0,E121/$H121%)</f>
        <v>99.999999999999986</v>
      </c>
      <c r="F122" s="12">
        <f>IF($H121=0,0,F121/$H121%)</f>
        <v>0</v>
      </c>
      <c r="G122" s="12">
        <f>IF($H121=0,0,G121/$H121%)</f>
        <v>0</v>
      </c>
      <c r="H122" s="54">
        <f t="shared" si="6"/>
        <v>99.999999999999986</v>
      </c>
    </row>
    <row r="123" spans="1:8" ht="15.95" customHeight="1" x14ac:dyDescent="0.15">
      <c r="A123" s="15"/>
      <c r="B123" s="15"/>
      <c r="C123" s="18" t="s">
        <v>14</v>
      </c>
      <c r="D123" s="11"/>
      <c r="E123" s="11"/>
      <c r="F123" s="11"/>
      <c r="G123" s="11"/>
      <c r="H123" s="54">
        <f t="shared" si="6"/>
        <v>0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0</v>
      </c>
      <c r="F124" s="12">
        <f>IF($H123=0,0,F123/$H123%)</f>
        <v>0</v>
      </c>
      <c r="G124" s="12">
        <f>IF($H123=0,0,G123/$H123%)</f>
        <v>0</v>
      </c>
      <c r="H124" s="54">
        <f t="shared" si="6"/>
        <v>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34</v>
      </c>
      <c r="F125" s="11">
        <f>SUM(F123,F121)</f>
        <v>0</v>
      </c>
      <c r="G125" s="11">
        <f>SUM(G123,G121)</f>
        <v>0</v>
      </c>
      <c r="H125" s="54">
        <f t="shared" si="6"/>
        <v>34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99.999999999999986</v>
      </c>
      <c r="F126" s="12">
        <f>IF($H125=0,0,F125/$H125%)</f>
        <v>0</v>
      </c>
      <c r="G126" s="12">
        <f>IF($H125=0,0,G125/$H125%)</f>
        <v>0</v>
      </c>
      <c r="H126" s="54">
        <f t="shared" si="6"/>
        <v>99.999999999999986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>
        <v>0</v>
      </c>
      <c r="E127" s="12">
        <v>166.1</v>
      </c>
      <c r="F127" s="12">
        <v>0</v>
      </c>
      <c r="G127" s="12">
        <v>0</v>
      </c>
      <c r="H127" s="54">
        <f t="shared" si="6"/>
        <v>166.1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100</v>
      </c>
      <c r="F128" s="12">
        <f>IF($H127=0,0,F127/$H127%)</f>
        <v>0</v>
      </c>
      <c r="G128" s="12">
        <f>IF($H127=0,0,G127/$H127%)</f>
        <v>0</v>
      </c>
      <c r="H128" s="54">
        <f t="shared" si="6"/>
        <v>100</v>
      </c>
    </row>
    <row r="129" spans="1:8" ht="15.95" customHeight="1" x14ac:dyDescent="0.15">
      <c r="A129" s="15"/>
      <c r="B129" s="15"/>
      <c r="C129" s="18" t="s">
        <v>14</v>
      </c>
      <c r="D129" s="11"/>
      <c r="E129" s="11"/>
      <c r="F129" s="11"/>
      <c r="G129" s="11"/>
      <c r="H129" s="54">
        <f t="shared" si="6"/>
        <v>0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0</v>
      </c>
      <c r="E130" s="12">
        <f>IF($H129=0,0,E129/$H129%)</f>
        <v>0</v>
      </c>
      <c r="F130" s="12">
        <f>IF($H129=0,0,F129/$H129%)</f>
        <v>0</v>
      </c>
      <c r="G130" s="12">
        <f>IF($H129=0,0,G129/$H129%)</f>
        <v>0</v>
      </c>
      <c r="H130" s="54">
        <f t="shared" si="6"/>
        <v>0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0</v>
      </c>
      <c r="E131" s="11">
        <f>SUM(E129,E127)</f>
        <v>166.1</v>
      </c>
      <c r="F131" s="11">
        <f>SUM(F129,F127)</f>
        <v>0</v>
      </c>
      <c r="G131" s="11">
        <f>SUM(G129,G127)</f>
        <v>0</v>
      </c>
      <c r="H131" s="54">
        <f t="shared" si="6"/>
        <v>166.1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0</v>
      </c>
      <c r="E132" s="12">
        <f>IF($H131=0,0,E131/$H131%)</f>
        <v>100</v>
      </c>
      <c r="F132" s="12">
        <f>IF($H131=0,0,F131/$H131%)</f>
        <v>0</v>
      </c>
      <c r="G132" s="12">
        <f>IF($H131=0,0,G131/$H131%)</f>
        <v>0</v>
      </c>
      <c r="H132" s="54">
        <f t="shared" si="6"/>
        <v>100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>
        <v>0</v>
      </c>
      <c r="E133" s="12">
        <v>0.1</v>
      </c>
      <c r="F133" s="12">
        <v>0</v>
      </c>
      <c r="G133" s="12">
        <v>0</v>
      </c>
      <c r="H133" s="54">
        <f t="shared" si="6"/>
        <v>0.1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100</v>
      </c>
      <c r="F134" s="12">
        <f>IF($H133=0,0,F133/$H133%)</f>
        <v>0</v>
      </c>
      <c r="G134" s="12">
        <f>IF($H133=0,0,G133/$H133%)</f>
        <v>0</v>
      </c>
      <c r="H134" s="54">
        <f t="shared" si="6"/>
        <v>100</v>
      </c>
    </row>
    <row r="135" spans="1:8" ht="15.95" customHeight="1" x14ac:dyDescent="0.15">
      <c r="A135" s="15"/>
      <c r="B135" s="15"/>
      <c r="C135" s="18" t="s">
        <v>14</v>
      </c>
      <c r="D135" s="11">
        <v>0</v>
      </c>
      <c r="E135" s="11">
        <v>2.7</v>
      </c>
      <c r="F135" s="11">
        <v>0</v>
      </c>
      <c r="G135" s="11">
        <v>0</v>
      </c>
      <c r="H135" s="54">
        <f t="shared" si="6"/>
        <v>2.7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0</v>
      </c>
      <c r="E136" s="12">
        <f>IF($H135=0,0,E135/$H135%)</f>
        <v>100</v>
      </c>
      <c r="F136" s="12">
        <f>IF($H135=0,0,F135/$H135%)</f>
        <v>0</v>
      </c>
      <c r="G136" s="12">
        <f>IF($H135=0,0,G135/$H135%)</f>
        <v>0</v>
      </c>
      <c r="H136" s="54">
        <f t="shared" si="6"/>
        <v>100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0</v>
      </c>
      <c r="E137" s="11">
        <f>SUM(E135,E133)</f>
        <v>2.8000000000000003</v>
      </c>
      <c r="F137" s="11">
        <f>SUM(F135,F133)</f>
        <v>0</v>
      </c>
      <c r="G137" s="11">
        <f>SUM(G135,G133)</f>
        <v>0</v>
      </c>
      <c r="H137" s="54">
        <f t="shared" si="6"/>
        <v>2.8000000000000003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0</v>
      </c>
      <c r="E138" s="12">
        <f>IF($H137=0,0,E137/$H137%)</f>
        <v>100</v>
      </c>
      <c r="F138" s="12">
        <f>IF($H137=0,0,F137/$H137%)</f>
        <v>0</v>
      </c>
      <c r="G138" s="12">
        <f>IF($H137=0,0,G137/$H137%)</f>
        <v>0</v>
      </c>
      <c r="H138" s="54">
        <f t="shared" si="6"/>
        <v>100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>
        <v>22.1</v>
      </c>
      <c r="E139" s="12">
        <v>1195</v>
      </c>
      <c r="F139" s="12">
        <v>0</v>
      </c>
      <c r="G139" s="12">
        <v>0</v>
      </c>
      <c r="H139" s="54">
        <f t="shared" si="6"/>
        <v>1217.0999999999999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1.8157916358557229</v>
      </c>
      <c r="E140" s="12">
        <f>IF($H139=0,0,E139/$H139%)</f>
        <v>98.184208364144283</v>
      </c>
      <c r="F140" s="12">
        <f>IF($H139=0,0,F139/$H139%)</f>
        <v>0</v>
      </c>
      <c r="G140" s="12">
        <f>IF($H139=0,0,G139/$H139%)</f>
        <v>0</v>
      </c>
      <c r="H140" s="54">
        <f t="shared" si="6"/>
        <v>100</v>
      </c>
    </row>
    <row r="141" spans="1:8" ht="15.95" customHeight="1" x14ac:dyDescent="0.15">
      <c r="A141" s="15"/>
      <c r="B141" s="15"/>
      <c r="C141" s="18" t="s">
        <v>14</v>
      </c>
      <c r="D141" s="11">
        <v>0</v>
      </c>
      <c r="E141" s="11">
        <v>577.20000000000005</v>
      </c>
      <c r="F141" s="11">
        <v>0</v>
      </c>
      <c r="G141" s="11">
        <v>0</v>
      </c>
      <c r="H141" s="54">
        <f t="shared" ref="H141:H204" si="7">SUM(D141:G141)</f>
        <v>577.20000000000005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100</v>
      </c>
      <c r="F142" s="12">
        <f>IF($H141=0,0,F141/$H141%)</f>
        <v>0</v>
      </c>
      <c r="G142" s="12">
        <f>IF($H141=0,0,G141/$H141%)</f>
        <v>0</v>
      </c>
      <c r="H142" s="54">
        <f t="shared" si="7"/>
        <v>100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22.1</v>
      </c>
      <c r="E143" s="11">
        <f>SUM(E141,E139)</f>
        <v>1772.2</v>
      </c>
      <c r="F143" s="11">
        <f>SUM(F141,F139)</f>
        <v>0</v>
      </c>
      <c r="G143" s="11">
        <f>SUM(G141,G139)</f>
        <v>0</v>
      </c>
      <c r="H143" s="54">
        <f t="shared" si="7"/>
        <v>1794.3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1.2316780917349386</v>
      </c>
      <c r="E144" s="12">
        <f>IF($H143=0,0,E143/$H143%)</f>
        <v>98.768321908265079</v>
      </c>
      <c r="F144" s="12">
        <f>IF($H143=0,0,F143/$H143%)</f>
        <v>0</v>
      </c>
      <c r="G144" s="12">
        <f>IF($H143=0,0,G143/$H143%)</f>
        <v>0</v>
      </c>
      <c r="H144" s="54">
        <f t="shared" si="7"/>
        <v>100.00000000000001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>
        <v>0</v>
      </c>
      <c r="E145" s="12">
        <v>26.7</v>
      </c>
      <c r="F145" s="12">
        <v>0</v>
      </c>
      <c r="G145" s="12">
        <v>0</v>
      </c>
      <c r="H145" s="54">
        <f t="shared" si="7"/>
        <v>26.7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99.999999999999986</v>
      </c>
      <c r="F146" s="12">
        <f>IF($H145=0,0,F145/$H145%)</f>
        <v>0</v>
      </c>
      <c r="G146" s="12">
        <f>IF($H145=0,0,G145/$H145%)</f>
        <v>0</v>
      </c>
      <c r="H146" s="54">
        <f t="shared" si="7"/>
        <v>99.999999999999986</v>
      </c>
    </row>
    <row r="147" spans="1:8" ht="15.95" customHeight="1" x14ac:dyDescent="0.15">
      <c r="A147" s="15"/>
      <c r="B147" s="15"/>
      <c r="C147" s="18" t="s">
        <v>14</v>
      </c>
      <c r="D147" s="11">
        <v>0</v>
      </c>
      <c r="E147" s="11">
        <v>19.399999999999999</v>
      </c>
      <c r="F147" s="11">
        <v>0</v>
      </c>
      <c r="G147" s="11">
        <v>0</v>
      </c>
      <c r="H147" s="54">
        <f t="shared" si="7"/>
        <v>19.399999999999999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0</v>
      </c>
      <c r="E148" s="12">
        <f>IF($H147=0,0,E147/$H147%)</f>
        <v>100</v>
      </c>
      <c r="F148" s="12">
        <f>IF($H147=0,0,F147/$H147%)</f>
        <v>0</v>
      </c>
      <c r="G148" s="12">
        <f>IF($H147=0,0,G147/$H147%)</f>
        <v>0</v>
      </c>
      <c r="H148" s="54">
        <f t="shared" si="7"/>
        <v>100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0</v>
      </c>
      <c r="E149" s="11">
        <f>SUM(E147,E145)</f>
        <v>46.099999999999994</v>
      </c>
      <c r="F149" s="11">
        <f>SUM(F147,F145)</f>
        <v>0</v>
      </c>
      <c r="G149" s="11">
        <f>SUM(G147,G145)</f>
        <v>0</v>
      </c>
      <c r="H149" s="54">
        <f t="shared" si="7"/>
        <v>46.099999999999994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0</v>
      </c>
      <c r="E150" s="12">
        <f>IF($H149=0,0,E149/$H149%)</f>
        <v>100</v>
      </c>
      <c r="F150" s="12">
        <f>IF($H149=0,0,F149/$H149%)</f>
        <v>0</v>
      </c>
      <c r="G150" s="12">
        <f>IF($H149=0,0,G149/$H149%)</f>
        <v>0</v>
      </c>
      <c r="H150" s="54">
        <f t="shared" si="7"/>
        <v>100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>
        <v>1237.2</v>
      </c>
      <c r="E151" s="12">
        <v>1739.2000000000003</v>
      </c>
      <c r="F151" s="12">
        <v>0</v>
      </c>
      <c r="G151" s="12">
        <v>0</v>
      </c>
      <c r="H151" s="54">
        <f t="shared" si="7"/>
        <v>2976.4000000000005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41.566993683644661</v>
      </c>
      <c r="E152" s="12">
        <f>IF($H151=0,0,E151/$H151%)</f>
        <v>58.433006316355325</v>
      </c>
      <c r="F152" s="12">
        <f>IF($H151=0,0,F151/$H151%)</f>
        <v>0</v>
      </c>
      <c r="G152" s="12">
        <f>IF($H151=0,0,G151/$H151%)</f>
        <v>0</v>
      </c>
      <c r="H152" s="54">
        <f t="shared" si="7"/>
        <v>99.999999999999986</v>
      </c>
    </row>
    <row r="153" spans="1:8" ht="15.95" customHeight="1" x14ac:dyDescent="0.15">
      <c r="A153" s="15"/>
      <c r="B153" s="15"/>
      <c r="C153" s="18" t="s">
        <v>14</v>
      </c>
      <c r="D153" s="11">
        <v>2625.2</v>
      </c>
      <c r="E153" s="11">
        <v>980.2</v>
      </c>
      <c r="F153" s="11">
        <v>0</v>
      </c>
      <c r="G153" s="11">
        <v>0</v>
      </c>
      <c r="H153" s="54">
        <f t="shared" si="7"/>
        <v>3605.3999999999996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72.813002718145015</v>
      </c>
      <c r="E154" s="12">
        <f>IF($H153=0,0,E153/$H153%)</f>
        <v>27.186997281855</v>
      </c>
      <c r="F154" s="12">
        <f>IF($H153=0,0,F153/$H153%)</f>
        <v>0</v>
      </c>
      <c r="G154" s="12">
        <f>IF($H153=0,0,G153/$H153%)</f>
        <v>0</v>
      </c>
      <c r="H154" s="54">
        <f t="shared" si="7"/>
        <v>100.00000000000001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3862.3999999999996</v>
      </c>
      <c r="E155" s="11">
        <f>SUM(E153,E151)</f>
        <v>2719.4000000000005</v>
      </c>
      <c r="F155" s="11">
        <f>SUM(F153,F151)</f>
        <v>0</v>
      </c>
      <c r="G155" s="11">
        <f>SUM(G153,G151)</f>
        <v>0</v>
      </c>
      <c r="H155" s="54">
        <f t="shared" si="7"/>
        <v>6581.8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58.683035036008384</v>
      </c>
      <c r="E156" s="12">
        <f>IF($H155=0,0,E155/$H155%)</f>
        <v>41.316964963991623</v>
      </c>
      <c r="F156" s="12">
        <f>IF($H155=0,0,F155/$H155%)</f>
        <v>0</v>
      </c>
      <c r="G156" s="12">
        <f>IF($H155=0,0,G155/$H155%)</f>
        <v>0</v>
      </c>
      <c r="H156" s="54">
        <f t="shared" si="7"/>
        <v>100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>
        <v>0</v>
      </c>
      <c r="E157" s="12">
        <v>149.19999999999999</v>
      </c>
      <c r="F157" s="12">
        <v>0</v>
      </c>
      <c r="G157" s="12">
        <v>0</v>
      </c>
      <c r="H157" s="54">
        <f t="shared" si="7"/>
        <v>149.19999999999999</v>
      </c>
    </row>
    <row r="158" spans="1:8" ht="15.95" customHeight="1" x14ac:dyDescent="0.15">
      <c r="A158" s="15"/>
      <c r="B158" s="15"/>
      <c r="C158" s="20" t="s">
        <v>13</v>
      </c>
      <c r="D158" s="12">
        <f>IF($H157=0,0,D157/$H157%)</f>
        <v>0</v>
      </c>
      <c r="E158" s="12">
        <f>IF($H157=0,0,E157/$H157%)</f>
        <v>99.999999999999986</v>
      </c>
      <c r="F158" s="12">
        <f>IF($H157=0,0,F157/$H157%)</f>
        <v>0</v>
      </c>
      <c r="G158" s="12">
        <f>IF($H157=0,0,G157/$H157%)</f>
        <v>0</v>
      </c>
      <c r="H158" s="54">
        <f t="shared" si="7"/>
        <v>99.999999999999986</v>
      </c>
    </row>
    <row r="159" spans="1:8" ht="15.95" customHeight="1" x14ac:dyDescent="0.15">
      <c r="A159" s="15"/>
      <c r="B159" s="15"/>
      <c r="C159" s="18" t="s">
        <v>14</v>
      </c>
      <c r="D159" s="11">
        <v>2.5</v>
      </c>
      <c r="E159" s="11">
        <v>48.599999999999994</v>
      </c>
      <c r="F159" s="11">
        <v>0</v>
      </c>
      <c r="G159" s="11">
        <v>0</v>
      </c>
      <c r="H159" s="54">
        <f t="shared" si="7"/>
        <v>51.099999999999994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4.8923679060665375</v>
      </c>
      <c r="E160" s="12">
        <f>IF($H159=0,0,E159/$H159%)</f>
        <v>95.107632093933475</v>
      </c>
      <c r="F160" s="12">
        <f>IF($H159=0,0,F159/$H159%)</f>
        <v>0</v>
      </c>
      <c r="G160" s="12">
        <f>IF($H159=0,0,G159/$H159%)</f>
        <v>0</v>
      </c>
      <c r="H160" s="54">
        <f t="shared" si="7"/>
        <v>100.00000000000001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2.5</v>
      </c>
      <c r="E161" s="11">
        <f>SUM(E159,E157)</f>
        <v>197.79999999999998</v>
      </c>
      <c r="F161" s="11">
        <f>SUM(F159,F157)</f>
        <v>0</v>
      </c>
      <c r="G161" s="11">
        <f>SUM(G159,G157)</f>
        <v>0</v>
      </c>
      <c r="H161" s="54">
        <f t="shared" si="7"/>
        <v>200.29999999999998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1.2481278082875689</v>
      </c>
      <c r="E162" s="12">
        <f>IF($H161=0,0,E161/$H161%)</f>
        <v>98.751872191712437</v>
      </c>
      <c r="F162" s="12">
        <f>IF($H161=0,0,F161/$H161%)</f>
        <v>0</v>
      </c>
      <c r="G162" s="12">
        <f>IF($H161=0,0,G161/$H161%)</f>
        <v>0</v>
      </c>
      <c r="H162" s="54">
        <f t="shared" si="7"/>
        <v>100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>
        <v>0</v>
      </c>
      <c r="E163" s="12">
        <v>94.7</v>
      </c>
      <c r="F163" s="12">
        <v>0</v>
      </c>
      <c r="G163" s="12">
        <v>0</v>
      </c>
      <c r="H163" s="54">
        <f t="shared" si="7"/>
        <v>94.7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100</v>
      </c>
      <c r="F164" s="12">
        <f>IF($H163=0,0,F163/$H163%)</f>
        <v>0</v>
      </c>
      <c r="G164" s="12">
        <f>IF($H163=0,0,G163/$H163%)</f>
        <v>0</v>
      </c>
      <c r="H164" s="54">
        <f t="shared" si="7"/>
        <v>100</v>
      </c>
    </row>
    <row r="165" spans="1:8" ht="15.95" customHeight="1" x14ac:dyDescent="0.15">
      <c r="A165" s="15"/>
      <c r="B165" s="15"/>
      <c r="C165" s="18" t="s">
        <v>14</v>
      </c>
      <c r="D165" s="11">
        <v>5.5</v>
      </c>
      <c r="E165" s="11">
        <v>9.3999999999999986</v>
      </c>
      <c r="F165" s="11">
        <v>0</v>
      </c>
      <c r="G165" s="11">
        <v>0.2</v>
      </c>
      <c r="H165" s="54">
        <f t="shared" si="7"/>
        <v>15.099999999999998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36.423841059602658</v>
      </c>
      <c r="E166" s="12">
        <f>IF($H165=0,0,E165/$H165%)</f>
        <v>62.25165562913908</v>
      </c>
      <c r="F166" s="12">
        <f>IF($H165=0,0,F165/$H165%)</f>
        <v>0</v>
      </c>
      <c r="G166" s="12">
        <f>IF($H165=0,0,G165/$H165%)</f>
        <v>1.3245033112582785</v>
      </c>
      <c r="H166" s="54">
        <f t="shared" si="7"/>
        <v>100.00000000000001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5.5</v>
      </c>
      <c r="E167" s="11">
        <f>SUM(E165,E163)</f>
        <v>104.1</v>
      </c>
      <c r="F167" s="11">
        <f>SUM(F165,F163)</f>
        <v>0</v>
      </c>
      <c r="G167" s="11">
        <f>SUM(G165,G163)</f>
        <v>0.2</v>
      </c>
      <c r="H167" s="54">
        <f t="shared" si="7"/>
        <v>109.8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5.0091074681238625</v>
      </c>
      <c r="E168" s="12">
        <f>IF($H167=0,0,E167/$H167%)</f>
        <v>94.808743169398909</v>
      </c>
      <c r="F168" s="12">
        <f>IF($H167=0,0,F167/$H167%)</f>
        <v>0</v>
      </c>
      <c r="G168" s="12">
        <f>IF($H167=0,0,G167/$H167%)</f>
        <v>0.18214936247723137</v>
      </c>
      <c r="H168" s="54">
        <f t="shared" si="7"/>
        <v>100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/>
      <c r="E169" s="12"/>
      <c r="F169" s="12"/>
      <c r="G169" s="12"/>
      <c r="H169" s="54">
        <f t="shared" si="7"/>
        <v>0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0</v>
      </c>
      <c r="E170" s="12">
        <f>IF($H169=0,0,E169/$H169%)</f>
        <v>0</v>
      </c>
      <c r="F170" s="12">
        <f>IF($H169=0,0,F169/$H169%)</f>
        <v>0</v>
      </c>
      <c r="G170" s="12">
        <f>IF($H169=0,0,G169/$H169%)</f>
        <v>0</v>
      </c>
      <c r="H170" s="54">
        <f t="shared" si="7"/>
        <v>0</v>
      </c>
    </row>
    <row r="171" spans="1:8" ht="15.95" customHeight="1" x14ac:dyDescent="0.15">
      <c r="A171" s="15"/>
      <c r="B171" s="15"/>
      <c r="C171" s="18" t="s">
        <v>14</v>
      </c>
      <c r="D171" s="11"/>
      <c r="E171" s="11"/>
      <c r="F171" s="11"/>
      <c r="G171" s="11"/>
      <c r="H171" s="54">
        <f t="shared" si="7"/>
        <v>0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0</v>
      </c>
      <c r="E172" s="12">
        <f>IF($H171=0,0,E171/$H171%)</f>
        <v>0</v>
      </c>
      <c r="F172" s="12">
        <f>IF($H171=0,0,F171/$H171%)</f>
        <v>0</v>
      </c>
      <c r="G172" s="12">
        <f>IF($H171=0,0,G171/$H171%)</f>
        <v>0</v>
      </c>
      <c r="H172" s="54">
        <f t="shared" si="7"/>
        <v>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0</v>
      </c>
      <c r="E173" s="11">
        <f>SUM(E171,E169)</f>
        <v>0</v>
      </c>
      <c r="F173" s="11">
        <f>SUM(F171,F169)</f>
        <v>0</v>
      </c>
      <c r="G173" s="11">
        <f>SUM(G171,G169)</f>
        <v>0</v>
      </c>
      <c r="H173" s="54">
        <f t="shared" si="7"/>
        <v>0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0</v>
      </c>
      <c r="E174" s="12">
        <f>IF($H173=0,0,E173/$H173%)</f>
        <v>0</v>
      </c>
      <c r="F174" s="12">
        <f>IF($H173=0,0,F173/$H173%)</f>
        <v>0</v>
      </c>
      <c r="G174" s="12">
        <f>IF($H173=0,0,G173/$H173%)</f>
        <v>0</v>
      </c>
      <c r="H174" s="54">
        <f t="shared" si="7"/>
        <v>0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>
        <v>0</v>
      </c>
      <c r="E175" s="12">
        <v>4.5</v>
      </c>
      <c r="F175" s="12">
        <v>0</v>
      </c>
      <c r="G175" s="12">
        <v>0</v>
      </c>
      <c r="H175" s="54">
        <f t="shared" si="7"/>
        <v>4.5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0</v>
      </c>
      <c r="E176" s="12">
        <f>IF($H175=0,0,E175/$H175%)</f>
        <v>100</v>
      </c>
      <c r="F176" s="12">
        <f>IF($H175=0,0,F175/$H175%)</f>
        <v>0</v>
      </c>
      <c r="G176" s="12">
        <f>IF($H175=0,0,G175/$H175%)</f>
        <v>0</v>
      </c>
      <c r="H176" s="54">
        <f t="shared" si="7"/>
        <v>100</v>
      </c>
    </row>
    <row r="177" spans="1:8" ht="15.95" customHeight="1" x14ac:dyDescent="0.15">
      <c r="A177" s="15"/>
      <c r="B177" s="59"/>
      <c r="C177" s="18" t="s">
        <v>14</v>
      </c>
      <c r="D177" s="11"/>
      <c r="E177" s="11"/>
      <c r="F177" s="11"/>
      <c r="G177" s="11">
        <v>0</v>
      </c>
      <c r="H177" s="54">
        <f t="shared" si="7"/>
        <v>0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0</v>
      </c>
      <c r="H178" s="54">
        <f t="shared" si="7"/>
        <v>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0</v>
      </c>
      <c r="E179" s="11">
        <f>SUM(E177,E175)</f>
        <v>4.5</v>
      </c>
      <c r="F179" s="11">
        <f>SUM(F177,F175)</f>
        <v>0</v>
      </c>
      <c r="G179" s="11">
        <f>SUM(G177,G175)</f>
        <v>0</v>
      </c>
      <c r="H179" s="54">
        <f t="shared" si="7"/>
        <v>4.5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0</v>
      </c>
      <c r="E180" s="12">
        <f>IF($H179=0,0,E179/$H179%)</f>
        <v>100</v>
      </c>
      <c r="F180" s="12">
        <f>IF($H179=0,0,F179/$H179%)</f>
        <v>0</v>
      </c>
      <c r="G180" s="12">
        <f>IF($H179=0,0,G179/$H179%)</f>
        <v>0</v>
      </c>
      <c r="H180" s="54">
        <f t="shared" si="7"/>
        <v>100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>
        <v>0</v>
      </c>
      <c r="E181" s="12">
        <v>76.3</v>
      </c>
      <c r="F181" s="12">
        <v>0</v>
      </c>
      <c r="G181" s="12">
        <v>0</v>
      </c>
      <c r="H181" s="54">
        <f t="shared" si="7"/>
        <v>76.3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100</v>
      </c>
      <c r="F182" s="12">
        <f>IF($H181=0,0,F181/$H181%)</f>
        <v>0</v>
      </c>
      <c r="G182" s="12">
        <f>IF($H181=0,0,G181/$H181%)</f>
        <v>0</v>
      </c>
      <c r="H182" s="54">
        <f t="shared" si="7"/>
        <v>100</v>
      </c>
    </row>
    <row r="183" spans="1:8" ht="15.95" customHeight="1" x14ac:dyDescent="0.15">
      <c r="A183" s="23"/>
      <c r="B183" s="59"/>
      <c r="C183" s="18" t="s">
        <v>14</v>
      </c>
      <c r="D183" s="11">
        <v>205.1</v>
      </c>
      <c r="E183" s="11">
        <v>0</v>
      </c>
      <c r="F183" s="11">
        <v>0</v>
      </c>
      <c r="G183" s="11">
        <v>0</v>
      </c>
      <c r="H183" s="54">
        <f t="shared" si="7"/>
        <v>205.1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99.999999999999986</v>
      </c>
      <c r="E184" s="12">
        <f>IF($H183=0,0,E183/$H183%)</f>
        <v>0</v>
      </c>
      <c r="F184" s="12">
        <f>IF($H183=0,0,F183/$H183%)</f>
        <v>0</v>
      </c>
      <c r="G184" s="12">
        <f>IF($H183=0,0,G183/$H183%)</f>
        <v>0</v>
      </c>
      <c r="H184" s="54">
        <f t="shared" si="7"/>
        <v>99.999999999999986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205.1</v>
      </c>
      <c r="E185" s="11">
        <f>SUM(E183,E181)</f>
        <v>76.3</v>
      </c>
      <c r="F185" s="11">
        <f>SUM(F183,F181)</f>
        <v>0</v>
      </c>
      <c r="G185" s="11">
        <f>SUM(G183,G181)</f>
        <v>0</v>
      </c>
      <c r="H185" s="54">
        <f t="shared" si="7"/>
        <v>281.39999999999998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72.885572139303491</v>
      </c>
      <c r="E186" s="12">
        <f>IF($H185=0,0,E185/$H185%)</f>
        <v>27.114427860696519</v>
      </c>
      <c r="F186" s="12">
        <f>IF($H185=0,0,F185/$H185%)</f>
        <v>0</v>
      </c>
      <c r="G186" s="12">
        <f>IF($H185=0,0,G185/$H185%)</f>
        <v>0</v>
      </c>
      <c r="H186" s="54">
        <f t="shared" si="7"/>
        <v>100.00000000000001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/>
      <c r="E187" s="12"/>
      <c r="F187" s="12"/>
      <c r="G187" s="12"/>
      <c r="H187" s="54">
        <f t="shared" si="7"/>
        <v>0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0</v>
      </c>
      <c r="E188" s="12">
        <f>IF($H187=0,0,E187/$H187%)</f>
        <v>0</v>
      </c>
      <c r="F188" s="12">
        <f>IF($H187=0,0,F187/$H187%)</f>
        <v>0</v>
      </c>
      <c r="G188" s="12">
        <f>IF($H187=0,0,G187/$H187%)</f>
        <v>0</v>
      </c>
      <c r="H188" s="54">
        <f t="shared" si="7"/>
        <v>0</v>
      </c>
    </row>
    <row r="189" spans="1:8" ht="15.95" customHeight="1" x14ac:dyDescent="0.15">
      <c r="A189" s="23"/>
      <c r="B189" s="59"/>
      <c r="C189" s="18" t="s">
        <v>14</v>
      </c>
      <c r="D189" s="11"/>
      <c r="E189" s="11"/>
      <c r="F189" s="11"/>
      <c r="G189" s="11"/>
      <c r="H189" s="54">
        <f t="shared" si="7"/>
        <v>0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</v>
      </c>
      <c r="E190" s="12">
        <f>IF($H189=0,0,E189/$H189%)</f>
        <v>0</v>
      </c>
      <c r="F190" s="12">
        <f>IF($H189=0,0,F189/$H189%)</f>
        <v>0</v>
      </c>
      <c r="G190" s="12">
        <f>IF($H189=0,0,G189/$H189%)</f>
        <v>0</v>
      </c>
      <c r="H190" s="54">
        <f t="shared" si="7"/>
        <v>0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0</v>
      </c>
      <c r="E191" s="11">
        <f>SUM(E189,E187)</f>
        <v>0</v>
      </c>
      <c r="F191" s="11">
        <f>SUM(F189,F187)</f>
        <v>0</v>
      </c>
      <c r="G191" s="11">
        <f>SUM(G189,G187)</f>
        <v>0</v>
      </c>
      <c r="H191" s="54">
        <f t="shared" si="7"/>
        <v>0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0</v>
      </c>
      <c r="E192" s="12">
        <f>IF($H191=0,0,E191/$H191%)</f>
        <v>0</v>
      </c>
      <c r="F192" s="12">
        <f>IF($H191=0,0,F191/$H191%)</f>
        <v>0</v>
      </c>
      <c r="G192" s="12">
        <f>IF($H191=0,0,G191/$H191%)</f>
        <v>0</v>
      </c>
      <c r="H192" s="54">
        <f t="shared" si="7"/>
        <v>0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/>
      <c r="E193" s="12"/>
      <c r="F193" s="12"/>
      <c r="G193" s="12"/>
      <c r="H193" s="54">
        <f t="shared" si="7"/>
        <v>0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0</v>
      </c>
      <c r="F194" s="12">
        <f>IF($H193=0,0,F193/$H193%)</f>
        <v>0</v>
      </c>
      <c r="G194" s="12">
        <f>IF($H193=0,0,G193/$H193%)</f>
        <v>0</v>
      </c>
      <c r="H194" s="54">
        <f t="shared" si="7"/>
        <v>0</v>
      </c>
    </row>
    <row r="195" spans="1:8" ht="15.95" customHeight="1" x14ac:dyDescent="0.15">
      <c r="A195" s="23"/>
      <c r="B195" s="59"/>
      <c r="C195" s="18" t="s">
        <v>14</v>
      </c>
      <c r="D195" s="11"/>
      <c r="E195" s="11"/>
      <c r="F195" s="11"/>
      <c r="G195" s="11"/>
      <c r="H195" s="54">
        <f t="shared" si="7"/>
        <v>0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0</v>
      </c>
      <c r="F196" s="12">
        <f>IF($H195=0,0,F195/$H195%)</f>
        <v>0</v>
      </c>
      <c r="G196" s="12">
        <f>IF($H195=0,0,G195/$H195%)</f>
        <v>0</v>
      </c>
      <c r="H196" s="54">
        <f t="shared" si="7"/>
        <v>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0</v>
      </c>
      <c r="F197" s="11">
        <f>SUM(F195,F193)</f>
        <v>0</v>
      </c>
      <c r="G197" s="11">
        <f>SUM(G195,G193)</f>
        <v>0</v>
      </c>
      <c r="H197" s="54">
        <f t="shared" si="7"/>
        <v>0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0</v>
      </c>
      <c r="F198" s="12">
        <f>IF($H197=0,0,F197/$H197%)</f>
        <v>0</v>
      </c>
      <c r="G198" s="12">
        <f>IF($H197=0,0,G197/$H197%)</f>
        <v>0</v>
      </c>
      <c r="H198" s="54">
        <f t="shared" si="7"/>
        <v>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/>
      <c r="E199" s="12"/>
      <c r="F199" s="12"/>
      <c r="G199" s="12"/>
      <c r="H199" s="54">
        <f t="shared" si="7"/>
        <v>0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0</v>
      </c>
      <c r="F200" s="12">
        <f>IF($H199=0,0,F199/$H199%)</f>
        <v>0</v>
      </c>
      <c r="G200" s="12">
        <f>IF($H199=0,0,G199/$H199%)</f>
        <v>0</v>
      </c>
      <c r="H200" s="54">
        <f t="shared" si="7"/>
        <v>0</v>
      </c>
    </row>
    <row r="201" spans="1:8" ht="15.95" customHeight="1" x14ac:dyDescent="0.15">
      <c r="A201" s="23"/>
      <c r="B201" s="59"/>
      <c r="C201" s="18" t="s">
        <v>14</v>
      </c>
      <c r="D201" s="11"/>
      <c r="E201" s="11"/>
      <c r="F201" s="11"/>
      <c r="G201" s="11"/>
      <c r="H201" s="54">
        <f t="shared" si="7"/>
        <v>0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0</v>
      </c>
      <c r="F202" s="12">
        <f>IF($H201=0,0,F201/$H201%)</f>
        <v>0</v>
      </c>
      <c r="G202" s="12">
        <f>IF($H201=0,0,G201/$H201%)</f>
        <v>0</v>
      </c>
      <c r="H202" s="54">
        <f t="shared" si="7"/>
        <v>0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0</v>
      </c>
      <c r="F203" s="11">
        <f>SUM(F201,F199)</f>
        <v>0</v>
      </c>
      <c r="G203" s="11">
        <f>SUM(G201,G199)</f>
        <v>0</v>
      </c>
      <c r="H203" s="54">
        <f t="shared" si="7"/>
        <v>0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0</v>
      </c>
      <c r="F204" s="12">
        <f>IF($H203=0,0,F203/$H203%)</f>
        <v>0</v>
      </c>
      <c r="G204" s="12">
        <f>IF($H203=0,0,G203/$H203%)</f>
        <v>0</v>
      </c>
      <c r="H204" s="54">
        <f t="shared" si="7"/>
        <v>0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>
        <v>0</v>
      </c>
      <c r="E205" s="12">
        <v>339.6</v>
      </c>
      <c r="F205" s="12">
        <v>0</v>
      </c>
      <c r="G205" s="12">
        <v>0</v>
      </c>
      <c r="H205" s="54">
        <f t="shared" ref="H205:H229" si="8">SUM(D205:G205)</f>
        <v>339.6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100</v>
      </c>
      <c r="F206" s="12">
        <f>IF($H205=0,0,F205/$H205%)</f>
        <v>0</v>
      </c>
      <c r="G206" s="12">
        <f>IF($H205=0,0,G205/$H205%)</f>
        <v>0</v>
      </c>
      <c r="H206" s="54">
        <f t="shared" si="8"/>
        <v>100</v>
      </c>
    </row>
    <row r="207" spans="1:8" ht="15.95" customHeight="1" x14ac:dyDescent="0.15">
      <c r="A207" s="23"/>
      <c r="B207" s="59"/>
      <c r="C207" s="18" t="s">
        <v>14</v>
      </c>
      <c r="D207" s="11"/>
      <c r="E207" s="11"/>
      <c r="F207" s="11"/>
      <c r="G207" s="11"/>
      <c r="H207" s="54">
        <f t="shared" si="8"/>
        <v>0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0</v>
      </c>
      <c r="F208" s="12">
        <f>IF($H207=0,0,F207/$H207%)</f>
        <v>0</v>
      </c>
      <c r="G208" s="12">
        <f>IF($H207=0,0,G207/$H207%)</f>
        <v>0</v>
      </c>
      <c r="H208" s="54">
        <f t="shared" si="8"/>
        <v>0</v>
      </c>
    </row>
    <row r="209" spans="1:8" ht="15.95" customHeight="1" x14ac:dyDescent="0.15">
      <c r="A209" s="23"/>
      <c r="B209" s="59"/>
      <c r="C209" s="18" t="s">
        <v>15</v>
      </c>
      <c r="D209" s="11">
        <f>SUM(D207,D205)</f>
        <v>0</v>
      </c>
      <c r="E209" s="11">
        <f>SUM(E207,E205)</f>
        <v>339.6</v>
      </c>
      <c r="F209" s="11">
        <f>SUM(F207,F205)</f>
        <v>0</v>
      </c>
      <c r="G209" s="11">
        <f>SUM(G207,G205)</f>
        <v>0</v>
      </c>
      <c r="H209" s="54">
        <f t="shared" si="8"/>
        <v>339.6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100</v>
      </c>
      <c r="F210" s="12">
        <f>IF($H209=0,0,F209/$H209%)</f>
        <v>0</v>
      </c>
      <c r="G210" s="12">
        <f>IF($H209=0,0,G209/$H209%)</f>
        <v>0</v>
      </c>
      <c r="H210" s="54">
        <f t="shared" si="8"/>
        <v>100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/>
      <c r="E211" s="12"/>
      <c r="F211" s="12"/>
      <c r="G211" s="12"/>
      <c r="H211" s="54">
        <f t="shared" si="8"/>
        <v>0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0</v>
      </c>
      <c r="F212" s="12">
        <f>IF($H211=0,0,F211/$H211%)</f>
        <v>0</v>
      </c>
      <c r="G212" s="12">
        <f>IF($H211=0,0,G211/$H211%)</f>
        <v>0</v>
      </c>
      <c r="H212" s="54">
        <f t="shared" si="8"/>
        <v>0</v>
      </c>
    </row>
    <row r="213" spans="1:8" ht="15.95" customHeight="1" x14ac:dyDescent="0.15">
      <c r="A213" s="23"/>
      <c r="B213" s="59"/>
      <c r="C213" s="18" t="s">
        <v>14</v>
      </c>
      <c r="D213" s="11"/>
      <c r="E213" s="11"/>
      <c r="F213" s="11"/>
      <c r="G213" s="11"/>
      <c r="H213" s="54">
        <f t="shared" si="8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8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0</v>
      </c>
      <c r="F215" s="11">
        <f>SUM(F213,F211)</f>
        <v>0</v>
      </c>
      <c r="G215" s="11">
        <f>SUM(G213,G211)</f>
        <v>0</v>
      </c>
      <c r="H215" s="54">
        <f t="shared" si="8"/>
        <v>0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0</v>
      </c>
      <c r="F216" s="12">
        <f>IF($H215=0,0,F215/$H215%)</f>
        <v>0</v>
      </c>
      <c r="G216" s="12">
        <f>IF($H215=0,0,G215/$H215%)</f>
        <v>0</v>
      </c>
      <c r="H216" s="54">
        <f t="shared" si="8"/>
        <v>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/>
      <c r="E217" s="12"/>
      <c r="F217" s="12"/>
      <c r="G217" s="12"/>
      <c r="H217" s="54">
        <f t="shared" si="8"/>
        <v>0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0</v>
      </c>
      <c r="F218" s="12">
        <f>IF($H217=0,0,F217/$H217%)</f>
        <v>0</v>
      </c>
      <c r="G218" s="12">
        <f>IF($H217=0,0,G217/$H217%)</f>
        <v>0</v>
      </c>
      <c r="H218" s="54">
        <f t="shared" si="8"/>
        <v>0</v>
      </c>
    </row>
    <row r="219" spans="1:8" ht="15.95" customHeight="1" x14ac:dyDescent="0.15">
      <c r="A219" s="23"/>
      <c r="B219" s="59"/>
      <c r="C219" s="18" t="s">
        <v>14</v>
      </c>
      <c r="D219" s="11"/>
      <c r="E219" s="11"/>
      <c r="F219" s="11"/>
      <c r="G219" s="11"/>
      <c r="H219" s="54">
        <f t="shared" si="8"/>
        <v>0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0</v>
      </c>
      <c r="F220" s="12">
        <f>IF($H219=0,0,F219/$H219%)</f>
        <v>0</v>
      </c>
      <c r="G220" s="12">
        <f>IF($H219=0,0,G219/$H219%)</f>
        <v>0</v>
      </c>
      <c r="H220" s="54">
        <f t="shared" si="8"/>
        <v>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0</v>
      </c>
      <c r="F221" s="11">
        <f>SUM(F219,F217)</f>
        <v>0</v>
      </c>
      <c r="G221" s="11">
        <f>SUM(G219,G217)</f>
        <v>0</v>
      </c>
      <c r="H221" s="54">
        <f t="shared" si="8"/>
        <v>0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0</v>
      </c>
      <c r="F222" s="12">
        <f>IF($H221=0,0,F221/$H221%)</f>
        <v>0</v>
      </c>
      <c r="G222" s="12">
        <f>IF($H221=0,0,G221/$H221%)</f>
        <v>0</v>
      </c>
      <c r="H222" s="54">
        <f t="shared" si="8"/>
        <v>0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>
        <v>0</v>
      </c>
      <c r="E223" s="12">
        <v>5.8</v>
      </c>
      <c r="F223" s="12">
        <v>0</v>
      </c>
      <c r="G223" s="12">
        <v>0</v>
      </c>
      <c r="H223" s="54">
        <f t="shared" si="8"/>
        <v>5.8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0</v>
      </c>
      <c r="E224" s="12">
        <f>IF($H223=0,0,E223/$H223%)</f>
        <v>100</v>
      </c>
      <c r="F224" s="12">
        <f>IF($H223=0,0,F223/$H223%)</f>
        <v>0</v>
      </c>
      <c r="G224" s="12">
        <f>IF($H223=0,0,G223/$H223%)</f>
        <v>0</v>
      </c>
      <c r="H224" s="54">
        <f t="shared" si="8"/>
        <v>100</v>
      </c>
    </row>
    <row r="225" spans="1:8" ht="15.95" customHeight="1" x14ac:dyDescent="0.15">
      <c r="A225" s="15"/>
      <c r="B225" s="59"/>
      <c r="C225" s="18" t="s">
        <v>14</v>
      </c>
      <c r="D225" s="11">
        <v>0</v>
      </c>
      <c r="E225" s="11">
        <v>26.4</v>
      </c>
      <c r="F225" s="11">
        <v>0</v>
      </c>
      <c r="G225" s="11">
        <v>3.3</v>
      </c>
      <c r="H225" s="54">
        <f t="shared" si="8"/>
        <v>29.7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</v>
      </c>
      <c r="E226" s="12">
        <f>IF($H225=0,0,E225/$H225%)</f>
        <v>88.888888888888886</v>
      </c>
      <c r="F226" s="12">
        <f>IF($H225=0,0,F225/$H225%)</f>
        <v>0</v>
      </c>
      <c r="G226" s="12">
        <f>IF($H225=0,0,G225/$H225%)</f>
        <v>11.111111111111111</v>
      </c>
      <c r="H226" s="54">
        <f t="shared" si="8"/>
        <v>100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</v>
      </c>
      <c r="E227" s="11">
        <f>SUM(E225,E223)</f>
        <v>32.199999999999996</v>
      </c>
      <c r="F227" s="11">
        <f>SUM(F225,F223)</f>
        <v>0</v>
      </c>
      <c r="G227" s="11">
        <f>SUM(G225,G223)</f>
        <v>3.3</v>
      </c>
      <c r="H227" s="54">
        <f t="shared" si="8"/>
        <v>35.499999999999993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0</v>
      </c>
      <c r="E228" s="12">
        <f>IF($H227=0,0,E227/$H227%)</f>
        <v>90.704225352112687</v>
      </c>
      <c r="F228" s="12">
        <f>IF($H227=0,0,F227/$H227%)</f>
        <v>0</v>
      </c>
      <c r="G228" s="12">
        <f>IF($H227=0,0,G227/$H227%)</f>
        <v>9.2957746478873258</v>
      </c>
      <c r="H228" s="54">
        <f t="shared" si="8"/>
        <v>100.00000000000001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0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8"/>
        <v>0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0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0</v>
      </c>
    </row>
    <row r="231" spans="1:8" ht="15.95" customHeight="1" x14ac:dyDescent="0.15">
      <c r="A231" s="15"/>
      <c r="C231" s="18" t="s">
        <v>14</v>
      </c>
      <c r="D231" s="19"/>
      <c r="E231" s="19"/>
      <c r="F231" s="19"/>
      <c r="G231" s="19"/>
      <c r="H231" s="54">
        <f>SUM(D231:G231)</f>
        <v>0</v>
      </c>
    </row>
    <row r="232" spans="1:8" ht="15.95" customHeight="1" x14ac:dyDescent="0.15">
      <c r="A232" s="15"/>
      <c r="C232" s="20" t="s">
        <v>13</v>
      </c>
      <c r="D232" s="12">
        <f>IF($H231=0,0,D231/$H231%)</f>
        <v>0</v>
      </c>
      <c r="E232" s="12">
        <f>IF($H231=0,0,E231/$H231%)</f>
        <v>0</v>
      </c>
      <c r="F232" s="12">
        <f>IF($H231=0,0,F231/$H231%)</f>
        <v>0</v>
      </c>
      <c r="G232" s="12">
        <f>IF($H231=0,0,G231/$H231%)</f>
        <v>0</v>
      </c>
      <c r="H232" s="53">
        <f>IF($H231=0,0,H231/$H231%)</f>
        <v>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0</v>
      </c>
      <c r="E233" s="19">
        <f>SUM(E239,E245,E251,E257,E263,E269,E275,E281,E287,E293)</f>
        <v>0</v>
      </c>
      <c r="F233" s="19">
        <f>SUM(F239,F245,F251,F257,F263,F269,F275,F281,F287,F293)</f>
        <v>0</v>
      </c>
      <c r="G233" s="19">
        <f>SUM(G239,G245,G251,G257,G263,G269,G275,G281,G287,G293)</f>
        <v>0</v>
      </c>
      <c r="H233" s="54">
        <f>SUM(D233:G233)</f>
        <v>0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0</v>
      </c>
      <c r="E234" s="12">
        <f>IF($H233=0,0,E233/$H233%)</f>
        <v>0</v>
      </c>
      <c r="F234" s="12">
        <f>IF($H233=0,0,F233/$H233%)</f>
        <v>0</v>
      </c>
      <c r="G234" s="12">
        <f>IF($H233=0,0,G233/$H233%)</f>
        <v>0</v>
      </c>
      <c r="H234" s="53">
        <f>IF($H233=0,0,H233/$H233%)</f>
        <v>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/>
      <c r="E235" s="12"/>
      <c r="F235" s="12"/>
      <c r="G235" s="12"/>
      <c r="H235" s="54">
        <f t="shared" ref="H235:H297" si="9">SUM(D235:G235)</f>
        <v>0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0</v>
      </c>
      <c r="F236" s="12">
        <f>IF($H235=0,0,F235/$H235%)</f>
        <v>0</v>
      </c>
      <c r="G236" s="12">
        <f>IF($H235=0,0,G235/$H235%)</f>
        <v>0</v>
      </c>
      <c r="H236" s="54">
        <f t="shared" si="9"/>
        <v>0</v>
      </c>
    </row>
    <row r="237" spans="1:8" ht="15.95" customHeight="1" x14ac:dyDescent="0.15">
      <c r="A237" s="15"/>
      <c r="B237" s="59"/>
      <c r="C237" s="18" t="s">
        <v>14</v>
      </c>
      <c r="D237" s="11"/>
      <c r="E237" s="11"/>
      <c r="F237" s="11"/>
      <c r="G237" s="11"/>
      <c r="H237" s="54">
        <f t="shared" si="9"/>
        <v>0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0</v>
      </c>
      <c r="F238" s="12">
        <f>IF($H237=0,0,F237/$H237%)</f>
        <v>0</v>
      </c>
      <c r="G238" s="12">
        <f>IF($H237=0,0,G237/$H237%)</f>
        <v>0</v>
      </c>
      <c r="H238" s="54">
        <f t="shared" si="9"/>
        <v>0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0</v>
      </c>
      <c r="F239" s="11">
        <f>SUM(F237,F235)</f>
        <v>0</v>
      </c>
      <c r="G239" s="11">
        <f>SUM(G237,G235)</f>
        <v>0</v>
      </c>
      <c r="H239" s="54">
        <f t="shared" si="9"/>
        <v>0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0</v>
      </c>
      <c r="F240" s="12">
        <f>IF($H239=0,0,F239/$H239%)</f>
        <v>0</v>
      </c>
      <c r="G240" s="12">
        <f>IF($H239=0,0,G239/$H239%)</f>
        <v>0</v>
      </c>
      <c r="H240" s="54">
        <f t="shared" si="9"/>
        <v>0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/>
      <c r="E241" s="12"/>
      <c r="F241" s="12"/>
      <c r="G241" s="12"/>
      <c r="H241" s="54">
        <f t="shared" si="9"/>
        <v>0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0</v>
      </c>
      <c r="F242" s="12">
        <f>IF($H241=0,0,F241/$H241%)</f>
        <v>0</v>
      </c>
      <c r="G242" s="12">
        <f>IF($H241=0,0,G241/$H241%)</f>
        <v>0</v>
      </c>
      <c r="H242" s="54">
        <f t="shared" si="9"/>
        <v>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9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9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0</v>
      </c>
      <c r="F245" s="11">
        <f>SUM(F243,F241)</f>
        <v>0</v>
      </c>
      <c r="G245" s="11">
        <f>SUM(G243,G241)</f>
        <v>0</v>
      </c>
      <c r="H245" s="54">
        <f t="shared" si="9"/>
        <v>0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0</v>
      </c>
      <c r="F246" s="12">
        <f>IF($H245=0,0,F245/$H245%)</f>
        <v>0</v>
      </c>
      <c r="G246" s="12">
        <f>IF($H245=0,0,G245/$H245%)</f>
        <v>0</v>
      </c>
      <c r="H246" s="54">
        <f t="shared" si="9"/>
        <v>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/>
      <c r="E247" s="12"/>
      <c r="F247" s="12"/>
      <c r="G247" s="12"/>
      <c r="H247" s="54">
        <f t="shared" si="9"/>
        <v>0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0</v>
      </c>
      <c r="F248" s="12">
        <f>IF($H247=0,0,F247/$H247%)</f>
        <v>0</v>
      </c>
      <c r="G248" s="12">
        <f>IF($H247=0,0,G247/$H247%)</f>
        <v>0</v>
      </c>
      <c r="H248" s="54">
        <f t="shared" si="9"/>
        <v>0</v>
      </c>
    </row>
    <row r="249" spans="1:8" ht="15.95" customHeight="1" x14ac:dyDescent="0.15">
      <c r="A249" s="23"/>
      <c r="B249" s="59"/>
      <c r="C249" s="18" t="s">
        <v>14</v>
      </c>
      <c r="D249" s="11"/>
      <c r="E249" s="11"/>
      <c r="F249" s="11"/>
      <c r="G249" s="11"/>
      <c r="H249" s="54">
        <f t="shared" si="9"/>
        <v>0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0</v>
      </c>
      <c r="F250" s="12">
        <f>IF($H249=0,0,F249/$H249%)</f>
        <v>0</v>
      </c>
      <c r="G250" s="12">
        <f>IF($H249=0,0,G249/$H249%)</f>
        <v>0</v>
      </c>
      <c r="H250" s="54">
        <f t="shared" si="9"/>
        <v>0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0</v>
      </c>
      <c r="F251" s="11">
        <f>SUM(F249,F247)</f>
        <v>0</v>
      </c>
      <c r="G251" s="11">
        <f>SUM(G249,G247)</f>
        <v>0</v>
      </c>
      <c r="H251" s="54">
        <f t="shared" si="9"/>
        <v>0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0</v>
      </c>
      <c r="F252" s="12">
        <f>IF($H251=0,0,F251/$H251%)</f>
        <v>0</v>
      </c>
      <c r="G252" s="12">
        <f>IF($H251=0,0,G251/$H251%)</f>
        <v>0</v>
      </c>
      <c r="H252" s="54">
        <f t="shared" si="9"/>
        <v>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/>
      <c r="E253" s="12"/>
      <c r="F253" s="12"/>
      <c r="G253" s="12"/>
      <c r="H253" s="54">
        <f t="shared" si="9"/>
        <v>0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0</v>
      </c>
      <c r="F254" s="12">
        <f>IF($H253=0,0,F253/$H253%)</f>
        <v>0</v>
      </c>
      <c r="G254" s="12">
        <f>IF($H253=0,0,G253/$H253%)</f>
        <v>0</v>
      </c>
      <c r="H254" s="54">
        <f t="shared" si="9"/>
        <v>0</v>
      </c>
    </row>
    <row r="255" spans="1:8" ht="15.95" customHeight="1" x14ac:dyDescent="0.15">
      <c r="A255" s="23"/>
      <c r="B255" s="59"/>
      <c r="C255" s="18" t="s">
        <v>14</v>
      </c>
      <c r="D255" s="11"/>
      <c r="E255" s="11"/>
      <c r="F255" s="11"/>
      <c r="G255" s="11"/>
      <c r="H255" s="54">
        <f t="shared" si="9"/>
        <v>0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0</v>
      </c>
      <c r="H256" s="54">
        <f t="shared" si="9"/>
        <v>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0</v>
      </c>
      <c r="F257" s="11">
        <f>SUM(F255,F253)</f>
        <v>0</v>
      </c>
      <c r="G257" s="11">
        <f>SUM(G255,G253)</f>
        <v>0</v>
      </c>
      <c r="H257" s="54">
        <f t="shared" si="9"/>
        <v>0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0</v>
      </c>
      <c r="F258" s="12">
        <f>IF($H257=0,0,F257/$H257%)</f>
        <v>0</v>
      </c>
      <c r="G258" s="12">
        <f>IF($H257=0,0,G257/$H257%)</f>
        <v>0</v>
      </c>
      <c r="H258" s="54">
        <f t="shared" si="9"/>
        <v>0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/>
      <c r="E259" s="12"/>
      <c r="F259" s="12"/>
      <c r="G259" s="12"/>
      <c r="H259" s="54">
        <f t="shared" si="9"/>
        <v>0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0</v>
      </c>
      <c r="F260" s="12">
        <f>IF($H259=0,0,F259/$H259%)</f>
        <v>0</v>
      </c>
      <c r="G260" s="12">
        <f>IF($H259=0,0,G259/$H259%)</f>
        <v>0</v>
      </c>
      <c r="H260" s="54">
        <f t="shared" si="9"/>
        <v>0</v>
      </c>
    </row>
    <row r="261" spans="1:8" ht="15.95" customHeight="1" x14ac:dyDescent="0.15">
      <c r="A261" s="23"/>
      <c r="B261" s="59"/>
      <c r="C261" s="18" t="s">
        <v>14</v>
      </c>
      <c r="D261" s="11"/>
      <c r="E261" s="11"/>
      <c r="F261" s="11"/>
      <c r="G261" s="11"/>
      <c r="H261" s="54">
        <f t="shared" si="9"/>
        <v>0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0</v>
      </c>
      <c r="F262" s="12">
        <f>IF($H261=0,0,F261/$H261%)</f>
        <v>0</v>
      </c>
      <c r="G262" s="12">
        <f>IF($H261=0,0,G261/$H261%)</f>
        <v>0</v>
      </c>
      <c r="H262" s="54">
        <f t="shared" si="9"/>
        <v>0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0</v>
      </c>
      <c r="F263" s="11">
        <f>SUM(F261,F259)</f>
        <v>0</v>
      </c>
      <c r="G263" s="11">
        <f>SUM(G261,G259)</f>
        <v>0</v>
      </c>
      <c r="H263" s="54">
        <f t="shared" si="9"/>
        <v>0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0</v>
      </c>
      <c r="F264" s="12">
        <f>IF($H263=0,0,F263/$H263%)</f>
        <v>0</v>
      </c>
      <c r="G264" s="12">
        <f>IF($H263=0,0,G263/$H263%)</f>
        <v>0</v>
      </c>
      <c r="H264" s="54">
        <f t="shared" si="9"/>
        <v>0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/>
      <c r="E265" s="12"/>
      <c r="F265" s="12"/>
      <c r="G265" s="12"/>
      <c r="H265" s="54">
        <f t="shared" si="9"/>
        <v>0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0</v>
      </c>
      <c r="F266" s="12">
        <f>IF($H265=0,0,F265/$H265%)</f>
        <v>0</v>
      </c>
      <c r="G266" s="12">
        <f>IF($H265=0,0,G265/$H265%)</f>
        <v>0</v>
      </c>
      <c r="H266" s="54">
        <f t="shared" si="9"/>
        <v>0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9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9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0</v>
      </c>
      <c r="F269" s="11">
        <f>SUM(F267,F265)</f>
        <v>0</v>
      </c>
      <c r="G269" s="11">
        <f>SUM(G267,G265)</f>
        <v>0</v>
      </c>
      <c r="H269" s="54">
        <f t="shared" si="9"/>
        <v>0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0</v>
      </c>
      <c r="F270" s="12">
        <f>IF($H269=0,0,F269/$H269%)</f>
        <v>0</v>
      </c>
      <c r="G270" s="12">
        <f>IF($H269=0,0,G269/$H269%)</f>
        <v>0</v>
      </c>
      <c r="H270" s="54">
        <f t="shared" si="9"/>
        <v>0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/>
      <c r="E271" s="12"/>
      <c r="F271" s="12"/>
      <c r="G271" s="12"/>
      <c r="H271" s="54">
        <f t="shared" si="9"/>
        <v>0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0</v>
      </c>
      <c r="F272" s="12">
        <f>IF($H271=0,0,F271/$H271%)</f>
        <v>0</v>
      </c>
      <c r="G272" s="12">
        <f>IF($H271=0,0,G271/$H271%)</f>
        <v>0</v>
      </c>
      <c r="H272" s="54">
        <f t="shared" si="9"/>
        <v>0</v>
      </c>
    </row>
    <row r="273" spans="1:8" ht="15.95" customHeight="1" x14ac:dyDescent="0.15">
      <c r="A273" s="23"/>
      <c r="B273" s="59"/>
      <c r="C273" s="18" t="s">
        <v>14</v>
      </c>
      <c r="D273" s="11"/>
      <c r="E273" s="11"/>
      <c r="F273" s="11"/>
      <c r="G273" s="11"/>
      <c r="H273" s="54">
        <f t="shared" si="9"/>
        <v>0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0</v>
      </c>
      <c r="H274" s="54">
        <f t="shared" si="9"/>
        <v>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0</v>
      </c>
      <c r="F275" s="11">
        <f>SUM(F273,F271)</f>
        <v>0</v>
      </c>
      <c r="G275" s="11">
        <f>SUM(G273,G271)</f>
        <v>0</v>
      </c>
      <c r="H275" s="54">
        <f t="shared" si="9"/>
        <v>0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0</v>
      </c>
      <c r="F276" s="12">
        <f>IF($H275=0,0,F275/$H275%)</f>
        <v>0</v>
      </c>
      <c r="G276" s="12">
        <f>IF($H275=0,0,G275/$H275%)</f>
        <v>0</v>
      </c>
      <c r="H276" s="54">
        <f t="shared" si="9"/>
        <v>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/>
      <c r="E277" s="12"/>
      <c r="F277" s="12"/>
      <c r="G277" s="12"/>
      <c r="H277" s="54">
        <f t="shared" si="9"/>
        <v>0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0</v>
      </c>
      <c r="F278" s="12">
        <f>IF($H277=0,0,F277/$H277%)</f>
        <v>0</v>
      </c>
      <c r="G278" s="12">
        <f>IF($H277=0,0,G277/$H277%)</f>
        <v>0</v>
      </c>
      <c r="H278" s="54">
        <f t="shared" si="9"/>
        <v>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9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9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0</v>
      </c>
      <c r="F281" s="11">
        <f>SUM(F279,F277)</f>
        <v>0</v>
      </c>
      <c r="G281" s="11">
        <f>SUM(G279,G277)</f>
        <v>0</v>
      </c>
      <c r="H281" s="54">
        <f t="shared" si="9"/>
        <v>0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0</v>
      </c>
      <c r="F282" s="12">
        <f>IF($H281=0,0,F281/$H281%)</f>
        <v>0</v>
      </c>
      <c r="G282" s="12">
        <f>IF($H281=0,0,G281/$H281%)</f>
        <v>0</v>
      </c>
      <c r="H282" s="54">
        <f t="shared" si="9"/>
        <v>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/>
      <c r="E283" s="12"/>
      <c r="F283" s="12"/>
      <c r="G283" s="12"/>
      <c r="H283" s="54">
        <f t="shared" si="9"/>
        <v>0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0</v>
      </c>
      <c r="F284" s="12">
        <f>IF($H283=0,0,F283/$H283%)</f>
        <v>0</v>
      </c>
      <c r="G284" s="12">
        <f>IF($H283=0,0,G283/$H283%)</f>
        <v>0</v>
      </c>
      <c r="H284" s="54">
        <f t="shared" si="9"/>
        <v>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9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9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0</v>
      </c>
      <c r="F287" s="11">
        <f>SUM(F285,F283)</f>
        <v>0</v>
      </c>
      <c r="G287" s="11">
        <f>SUM(G285,G283)</f>
        <v>0</v>
      </c>
      <c r="H287" s="54">
        <f t="shared" si="9"/>
        <v>0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0</v>
      </c>
      <c r="F288" s="12">
        <f>IF($H287=0,0,F287/$H287%)</f>
        <v>0</v>
      </c>
      <c r="G288" s="12">
        <f>IF($H287=0,0,G287/$H287%)</f>
        <v>0</v>
      </c>
      <c r="H288" s="54">
        <f t="shared" si="9"/>
        <v>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/>
      <c r="E289" s="12"/>
      <c r="F289" s="12"/>
      <c r="G289" s="12"/>
      <c r="H289" s="54">
        <f t="shared" si="9"/>
        <v>0</v>
      </c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0</v>
      </c>
      <c r="F290" s="12">
        <f>IF($H289=0,0,F289/$H289%)</f>
        <v>0</v>
      </c>
      <c r="G290" s="12">
        <f>IF($H289=0,0,G289/$H289%)</f>
        <v>0</v>
      </c>
      <c r="H290" s="54">
        <f t="shared" si="9"/>
        <v>0</v>
      </c>
    </row>
    <row r="291" spans="1:10" ht="15.95" customHeight="1" x14ac:dyDescent="0.15">
      <c r="A291" s="15"/>
      <c r="B291" s="59"/>
      <c r="C291" s="18" t="s">
        <v>14</v>
      </c>
      <c r="D291" s="11"/>
      <c r="E291" s="11"/>
      <c r="F291" s="11"/>
      <c r="G291" s="11"/>
      <c r="H291" s="54">
        <f t="shared" si="9"/>
        <v>0</v>
      </c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0</v>
      </c>
      <c r="E292" s="12">
        <f>IF($H291=0,0,E291/$H291%)</f>
        <v>0</v>
      </c>
      <c r="F292" s="12">
        <f>IF($H291=0,0,F291/$H291%)</f>
        <v>0</v>
      </c>
      <c r="G292" s="12">
        <f>IF($H291=0,0,G291/$H291%)</f>
        <v>0</v>
      </c>
      <c r="H292" s="54">
        <f t="shared" si="9"/>
        <v>0</v>
      </c>
    </row>
    <row r="293" spans="1:10" ht="15.95" customHeight="1" x14ac:dyDescent="0.15">
      <c r="A293" s="15"/>
      <c r="B293" s="59"/>
      <c r="C293" s="18" t="s">
        <v>15</v>
      </c>
      <c r="D293" s="11">
        <f>SUM(D291,D289)</f>
        <v>0</v>
      </c>
      <c r="E293" s="11">
        <f>SUM(E291,E289)</f>
        <v>0</v>
      </c>
      <c r="F293" s="11">
        <f>SUM(F291,F289)</f>
        <v>0</v>
      </c>
      <c r="G293" s="11">
        <f>SUM(G291,G289)</f>
        <v>0</v>
      </c>
      <c r="H293" s="54">
        <f t="shared" si="9"/>
        <v>0</v>
      </c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0</v>
      </c>
      <c r="E294" s="12">
        <f>IF($H293=0,0,E293/$H293%)</f>
        <v>0</v>
      </c>
      <c r="F294" s="12">
        <f>IF($H293=0,0,F293/$H293%)</f>
        <v>0</v>
      </c>
      <c r="G294" s="12">
        <f>IF($H293=0,0,G293/$H293%)</f>
        <v>0</v>
      </c>
      <c r="H294" s="54">
        <f t="shared" si="9"/>
        <v>0</v>
      </c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>
        <v>0</v>
      </c>
      <c r="E295" s="12">
        <v>1930863.0000000002</v>
      </c>
      <c r="F295" s="12">
        <v>0</v>
      </c>
      <c r="G295" s="12">
        <v>0</v>
      </c>
      <c r="H295" s="54">
        <f t="shared" si="9"/>
        <v>1930863.0000000002</v>
      </c>
      <c r="I295" s="13"/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100</v>
      </c>
      <c r="F296" s="12">
        <f>IF($H295=0,0,F295/$H295%)</f>
        <v>0</v>
      </c>
      <c r="G296" s="12">
        <f>IF($H295=0,0,G295/$H295%)</f>
        <v>0</v>
      </c>
      <c r="H296" s="53">
        <f>IF($H295=0,0,H295/$H295%)</f>
        <v>100</v>
      </c>
      <c r="I296" s="13"/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>
        <v>12636.9</v>
      </c>
      <c r="E297" s="11">
        <v>392241.8</v>
      </c>
      <c r="F297" s="11">
        <v>0</v>
      </c>
      <c r="G297" s="11">
        <v>0</v>
      </c>
      <c r="H297" s="54">
        <f t="shared" si="9"/>
        <v>404878.7</v>
      </c>
      <c r="I297" s="13"/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3.1211570280185148</v>
      </c>
      <c r="E298" s="12">
        <f>IF($H297=0,0,E297/$H297%)</f>
        <v>96.87884297198147</v>
      </c>
      <c r="F298" s="12">
        <f>IF($H297=0,0,F297/$H297%)</f>
        <v>0</v>
      </c>
      <c r="G298" s="12">
        <f>IF($H297=0,0,G297/$H297%)</f>
        <v>0</v>
      </c>
      <c r="H298" s="53">
        <f>IF($H297=0,0,H297/$H297%)</f>
        <v>100</v>
      </c>
      <c r="I298" s="13"/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12636.9</v>
      </c>
      <c r="E299" s="11">
        <f>SUM(E297,E295)</f>
        <v>2323104.8000000003</v>
      </c>
      <c r="F299" s="11">
        <f>SUM(F297,F295)</f>
        <v>0</v>
      </c>
      <c r="G299" s="11">
        <f>SUM(G297,G295)</f>
        <v>0</v>
      </c>
      <c r="H299" s="55">
        <f>SUM(H297,H295)</f>
        <v>2335741.7000000002</v>
      </c>
      <c r="I299" s="13"/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0.54102300780946788</v>
      </c>
      <c r="E300" s="12">
        <f>IF($H299=0,0,E299/$H299%)</f>
        <v>99.458976992190543</v>
      </c>
      <c r="F300" s="12">
        <f>IF($H299=0,0,F299/$H299%)</f>
        <v>0</v>
      </c>
      <c r="G300" s="12">
        <f>IF($H299=0,0,G299/$H299%)</f>
        <v>0</v>
      </c>
      <c r="H300" s="53">
        <f>IF($H299=0,0,H299/$H299%)</f>
        <v>100</v>
      </c>
      <c r="I300" s="13"/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0</v>
      </c>
      <c r="E301" s="11">
        <f>SUM(E307,E313,E319,E325,E331,E337,E343,E349,E355)</f>
        <v>54.599999999999987</v>
      </c>
      <c r="F301" s="11">
        <f>SUM(F307,F313,F319,F325,F331,F337,F343,F349,F355)</f>
        <v>29605.8</v>
      </c>
      <c r="G301" s="11">
        <f>SUM(G307,G313,G319,G325,G331,G337,G343,G349,G355)</f>
        <v>0</v>
      </c>
      <c r="H301" s="54">
        <f t="shared" ref="H301:H357" si="10">SUM(D301:G301)</f>
        <v>29660.399999999998</v>
      </c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0</v>
      </c>
      <c r="E302" s="12">
        <f>IF($H301=0,0,E301/$H301%)</f>
        <v>0.184083828943642</v>
      </c>
      <c r="F302" s="12">
        <f>IF($H301=0,0,F301/$H301%)</f>
        <v>99.815916171056358</v>
      </c>
      <c r="G302" s="12">
        <f>IF($H301=0,0,G301/$H301%)</f>
        <v>0</v>
      </c>
      <c r="H302" s="53">
        <f>IF($H301=0,0,H301/$H301%)</f>
        <v>100</v>
      </c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>
        <f>SUM(D309,D315,D321,D327,D333,D339,D345,D351,D357)</f>
        <v>0</v>
      </c>
      <c r="E303" s="11">
        <f>SUM(E309,E315,E321,E327,E333,E339,E345,E351,E357)</f>
        <v>5731.1</v>
      </c>
      <c r="F303" s="11">
        <f>SUM(F309,F315,F321,F327,F333,F339,F345,F351,F357)</f>
        <v>71187.800000000017</v>
      </c>
      <c r="G303" s="11">
        <f>SUM(G309,G315,G321,G327,G333,G339,G345,G351,G357)</f>
        <v>0</v>
      </c>
      <c r="H303" s="54">
        <f t="shared" si="10"/>
        <v>76918.900000000023</v>
      </c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0</v>
      </c>
      <c r="E304" s="12">
        <f>IF($H303=0,0,E303/$H303%)</f>
        <v>7.4508345803177098</v>
      </c>
      <c r="F304" s="12">
        <f>IF($H303=0,0,F303/$H303%)</f>
        <v>92.549165419682282</v>
      </c>
      <c r="G304" s="12">
        <f>IF($H303=0,0,G303/$H303%)</f>
        <v>0</v>
      </c>
      <c r="H304" s="53">
        <f>IF($H303=0,0,H303/$H303%)</f>
        <v>100</v>
      </c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0</v>
      </c>
      <c r="E305" s="11">
        <f>SUM(E311,E317,E323,E329,E335,E341,E347,E353,E359)</f>
        <v>5785.7000000000007</v>
      </c>
      <c r="F305" s="11">
        <f>SUM(F311,F317,F323,F329,F335,F341,F347,F353,F359)</f>
        <v>100793.60000000001</v>
      </c>
      <c r="G305" s="11">
        <f>SUM(G311,G317,G323,G329,G335,G341,G347,G353,G359)</f>
        <v>0</v>
      </c>
      <c r="H305" s="55">
        <f>SUM(H303,H301)</f>
        <v>106579.30000000002</v>
      </c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0</v>
      </c>
      <c r="E306" s="12">
        <f>IF($H305=0,0,E305/$H305%)</f>
        <v>5.4285400635958387</v>
      </c>
      <c r="F306" s="12">
        <f>IF($H305=0,0,F305/$H305%)</f>
        <v>94.571459936404153</v>
      </c>
      <c r="G306" s="12">
        <f>IF($H305=0,0,G305/$H305%)</f>
        <v>0</v>
      </c>
      <c r="H306" s="53">
        <f>IF($H305=0,0,H305/$H305%)</f>
        <v>100</v>
      </c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/>
      <c r="E307" s="12"/>
      <c r="F307" s="12"/>
      <c r="G307" s="12"/>
      <c r="H307" s="54">
        <f t="shared" si="10"/>
        <v>0</v>
      </c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0</v>
      </c>
      <c r="F308" s="12">
        <f>IF($H307=0,0,F307/$H307%)</f>
        <v>0</v>
      </c>
      <c r="G308" s="12">
        <f>IF($H307=0,0,G307/$H307%)</f>
        <v>0</v>
      </c>
      <c r="H308" s="53">
        <f t="shared" ref="H308" si="11">IF($H307=0,0,H307/$H307%)</f>
        <v>0</v>
      </c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/>
      <c r="E309" s="11">
        <v>0</v>
      </c>
      <c r="F309" s="11">
        <v>2933.7999999999997</v>
      </c>
      <c r="G309" s="11">
        <v>0</v>
      </c>
      <c r="H309" s="54">
        <f t="shared" si="10"/>
        <v>2933.7999999999997</v>
      </c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0</v>
      </c>
      <c r="F310" s="12">
        <f>IF($H309=0,0,F309/$H309%)</f>
        <v>100</v>
      </c>
      <c r="G310" s="12">
        <f>IF($H309=0,0,G309/$H309%)</f>
        <v>0</v>
      </c>
      <c r="H310" s="53">
        <f t="shared" ref="H310" si="12">IF($H309=0,0,H309/$H309%)</f>
        <v>100</v>
      </c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0</v>
      </c>
      <c r="F311" s="11">
        <f>SUM(F309,F307)</f>
        <v>2933.7999999999997</v>
      </c>
      <c r="G311" s="11">
        <f>SUM(G309,G307)</f>
        <v>0</v>
      </c>
      <c r="H311" s="55">
        <f t="shared" ref="H311" si="13">SUM(H309,H307)</f>
        <v>2933.7999999999997</v>
      </c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0</v>
      </c>
      <c r="F312" s="12">
        <f>IF($H311=0,0,F311/$H311%)</f>
        <v>100</v>
      </c>
      <c r="G312" s="12">
        <f>IF($H311=0,0,G311/$H311%)</f>
        <v>0</v>
      </c>
      <c r="H312" s="53">
        <f t="shared" ref="H312" si="14">IF($H311=0,0,H311/$H311%)</f>
        <v>100</v>
      </c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/>
      <c r="E313" s="12">
        <v>0</v>
      </c>
      <c r="F313" s="12">
        <v>29602.7</v>
      </c>
      <c r="G313" s="12">
        <v>0</v>
      </c>
      <c r="H313" s="54">
        <f t="shared" si="10"/>
        <v>29602.7</v>
      </c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>
        <f>IF($H313=0,0,D313/$H313%)</f>
        <v>0</v>
      </c>
      <c r="E314" s="12">
        <f>IF($H313=0,0,E313/$H313%)</f>
        <v>0</v>
      </c>
      <c r="F314" s="12">
        <f>IF($H313=0,0,F313/$H313%)</f>
        <v>100</v>
      </c>
      <c r="G314" s="12">
        <f>IF($H313=0,0,G313/$H313%)</f>
        <v>0</v>
      </c>
      <c r="H314" s="53">
        <f t="shared" ref="H314" si="15">IF($H313=0,0,H313/$H313%)</f>
        <v>100</v>
      </c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/>
      <c r="E315" s="11">
        <v>4028.5</v>
      </c>
      <c r="F315" s="11">
        <v>68251.400000000009</v>
      </c>
      <c r="G315" s="11">
        <v>0</v>
      </c>
      <c r="H315" s="54">
        <f t="shared" si="10"/>
        <v>72279.900000000009</v>
      </c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>
        <f>IF($H315=0,0,D315/$H315%)</f>
        <v>0</v>
      </c>
      <c r="E316" s="12">
        <f>IF($H315=0,0,E315/$H315%)</f>
        <v>5.5734720164250362</v>
      </c>
      <c r="F316" s="12">
        <f>IF($H315=0,0,F315/$H315%)</f>
        <v>94.426527983574957</v>
      </c>
      <c r="G316" s="12">
        <f>IF($H315=0,0,G315/$H315%)</f>
        <v>0</v>
      </c>
      <c r="H316" s="53">
        <f t="shared" ref="H316" si="16">IF($H315=0,0,H315/$H315%)</f>
        <v>100</v>
      </c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>
        <f>SUM(D315,D313)</f>
        <v>0</v>
      </c>
      <c r="E317" s="11">
        <f>SUM(E315,E313)</f>
        <v>4028.5</v>
      </c>
      <c r="F317" s="11">
        <f>SUM(F315,F313)</f>
        <v>97854.1</v>
      </c>
      <c r="G317" s="11">
        <f>SUM(G315,G313)</f>
        <v>0</v>
      </c>
      <c r="H317" s="55">
        <f t="shared" ref="H317" si="17">SUM(H315,H313)</f>
        <v>101882.6</v>
      </c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>
        <f>IF($H317=0,0,D317/$H317%)</f>
        <v>0</v>
      </c>
      <c r="E318" s="12">
        <f>IF($H317=0,0,E317/$H317%)</f>
        <v>3.9540608504298085</v>
      </c>
      <c r="F318" s="12">
        <f>IF($H317=0,0,F317/$H317%)</f>
        <v>96.045939149570202</v>
      </c>
      <c r="G318" s="12">
        <f>IF($H317=0,0,G317/$H317%)</f>
        <v>0</v>
      </c>
      <c r="H318" s="53">
        <f t="shared" ref="H318" si="18">IF($H317=0,0,H317/$H317%)</f>
        <v>100</v>
      </c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/>
      <c r="E319" s="12"/>
      <c r="F319" s="12"/>
      <c r="G319" s="12"/>
      <c r="H319" s="54">
        <f t="shared" si="10"/>
        <v>0</v>
      </c>
      <c r="I319" s="13"/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>
        <f>IF($H319=0,0,D319/$H319%)</f>
        <v>0</v>
      </c>
      <c r="E320" s="12">
        <f>IF($H319=0,0,E319/$H319%)</f>
        <v>0</v>
      </c>
      <c r="F320" s="12">
        <f>IF($H319=0,0,F319/$H319%)</f>
        <v>0</v>
      </c>
      <c r="G320" s="12">
        <f>IF($H319=0,0,G319/$H319%)</f>
        <v>0</v>
      </c>
      <c r="H320" s="53">
        <f t="shared" ref="H320" si="19">IF($H319=0,0,H319/$H319%)</f>
        <v>0</v>
      </c>
      <c r="I320" s="13"/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/>
      <c r="E321" s="11"/>
      <c r="F321" s="11"/>
      <c r="G321" s="11"/>
      <c r="H321" s="54">
        <f t="shared" si="10"/>
        <v>0</v>
      </c>
      <c r="I321" s="13"/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>
        <f>IF($H321=0,0,D321/$H321%)</f>
        <v>0</v>
      </c>
      <c r="E322" s="12">
        <f>IF($H321=0,0,E321/$H321%)</f>
        <v>0</v>
      </c>
      <c r="F322" s="12">
        <f>IF($H321=0,0,F321/$H321%)</f>
        <v>0</v>
      </c>
      <c r="G322" s="12">
        <f>IF($H321=0,0,G321/$H321%)</f>
        <v>0</v>
      </c>
      <c r="H322" s="53">
        <f t="shared" ref="H322" si="20">IF($H321=0,0,H321/$H321%)</f>
        <v>0</v>
      </c>
      <c r="I322" s="13"/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>
        <f>SUM(D321,D319)</f>
        <v>0</v>
      </c>
      <c r="E323" s="11">
        <f>SUM(E321,E319)</f>
        <v>0</v>
      </c>
      <c r="F323" s="11">
        <f>SUM(F321,F319)</f>
        <v>0</v>
      </c>
      <c r="G323" s="11">
        <f>SUM(G321,G319)</f>
        <v>0</v>
      </c>
      <c r="H323" s="55">
        <f t="shared" ref="H323" si="21">SUM(H321,H319)</f>
        <v>0</v>
      </c>
      <c r="I323" s="13"/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>
        <f>IF($H323=0,0,D323/$H323%)</f>
        <v>0</v>
      </c>
      <c r="E324" s="12">
        <f>IF($H323=0,0,E323/$H323%)</f>
        <v>0</v>
      </c>
      <c r="F324" s="12">
        <f>IF($H323=0,0,F323/$H323%)</f>
        <v>0</v>
      </c>
      <c r="G324" s="12">
        <f>IF($H323=0,0,G323/$H323%)</f>
        <v>0</v>
      </c>
      <c r="H324" s="53">
        <f t="shared" ref="H324" si="22">IF($H323=0,0,H323/$H323%)</f>
        <v>0</v>
      </c>
      <c r="I324" s="13"/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/>
      <c r="E325" s="12">
        <v>0</v>
      </c>
      <c r="F325" s="12">
        <v>3.1</v>
      </c>
      <c r="G325" s="12">
        <v>0</v>
      </c>
      <c r="H325" s="54">
        <f t="shared" si="10"/>
        <v>3.1</v>
      </c>
      <c r="I325" s="13"/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>
        <f>IF($H325=0,0,D325/$H325%)</f>
        <v>0</v>
      </c>
      <c r="E326" s="12">
        <f>IF($H325=0,0,E325/$H325%)</f>
        <v>0</v>
      </c>
      <c r="F326" s="12">
        <f>IF($H325=0,0,F325/$H325%)</f>
        <v>100</v>
      </c>
      <c r="G326" s="12">
        <f>IF($H325=0,0,G325/$H325%)</f>
        <v>0</v>
      </c>
      <c r="H326" s="53">
        <f t="shared" ref="H326" si="23">IF($H325=0,0,H325/$H325%)</f>
        <v>100</v>
      </c>
      <c r="I326" s="13"/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11"/>
      <c r="E327" s="11">
        <v>0</v>
      </c>
      <c r="F327" s="11">
        <v>2.6</v>
      </c>
      <c r="G327" s="11">
        <v>0</v>
      </c>
      <c r="H327" s="54">
        <f t="shared" si="10"/>
        <v>2.6</v>
      </c>
      <c r="I327" s="13"/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>
        <f>IF($H327=0,0,D327/$H327%)</f>
        <v>0</v>
      </c>
      <c r="E328" s="12">
        <f>IF($H327=0,0,E327/$H327%)</f>
        <v>0</v>
      </c>
      <c r="F328" s="12">
        <f>IF($H327=0,0,F327/$H327%)</f>
        <v>100</v>
      </c>
      <c r="G328" s="12">
        <f>IF($H327=0,0,G327/$H327%)</f>
        <v>0</v>
      </c>
      <c r="H328" s="53">
        <f t="shared" ref="H328" si="24">IF($H327=0,0,H327/$H327%)</f>
        <v>100</v>
      </c>
      <c r="I328" s="13"/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>
        <f>SUM(D327,D325)</f>
        <v>0</v>
      </c>
      <c r="E329" s="11">
        <f>SUM(E327,E325)</f>
        <v>0</v>
      </c>
      <c r="F329" s="11">
        <f>SUM(F327,F325)</f>
        <v>5.7</v>
      </c>
      <c r="G329" s="11">
        <f>SUM(G327,G325)</f>
        <v>0</v>
      </c>
      <c r="H329" s="55">
        <f t="shared" ref="H329" si="25">SUM(H327,H325)</f>
        <v>5.7</v>
      </c>
      <c r="I329" s="13"/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>
        <f>IF($H329=0,0,D329/$H329%)</f>
        <v>0</v>
      </c>
      <c r="E330" s="12">
        <f>IF($H329=0,0,E329/$H329%)</f>
        <v>0</v>
      </c>
      <c r="F330" s="12">
        <f>IF($H329=0,0,F329/$H329%)</f>
        <v>100</v>
      </c>
      <c r="G330" s="12">
        <f>IF($H329=0,0,G329/$H329%)</f>
        <v>0</v>
      </c>
      <c r="H330" s="53">
        <f t="shared" ref="H330" si="26">IF($H329=0,0,H329/$H329%)</f>
        <v>100</v>
      </c>
      <c r="I330" s="13"/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/>
      <c r="E331" s="12"/>
      <c r="F331" s="12"/>
      <c r="G331" s="12"/>
      <c r="H331" s="54">
        <f t="shared" si="10"/>
        <v>0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>
        <f>IF($H331=0,0,D331/$H331%)</f>
        <v>0</v>
      </c>
      <c r="E332" s="12">
        <f>IF($H331=0,0,E331/$H331%)</f>
        <v>0</v>
      </c>
      <c r="F332" s="12">
        <f>IF($H331=0,0,F331/$H331%)</f>
        <v>0</v>
      </c>
      <c r="G332" s="12">
        <f>IF($H331=0,0,G331/$H331%)</f>
        <v>0</v>
      </c>
      <c r="H332" s="53">
        <f t="shared" ref="H332" si="27">IF($H331=0,0,H331/$H331%)</f>
        <v>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>
        <v>0</v>
      </c>
      <c r="E333" s="11">
        <v>477.6</v>
      </c>
      <c r="F333" s="11">
        <v>0</v>
      </c>
      <c r="G333" s="11">
        <v>0</v>
      </c>
      <c r="H333" s="54">
        <f t="shared" si="10"/>
        <v>477.6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>
        <f>IF($H333=0,0,D333/$H333%)</f>
        <v>0</v>
      </c>
      <c r="E334" s="12">
        <f>IF($H333=0,0,E333/$H333%)</f>
        <v>100.00000000000001</v>
      </c>
      <c r="F334" s="12">
        <f>IF($H333=0,0,F333/$H333%)</f>
        <v>0</v>
      </c>
      <c r="G334" s="12">
        <f>IF($H333=0,0,G333/$H333%)</f>
        <v>0</v>
      </c>
      <c r="H334" s="53">
        <f t="shared" ref="H334" si="28">IF($H333=0,0,H333/$H333%)</f>
        <v>100.00000000000001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>
        <f>SUM(D333,D331)</f>
        <v>0</v>
      </c>
      <c r="E335" s="11">
        <f>SUM(E333,E331)</f>
        <v>477.6</v>
      </c>
      <c r="F335" s="11">
        <f>SUM(F333,F331)</f>
        <v>0</v>
      </c>
      <c r="G335" s="11">
        <f>SUM(G333,G331)</f>
        <v>0</v>
      </c>
      <c r="H335" s="55">
        <f t="shared" ref="H335" si="29">SUM(H333,H331)</f>
        <v>477.6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>
        <f>IF($H335=0,0,D335/$H335%)</f>
        <v>0</v>
      </c>
      <c r="E336" s="12">
        <f>IF($H335=0,0,E335/$H335%)</f>
        <v>100.00000000000001</v>
      </c>
      <c r="F336" s="12">
        <f>IF($H335=0,0,F335/$H335%)</f>
        <v>0</v>
      </c>
      <c r="G336" s="12">
        <f>IF($H335=0,0,G335/$H335%)</f>
        <v>0</v>
      </c>
      <c r="H336" s="53">
        <f t="shared" ref="H336" si="30">IF($H335=0,0,H335/$H335%)</f>
        <v>100.00000000000001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/>
      <c r="E337" s="12"/>
      <c r="F337" s="12"/>
      <c r="G337" s="12"/>
      <c r="H337" s="54">
        <f t="shared" si="10"/>
        <v>0</v>
      </c>
      <c r="I337" s="13"/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>
        <f>IF($H337=0,0,D337/$H337%)</f>
        <v>0</v>
      </c>
      <c r="E338" s="12">
        <f>IF($H337=0,0,E337/$H337%)</f>
        <v>0</v>
      </c>
      <c r="F338" s="12">
        <f>IF($H337=0,0,F337/$H337%)</f>
        <v>0</v>
      </c>
      <c r="G338" s="12">
        <f>IF($H337=0,0,G337/$H337%)</f>
        <v>0</v>
      </c>
      <c r="H338" s="53">
        <f t="shared" ref="H338" si="31">IF($H337=0,0,H337/$H337%)</f>
        <v>0</v>
      </c>
      <c r="I338" s="13"/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1"/>
      <c r="E339" s="11"/>
      <c r="F339" s="11"/>
      <c r="G339" s="11"/>
      <c r="H339" s="54">
        <f t="shared" si="10"/>
        <v>0</v>
      </c>
      <c r="I339" s="13"/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>
        <f>IF($H339=0,0,D339/$H339%)</f>
        <v>0</v>
      </c>
      <c r="E340" s="12">
        <f>IF($H339=0,0,E339/$H339%)</f>
        <v>0</v>
      </c>
      <c r="F340" s="12">
        <f>IF($H339=0,0,F339/$H339%)</f>
        <v>0</v>
      </c>
      <c r="G340" s="12">
        <f>IF($H339=0,0,G339/$H339%)</f>
        <v>0</v>
      </c>
      <c r="H340" s="53">
        <f t="shared" ref="H340" si="32">IF($H339=0,0,H339/$H339%)</f>
        <v>0</v>
      </c>
      <c r="I340" s="13"/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>
        <f>SUM(D339,D337)</f>
        <v>0</v>
      </c>
      <c r="E341" s="11">
        <f>SUM(E339,E337)</f>
        <v>0</v>
      </c>
      <c r="F341" s="11">
        <f>SUM(F339,F337)</f>
        <v>0</v>
      </c>
      <c r="G341" s="11">
        <f>SUM(G339,G337)</f>
        <v>0</v>
      </c>
      <c r="H341" s="55">
        <f t="shared" ref="H341" si="33">SUM(H339,H337)</f>
        <v>0</v>
      </c>
      <c r="I341" s="13"/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>
        <f>IF($H341=0,0,D341/$H341%)</f>
        <v>0</v>
      </c>
      <c r="E342" s="12">
        <f>IF($H341=0,0,E341/$H341%)</f>
        <v>0</v>
      </c>
      <c r="F342" s="12">
        <f>IF($H341=0,0,F341/$H341%)</f>
        <v>0</v>
      </c>
      <c r="G342" s="12">
        <f>IF($H341=0,0,G341/$H341%)</f>
        <v>0</v>
      </c>
      <c r="H342" s="53">
        <f t="shared" ref="H342" si="34">IF($H341=0,0,H341/$H341%)</f>
        <v>0</v>
      </c>
      <c r="I342" s="13"/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>
        <v>0</v>
      </c>
      <c r="E343" s="12">
        <v>0.30000000000000004</v>
      </c>
      <c r="F343" s="12">
        <v>0</v>
      </c>
      <c r="G343" s="12">
        <v>0</v>
      </c>
      <c r="H343" s="54">
        <f t="shared" si="10"/>
        <v>0.30000000000000004</v>
      </c>
      <c r="I343" s="13"/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>
        <f>IF($H343=0,0,D343/$H343%)</f>
        <v>0</v>
      </c>
      <c r="E344" s="12">
        <f>IF($H343=0,0,E343/$H343%)</f>
        <v>100</v>
      </c>
      <c r="F344" s="12">
        <f>IF($H343=0,0,F343/$H343%)</f>
        <v>0</v>
      </c>
      <c r="G344" s="12">
        <f>IF($H343=0,0,G343/$H343%)</f>
        <v>0</v>
      </c>
      <c r="H344" s="53">
        <f t="shared" ref="H344" si="35">IF($H343=0,0,H343/$H343%)</f>
        <v>100</v>
      </c>
      <c r="I344" s="13"/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>
        <v>0</v>
      </c>
      <c r="E345" s="11">
        <v>47.099999999999987</v>
      </c>
      <c r="F345" s="11">
        <v>0</v>
      </c>
      <c r="G345" s="11">
        <v>0</v>
      </c>
      <c r="H345" s="54">
        <f t="shared" si="10"/>
        <v>47.099999999999987</v>
      </c>
      <c r="I345" s="13"/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>
        <f>IF($H345=0,0,D345/$H345%)</f>
        <v>0</v>
      </c>
      <c r="E346" s="12">
        <f>IF($H345=0,0,E345/$H345%)</f>
        <v>100</v>
      </c>
      <c r="F346" s="12">
        <f>IF($H345=0,0,F345/$H345%)</f>
        <v>0</v>
      </c>
      <c r="G346" s="12">
        <f>IF($H345=0,0,G345/$H345%)</f>
        <v>0</v>
      </c>
      <c r="H346" s="53">
        <f t="shared" ref="H346" si="36">IF($H345=0,0,H345/$H345%)</f>
        <v>100</v>
      </c>
      <c r="I346" s="13"/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>
        <f>SUM(D345,D343)</f>
        <v>0</v>
      </c>
      <c r="E347" s="11">
        <f>SUM(E345,E343)</f>
        <v>47.399999999999984</v>
      </c>
      <c r="F347" s="11">
        <f>SUM(F345,F343)</f>
        <v>0</v>
      </c>
      <c r="G347" s="11">
        <f>SUM(G345,G343)</f>
        <v>0</v>
      </c>
      <c r="H347" s="55">
        <f t="shared" ref="H347" si="37">SUM(H345,H343)</f>
        <v>47.399999999999984</v>
      </c>
      <c r="I347" s="13"/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>
        <f>IF($H347=0,0,D347/$H347%)</f>
        <v>0</v>
      </c>
      <c r="E348" s="12">
        <f>IF($H347=0,0,E347/$H347%)</f>
        <v>100</v>
      </c>
      <c r="F348" s="12">
        <f>IF($H347=0,0,F347/$H347%)</f>
        <v>0</v>
      </c>
      <c r="G348" s="12">
        <f>IF($H347=0,0,G347/$H347%)</f>
        <v>0</v>
      </c>
      <c r="H348" s="53">
        <f t="shared" ref="H348" si="38">IF($H347=0,0,H347/$H347%)</f>
        <v>100</v>
      </c>
      <c r="I348" s="13"/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>
        <v>0</v>
      </c>
      <c r="E349" s="12">
        <v>1.1000000000000001</v>
      </c>
      <c r="F349" s="12">
        <v>0</v>
      </c>
      <c r="G349" s="12">
        <v>0</v>
      </c>
      <c r="H349" s="54">
        <f t="shared" si="10"/>
        <v>1.1000000000000001</v>
      </c>
      <c r="I349" s="13"/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>
        <f>IF($H349=0,0,D349/$H349%)</f>
        <v>0</v>
      </c>
      <c r="E350" s="12">
        <f>IF($H349=0,0,E349/$H349%)</f>
        <v>100</v>
      </c>
      <c r="F350" s="12">
        <f>IF($H349=0,0,F349/$H349%)</f>
        <v>0</v>
      </c>
      <c r="G350" s="12">
        <f>IF($H349=0,0,G349/$H349%)</f>
        <v>0</v>
      </c>
      <c r="H350" s="53">
        <f t="shared" ref="H350" si="39">IF($H349=0,0,H349/$H349%)</f>
        <v>100</v>
      </c>
      <c r="I350" s="13"/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>
        <v>0</v>
      </c>
      <c r="E351" s="11">
        <v>44.2</v>
      </c>
      <c r="F351" s="11">
        <v>0</v>
      </c>
      <c r="G351" s="11">
        <v>0</v>
      </c>
      <c r="H351" s="54">
        <f t="shared" si="10"/>
        <v>44.2</v>
      </c>
      <c r="I351" s="13"/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>
        <f>IF($H351=0,0,D351/$H351%)</f>
        <v>0</v>
      </c>
      <c r="E352" s="12">
        <f>IF($H351=0,0,E351/$H351%)</f>
        <v>100</v>
      </c>
      <c r="F352" s="12">
        <f>IF($H351=0,0,F351/$H351%)</f>
        <v>0</v>
      </c>
      <c r="G352" s="12">
        <f>IF($H351=0,0,G351/$H351%)</f>
        <v>0</v>
      </c>
      <c r="H352" s="53">
        <f t="shared" ref="H352" si="40">IF($H351=0,0,H351/$H351%)</f>
        <v>100</v>
      </c>
      <c r="I352" s="13"/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>
        <f>SUM(D351,D349)</f>
        <v>0</v>
      </c>
      <c r="E353" s="11">
        <f>SUM(E351,E349)</f>
        <v>45.300000000000004</v>
      </c>
      <c r="F353" s="11">
        <f>SUM(F351,F349)</f>
        <v>0</v>
      </c>
      <c r="G353" s="11">
        <f>SUM(G351,G349)</f>
        <v>0</v>
      </c>
      <c r="H353" s="55">
        <f t="shared" ref="H353" si="41">SUM(H351,H349)</f>
        <v>45.300000000000004</v>
      </c>
      <c r="I353" s="13"/>
      <c r="J353" s="1"/>
    </row>
    <row r="354" spans="1:10" s="14" customFormat="1" ht="15.95" customHeight="1" x14ac:dyDescent="0.15">
      <c r="A354" s="15"/>
      <c r="B354" s="21"/>
      <c r="C354" s="16" t="s">
        <v>105</v>
      </c>
      <c r="D354" s="12"/>
      <c r="E354" s="12"/>
      <c r="F354" s="12"/>
      <c r="G354" s="12"/>
      <c r="H354" s="53">
        <f t="shared" ref="H354" si="42">IF($H353=0,0,H353/$H353%)</f>
        <v>100</v>
      </c>
      <c r="I354" s="13"/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>
        <v>0</v>
      </c>
      <c r="E355" s="12">
        <v>53.199999999999989</v>
      </c>
      <c r="F355" s="12">
        <v>0</v>
      </c>
      <c r="G355" s="12">
        <v>0</v>
      </c>
      <c r="H355" s="54">
        <f t="shared" si="10"/>
        <v>53.199999999999989</v>
      </c>
      <c r="I355" s="13"/>
      <c r="J355" s="1"/>
    </row>
    <row r="356" spans="1:10" s="14" customFormat="1" ht="15.95" customHeight="1" x14ac:dyDescent="0.15">
      <c r="A356" s="15"/>
      <c r="B356" s="15"/>
      <c r="C356" s="16" t="s">
        <v>108</v>
      </c>
      <c r="D356" s="12"/>
      <c r="E356" s="12"/>
      <c r="F356" s="12"/>
      <c r="G356" s="12"/>
      <c r="H356" s="53">
        <f t="shared" ref="H356" si="43">IF($H355=0,0,H355/$H355%)</f>
        <v>100</v>
      </c>
      <c r="I356" s="13"/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>
        <v>0</v>
      </c>
      <c r="E357" s="11">
        <v>1133.7</v>
      </c>
      <c r="F357" s="11">
        <v>0</v>
      </c>
      <c r="G357" s="11">
        <v>0</v>
      </c>
      <c r="H357" s="54">
        <f t="shared" si="10"/>
        <v>1133.7</v>
      </c>
      <c r="I357" s="13"/>
      <c r="J357" s="1"/>
    </row>
    <row r="358" spans="1:10" s="14" customFormat="1" ht="15.95" customHeight="1" x14ac:dyDescent="0.15">
      <c r="A358" s="15"/>
      <c r="B358" s="15"/>
      <c r="C358" s="16" t="s">
        <v>107</v>
      </c>
      <c r="D358" s="12">
        <f>IF($H357=0,0,D357/$H357%)</f>
        <v>0</v>
      </c>
      <c r="E358" s="12">
        <f>IF($H357=0,0,E357/$H357%)</f>
        <v>100</v>
      </c>
      <c r="F358" s="12">
        <f>IF($H357=0,0,F357/$H357%)</f>
        <v>0</v>
      </c>
      <c r="G358" s="12">
        <f>IF($H357=0,0,G357/$H357%)</f>
        <v>0</v>
      </c>
      <c r="H358" s="53">
        <f t="shared" ref="H358" si="44">IF($H357=0,0,H357/$H357%)</f>
        <v>100</v>
      </c>
      <c r="I358" s="13"/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>
        <f>SUM(D357,D355)</f>
        <v>0</v>
      </c>
      <c r="E359" s="11">
        <f>SUM(E357,E355)</f>
        <v>1186.9000000000001</v>
      </c>
      <c r="F359" s="11">
        <f>SUM(F357,F355)</f>
        <v>0</v>
      </c>
      <c r="G359" s="11">
        <f>SUM(G357,G355)</f>
        <v>0</v>
      </c>
      <c r="H359" s="55">
        <f t="shared" ref="H359" si="45">SUM(H357,H355)</f>
        <v>1186.9000000000001</v>
      </c>
      <c r="I359" s="13"/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>
        <f>IF($H359=0,0,D359/$H359%)</f>
        <v>0</v>
      </c>
      <c r="E360" s="12">
        <f>IF($H359=0,0,E359/$H359%)</f>
        <v>100</v>
      </c>
      <c r="F360" s="12">
        <f>IF($H359=0,0,F359/$H359%)</f>
        <v>0</v>
      </c>
      <c r="G360" s="12">
        <f>IF($H359=0,0,G359/$H359%)</f>
        <v>0</v>
      </c>
      <c r="H360" s="53">
        <f t="shared" ref="H360" si="46">IF($H359=0,0,H359/$H359%)</f>
        <v>100</v>
      </c>
      <c r="I360" s="13"/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>
        <v>168</v>
      </c>
      <c r="E361" s="12">
        <v>5248</v>
      </c>
      <c r="F361" s="12">
        <v>0</v>
      </c>
      <c r="G361" s="12">
        <v>0</v>
      </c>
      <c r="H361" s="54">
        <f t="shared" ref="H361:H366" si="47">SUM(D361:G361)</f>
        <v>5416</v>
      </c>
      <c r="I361" s="13"/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3.1019202363367802</v>
      </c>
      <c r="E362" s="12">
        <f>IF($H361=0,0,E361/$H361%)</f>
        <v>96.898079763663233</v>
      </c>
      <c r="F362" s="12">
        <f>IF($H361=0,0,F361/$H361%)</f>
        <v>0</v>
      </c>
      <c r="G362" s="12">
        <f>IF($H361=0,0,G361/$H361%)</f>
        <v>0</v>
      </c>
      <c r="H362" s="54">
        <f t="shared" si="47"/>
        <v>100.00000000000001</v>
      </c>
      <c r="I362" s="13"/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>
        <v>1545</v>
      </c>
      <c r="E363" s="11">
        <v>1785</v>
      </c>
      <c r="F363" s="11">
        <v>1060</v>
      </c>
      <c r="G363" s="11">
        <v>1</v>
      </c>
      <c r="H363" s="54">
        <f t="shared" si="47"/>
        <v>4391</v>
      </c>
      <c r="I363" s="13"/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35.185606923252109</v>
      </c>
      <c r="E364" s="12">
        <f>IF($H363=0,0,E363/$H363%)</f>
        <v>40.651332270553411</v>
      </c>
      <c r="F364" s="12">
        <f>IF($H363=0,0,F363/$H363%)</f>
        <v>24.140286950580734</v>
      </c>
      <c r="G364" s="12">
        <f>IF($H363=0,0,G363/$H363%)</f>
        <v>2.277385561375541E-2</v>
      </c>
      <c r="H364" s="54">
        <f t="shared" si="47"/>
        <v>100</v>
      </c>
      <c r="I364" s="13"/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1713</v>
      </c>
      <c r="E365" s="11">
        <f>SUM(E363,E361)</f>
        <v>7033</v>
      </c>
      <c r="F365" s="11">
        <f>SUM(F363,F361)</f>
        <v>1060</v>
      </c>
      <c r="G365" s="11">
        <f>SUM(G363,G361)</f>
        <v>1</v>
      </c>
      <c r="H365" s="54">
        <f t="shared" si="47"/>
        <v>9807</v>
      </c>
      <c r="I365" s="13"/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17.467115325787702</v>
      </c>
      <c r="E366" s="12">
        <f>IF($H365=0,0,E365/$H365%)</f>
        <v>71.714081778321614</v>
      </c>
      <c r="F366" s="12">
        <f>IF($H365=0,0,F365/$H365%)</f>
        <v>10.808606097685328</v>
      </c>
      <c r="G366" s="12">
        <f>IF($H365=0,0,G365/$H365%)</f>
        <v>1.0196798205363516E-2</v>
      </c>
      <c r="H366" s="54">
        <f t="shared" si="47"/>
        <v>100</v>
      </c>
      <c r="I366" s="13"/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2">
        <f t="shared" ref="D367:G367" si="48">SUM(D361,D301,D295,D229,D37,D7)</f>
        <v>2556.1</v>
      </c>
      <c r="E367" s="12">
        <f t="shared" si="48"/>
        <v>1962355.1000000003</v>
      </c>
      <c r="F367" s="12">
        <f t="shared" si="48"/>
        <v>31190.899999999998</v>
      </c>
      <c r="G367" s="12">
        <f t="shared" si="48"/>
        <v>0</v>
      </c>
      <c r="H367" s="54">
        <f>SUM(D367:G367)</f>
        <v>1996102.1000000003</v>
      </c>
      <c r="I367" s="13"/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0.12805457195801756</v>
      </c>
      <c r="E368" s="12">
        <f>IF($H367=0,0,E367/$H367%)</f>
        <v>98.309355017461272</v>
      </c>
      <c r="F368" s="12">
        <f>IF($H367=0,0,F367/$H367%)</f>
        <v>1.5625904105807009</v>
      </c>
      <c r="G368" s="12">
        <f>IF($H367=0,0,G367/$H367%)</f>
        <v>0</v>
      </c>
      <c r="H368" s="53">
        <f>IF($H367=0,0,H367/$H367%)</f>
        <v>100</v>
      </c>
      <c r="I368" s="13"/>
    </row>
    <row r="369" spans="1:9" ht="15.95" customHeight="1" x14ac:dyDescent="0.15">
      <c r="A369" s="26"/>
      <c r="B369" s="27"/>
      <c r="C369" s="18" t="s">
        <v>14</v>
      </c>
      <c r="D369" s="12">
        <f t="shared" ref="D369:G369" si="49">SUM(D363,D303,D297,D231,D39,D9)</f>
        <v>40110.200000000004</v>
      </c>
      <c r="E369" s="12">
        <f t="shared" si="49"/>
        <v>425875.8</v>
      </c>
      <c r="F369" s="12">
        <f t="shared" si="49"/>
        <v>78649.700000000012</v>
      </c>
      <c r="G369" s="12">
        <f t="shared" si="49"/>
        <v>9.4</v>
      </c>
      <c r="H369" s="54">
        <f>SUM(D369:G369)</f>
        <v>544645.1</v>
      </c>
      <c r="I369" s="13"/>
    </row>
    <row r="370" spans="1:9" ht="15.95" customHeight="1" x14ac:dyDescent="0.15">
      <c r="A370" s="26"/>
      <c r="B370" s="27"/>
      <c r="C370" s="20" t="s">
        <v>13</v>
      </c>
      <c r="D370" s="12">
        <f>IF($H369=0,0,D369/$H369%)</f>
        <v>7.3644654105949003</v>
      </c>
      <c r="E370" s="12">
        <f>IF($H369=0,0,E369/$H369%)</f>
        <v>78.193267505757419</v>
      </c>
      <c r="F370" s="12">
        <f>IF($H369=0,0,F369/$H369%)</f>
        <v>14.440541189115629</v>
      </c>
      <c r="G370" s="12">
        <f>IF($H369=0,0,G369/$H369%)</f>
        <v>1.7258945320539926E-3</v>
      </c>
      <c r="H370" s="53">
        <f>IF($H369=0,0,H369/$H369%)</f>
        <v>100</v>
      </c>
      <c r="I370" s="13"/>
    </row>
    <row r="371" spans="1:9" ht="15.95" customHeight="1" x14ac:dyDescent="0.15">
      <c r="A371" s="26"/>
      <c r="B371" s="27"/>
      <c r="C371" s="18" t="s">
        <v>15</v>
      </c>
      <c r="D371" s="11">
        <f>SUM(D11,D41,D233,D299,D305,D365)</f>
        <v>42666.3</v>
      </c>
      <c r="E371" s="11">
        <f>SUM(E11,E41,E233,E299,E305,E365)</f>
        <v>2388230.9000000004</v>
      </c>
      <c r="F371" s="11">
        <f>SUM(F11,F41,F233,F299,F305,F365)</f>
        <v>109840.6</v>
      </c>
      <c r="G371" s="11">
        <f>SUM(G11,G41,G233,G299,G305,G365)</f>
        <v>9.4</v>
      </c>
      <c r="H371" s="54">
        <f>SUM(D371:G371)</f>
        <v>2540747.2000000002</v>
      </c>
      <c r="I371" s="13"/>
    </row>
    <row r="372" spans="1:9" ht="15.95" customHeight="1" x14ac:dyDescent="0.15">
      <c r="A372" s="28"/>
      <c r="B372" s="29"/>
      <c r="C372" s="20" t="s">
        <v>13</v>
      </c>
      <c r="D372" s="12">
        <f>IF($H371=0,0,D371/$H371%)</f>
        <v>1.6792815908642937</v>
      </c>
      <c r="E372" s="12">
        <f>IF($H371=0,0,E371/$H371%)</f>
        <v>93.997187126684636</v>
      </c>
      <c r="F372" s="12">
        <f>IF($H371=0,0,F371/$H371%)</f>
        <v>4.3231613125461674</v>
      </c>
      <c r="G372" s="12">
        <f>IF($H371=0,0,G371/$H371%)</f>
        <v>3.6996990491616007E-4</v>
      </c>
      <c r="H372" s="53">
        <f>IF($H371=0,0,H371/$H371%)</f>
        <v>100</v>
      </c>
      <c r="I372" s="13"/>
    </row>
    <row r="373" spans="1:9" ht="15.95" customHeight="1" x14ac:dyDescent="0.15">
      <c r="A373" s="30" t="s">
        <v>76</v>
      </c>
      <c r="B373" s="31"/>
      <c r="C373" s="18" t="s">
        <v>12</v>
      </c>
      <c r="D373" s="12">
        <v>0</v>
      </c>
      <c r="E373" s="12">
        <v>2905</v>
      </c>
      <c r="F373" s="12">
        <v>0</v>
      </c>
      <c r="G373" s="12">
        <v>0</v>
      </c>
      <c r="H373" s="54">
        <f t="shared" ref="H373:H378" si="50">SUM(D373:G373)</f>
        <v>2905</v>
      </c>
      <c r="I373" s="13"/>
    </row>
    <row r="374" spans="1:9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100</v>
      </c>
      <c r="F374" s="12">
        <f>IF($H373=0,0,F373/$H373%)</f>
        <v>0</v>
      </c>
      <c r="G374" s="12">
        <f>IF($H373=0,0,G373/$H373%)</f>
        <v>0</v>
      </c>
      <c r="H374" s="54">
        <f t="shared" si="50"/>
        <v>100</v>
      </c>
      <c r="I374" s="13"/>
    </row>
    <row r="375" spans="1:9" ht="15.95" customHeight="1" x14ac:dyDescent="0.15">
      <c r="A375" s="15"/>
      <c r="B375" s="34"/>
      <c r="C375" s="18" t="s">
        <v>14</v>
      </c>
      <c r="D375" s="11">
        <v>0</v>
      </c>
      <c r="E375" s="11">
        <v>1894.6000000000001</v>
      </c>
      <c r="F375" s="11">
        <v>0</v>
      </c>
      <c r="G375" s="11">
        <v>3612.6000000000004</v>
      </c>
      <c r="H375" s="54">
        <f t="shared" si="50"/>
        <v>5507.2000000000007</v>
      </c>
      <c r="I375" s="13"/>
    </row>
    <row r="376" spans="1:9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34.402237071470068</v>
      </c>
      <c r="F376" s="12">
        <f>IF($H375=0,0,F375/$H375%)</f>
        <v>0</v>
      </c>
      <c r="G376" s="12">
        <f>IF($H375=0,0,G375/$H375%)</f>
        <v>65.597762928529917</v>
      </c>
      <c r="H376" s="54">
        <f t="shared" si="50"/>
        <v>99.999999999999986</v>
      </c>
      <c r="I376" s="13"/>
    </row>
    <row r="377" spans="1:9" ht="15.9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4799.6000000000004</v>
      </c>
      <c r="F377" s="11">
        <f>SUM(F375,F373)</f>
        <v>0</v>
      </c>
      <c r="G377" s="11">
        <f>SUM(G375,G373)</f>
        <v>3612.6000000000004</v>
      </c>
      <c r="H377" s="54">
        <f t="shared" si="50"/>
        <v>8412.2000000000007</v>
      </c>
      <c r="I377" s="13"/>
    </row>
    <row r="378" spans="1:9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57.055229309811935</v>
      </c>
      <c r="F378" s="12">
        <f>IF($H377=0,0,F377/$H377%)</f>
        <v>0</v>
      </c>
      <c r="G378" s="12">
        <f>IF($H377=0,0,G377/$H377%)</f>
        <v>42.944770690188058</v>
      </c>
      <c r="H378" s="54">
        <f t="shared" si="50"/>
        <v>100</v>
      </c>
      <c r="I378" s="13"/>
    </row>
    <row r="379" spans="1:9" ht="15.95" customHeight="1" x14ac:dyDescent="0.15">
      <c r="I379" s="13"/>
    </row>
    <row r="380" spans="1:9" ht="15.95" customHeight="1" x14ac:dyDescent="0.15">
      <c r="I380" s="13"/>
    </row>
    <row r="381" spans="1:9" ht="15.95" customHeight="1" x14ac:dyDescent="0.15">
      <c r="I381" s="13"/>
    </row>
    <row r="382" spans="1:9" ht="15.95" customHeight="1" x14ac:dyDescent="0.15">
      <c r="I382" s="13"/>
    </row>
    <row r="383" spans="1:9" ht="15.95" customHeight="1" x14ac:dyDescent="0.15">
      <c r="I383" s="13"/>
    </row>
    <row r="384" spans="1:9" ht="15.95" customHeight="1" x14ac:dyDescent="0.15">
      <c r="I384" s="13"/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50" firstPageNumber="204" fitToHeight="5" orientation="portrait" useFirstPageNumber="1" r:id="rId1"/>
  <headerFooter alignWithMargins="0"/>
  <rowBreaks count="3" manualBreakCount="3">
    <brk id="96" max="7" man="1"/>
    <brk id="192" max="7" man="1"/>
    <brk id="29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0000"/>
    <pageSetUpPr fitToPage="1"/>
  </sheetPr>
  <dimension ref="A2:J378"/>
  <sheetViews>
    <sheetView showGridLines="0" showZeros="0" view="pageBreakPreview" zoomScale="80" zoomScaleNormal="50" zoomScaleSheetLayoutView="80" workbookViewId="0">
      <pane xSplit="2" ySplit="6" topLeftCell="C328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D369" sqref="D369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9" width="10.375" style="1" bestFit="1" customWidth="1"/>
    <col min="10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79</v>
      </c>
    </row>
    <row r="5" spans="1:9" ht="15.95" customHeight="1" x14ac:dyDescent="0.15">
      <c r="H5" s="4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0</v>
      </c>
      <c r="E7" s="11">
        <f t="shared" ref="E7:G11" si="0">SUM(E13,E19,E25,E31)</f>
        <v>4536.8</v>
      </c>
      <c r="F7" s="11">
        <f t="shared" si="0"/>
        <v>0</v>
      </c>
      <c r="G7" s="11">
        <f t="shared" si="0"/>
        <v>0</v>
      </c>
      <c r="H7" s="53">
        <f>SUM(D7:G7)</f>
        <v>4536.8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</v>
      </c>
      <c r="E8" s="12">
        <f>IF($H7=0,0,E7/$H7%)</f>
        <v>100</v>
      </c>
      <c r="F8" s="12">
        <f>IF($H7=0,0,F7/$H7%)</f>
        <v>0</v>
      </c>
      <c r="G8" s="12">
        <f>IF($H7=0,0,G7/$H7%)</f>
        <v>0</v>
      </c>
      <c r="H8" s="53">
        <f>SUM(D8:G8)</f>
        <v>100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>
        <f>SUM(D15,D21,D27,D33)</f>
        <v>0</v>
      </c>
      <c r="E9" s="11">
        <f t="shared" si="0"/>
        <v>1352.9</v>
      </c>
      <c r="F9" s="11">
        <f t="shared" si="0"/>
        <v>0</v>
      </c>
      <c r="G9" s="11">
        <f t="shared" si="0"/>
        <v>0</v>
      </c>
      <c r="H9" s="53">
        <f>SUM(D9:G9)</f>
        <v>1352.9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0</v>
      </c>
      <c r="E10" s="12">
        <f>IF($H9=0,0,E9/$H9%)</f>
        <v>100</v>
      </c>
      <c r="F10" s="12">
        <f>IF($H9=0,0,F9/$H9%)</f>
        <v>0</v>
      </c>
      <c r="G10" s="12">
        <f>IF($H9=0,0,G9/$H9%)</f>
        <v>0</v>
      </c>
      <c r="H10" s="53">
        <f>SUM(D10:G10)</f>
        <v>100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0</v>
      </c>
      <c r="E11" s="11">
        <f t="shared" si="0"/>
        <v>5889.7000000000007</v>
      </c>
      <c r="F11" s="11">
        <f t="shared" si="0"/>
        <v>0</v>
      </c>
      <c r="G11" s="11">
        <f t="shared" si="0"/>
        <v>0</v>
      </c>
      <c r="H11" s="53">
        <f>SUM(D11:G11)</f>
        <v>5889.7000000000007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0</v>
      </c>
      <c r="E12" s="12">
        <f>IF($H11=0,0,E11/$H11%)</f>
        <v>100</v>
      </c>
      <c r="F12" s="12">
        <f>IF($H11=0,0,F11/$H11%)</f>
        <v>0</v>
      </c>
      <c r="G12" s="12">
        <f>IF($H11=0,0,G11/$H11%)</f>
        <v>0</v>
      </c>
      <c r="H12" s="53">
        <f>IF($H11=0,0,H11/$H11%)</f>
        <v>100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>
        <v>0</v>
      </c>
      <c r="E13" s="12">
        <v>1302.2</v>
      </c>
      <c r="F13" s="12">
        <v>0</v>
      </c>
      <c r="G13" s="12">
        <v>0</v>
      </c>
      <c r="H13" s="54">
        <f t="shared" ref="H13:H76" si="1">SUM(D13:G13)</f>
        <v>1302.2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100</v>
      </c>
      <c r="F14" s="12">
        <f>IF($H13=0,0,F13/$H13%)</f>
        <v>0</v>
      </c>
      <c r="G14" s="12">
        <f>IF($H13=0,0,G13/$H13%)</f>
        <v>0</v>
      </c>
      <c r="H14" s="54">
        <f t="shared" si="1"/>
        <v>100</v>
      </c>
    </row>
    <row r="15" spans="1:9" ht="15.95" customHeight="1" x14ac:dyDescent="0.15">
      <c r="A15" s="15"/>
      <c r="B15" s="15"/>
      <c r="C15" s="18" t="s">
        <v>14</v>
      </c>
      <c r="D15" s="11">
        <v>0</v>
      </c>
      <c r="E15" s="11">
        <v>1352.9</v>
      </c>
      <c r="F15" s="11">
        <v>0</v>
      </c>
      <c r="G15" s="11">
        <v>0</v>
      </c>
      <c r="H15" s="54">
        <f t="shared" si="1"/>
        <v>1352.9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0</v>
      </c>
      <c r="E16" s="12">
        <f>IF($H15=0,0,E15/$H15%)</f>
        <v>100</v>
      </c>
      <c r="F16" s="12">
        <f>IF($H15=0,0,F15/$H15%)</f>
        <v>0</v>
      </c>
      <c r="G16" s="12">
        <f>IF($H15=0,0,G15/$H15%)</f>
        <v>0</v>
      </c>
      <c r="H16" s="54">
        <f t="shared" si="1"/>
        <v>100</v>
      </c>
    </row>
    <row r="17" spans="1:8" ht="15.95" customHeight="1" x14ac:dyDescent="0.15">
      <c r="A17" s="15"/>
      <c r="B17" s="15"/>
      <c r="C17" s="18" t="s">
        <v>15</v>
      </c>
      <c r="D17" s="11">
        <f>D13+D15</f>
        <v>0</v>
      </c>
      <c r="E17" s="11">
        <f t="shared" ref="E17:G17" si="2">E13+E15</f>
        <v>2655.1000000000004</v>
      </c>
      <c r="F17" s="11">
        <f t="shared" si="2"/>
        <v>0</v>
      </c>
      <c r="G17" s="11">
        <f t="shared" si="2"/>
        <v>0</v>
      </c>
      <c r="H17" s="54">
        <f t="shared" si="1"/>
        <v>2655.1000000000004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0</v>
      </c>
      <c r="E18" s="12">
        <f>IF($H17=0,0,E17/$H17%)</f>
        <v>100</v>
      </c>
      <c r="F18" s="12">
        <f>IF($H17=0,0,F17/$H17%)</f>
        <v>0</v>
      </c>
      <c r="G18" s="12">
        <f>IF($H17=0,0,G17/$H17%)</f>
        <v>0</v>
      </c>
      <c r="H18" s="54">
        <f t="shared" si="1"/>
        <v>100</v>
      </c>
    </row>
    <row r="19" spans="1:8" ht="15.95" customHeight="1" x14ac:dyDescent="0.15">
      <c r="A19" s="15"/>
      <c r="B19" s="15" t="s">
        <v>17</v>
      </c>
      <c r="C19" s="18" t="s">
        <v>12</v>
      </c>
      <c r="D19" s="12">
        <v>0</v>
      </c>
      <c r="E19" s="12">
        <v>3234.6</v>
      </c>
      <c r="F19" s="12">
        <v>0</v>
      </c>
      <c r="G19" s="12">
        <v>0</v>
      </c>
      <c r="H19" s="54">
        <f t="shared" si="1"/>
        <v>3234.6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0</v>
      </c>
      <c r="E20" s="12">
        <f>IF($H19=0,0,E19/$H19%)</f>
        <v>100.00000000000001</v>
      </c>
      <c r="F20" s="12">
        <f>IF($H19=0,0,F19/$H19%)</f>
        <v>0</v>
      </c>
      <c r="G20" s="12">
        <f>IF($H19=0,0,G19/$H19%)</f>
        <v>0</v>
      </c>
      <c r="H20" s="54">
        <f t="shared" si="1"/>
        <v>100.00000000000001</v>
      </c>
    </row>
    <row r="21" spans="1:8" ht="15.95" customHeight="1" x14ac:dyDescent="0.15">
      <c r="A21" s="15"/>
      <c r="B21" s="15"/>
      <c r="C21" s="18" t="s">
        <v>14</v>
      </c>
      <c r="D21" s="11"/>
      <c r="E21" s="11"/>
      <c r="F21" s="11"/>
      <c r="G21" s="11"/>
      <c r="H21" s="54">
        <f t="shared" si="1"/>
        <v>0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0</v>
      </c>
      <c r="E22" s="12">
        <f>IF($H21=0,0,E21/$H21%)</f>
        <v>0</v>
      </c>
      <c r="F22" s="12">
        <f>IF($H21=0,0,F21/$H21%)</f>
        <v>0</v>
      </c>
      <c r="G22" s="12">
        <f>IF($H21=0,0,G21/$H21%)</f>
        <v>0</v>
      </c>
      <c r="H22" s="54">
        <f t="shared" si="1"/>
        <v>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0</v>
      </c>
      <c r="E23" s="11">
        <f>SUM(E21,E19)</f>
        <v>3234.6</v>
      </c>
      <c r="F23" s="11">
        <f>SUM(F21,F19)</f>
        <v>0</v>
      </c>
      <c r="G23" s="11">
        <f>SUM(G21,G19)</f>
        <v>0</v>
      </c>
      <c r="H23" s="54">
        <f t="shared" si="1"/>
        <v>3234.6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0</v>
      </c>
      <c r="E24" s="12">
        <f>IF($H23=0,0,E23/$H23%)</f>
        <v>100.00000000000001</v>
      </c>
      <c r="F24" s="12">
        <f>IF($H23=0,0,F23/$H23%)</f>
        <v>0</v>
      </c>
      <c r="G24" s="12">
        <f>IF($H23=0,0,G23/$H23%)</f>
        <v>0</v>
      </c>
      <c r="H24" s="54">
        <f t="shared" si="1"/>
        <v>100.00000000000001</v>
      </c>
    </row>
    <row r="25" spans="1:8" ht="15.95" customHeight="1" x14ac:dyDescent="0.15">
      <c r="A25" s="15"/>
      <c r="B25" s="15" t="s">
        <v>18</v>
      </c>
      <c r="C25" s="18" t="s">
        <v>12</v>
      </c>
      <c r="D25" s="12"/>
      <c r="E25" s="12"/>
      <c r="F25" s="12"/>
      <c r="G25" s="12"/>
      <c r="H25" s="54">
        <f t="shared" si="1"/>
        <v>0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0</v>
      </c>
      <c r="F26" s="12">
        <f>IF($H25=0,0,F25/$H25%)</f>
        <v>0</v>
      </c>
      <c r="G26" s="12">
        <f>IF($H25=0,0,G25/$H25%)</f>
        <v>0</v>
      </c>
      <c r="H26" s="54">
        <f t="shared" si="1"/>
        <v>0</v>
      </c>
    </row>
    <row r="27" spans="1:8" ht="15.95" customHeight="1" x14ac:dyDescent="0.15">
      <c r="A27" s="15"/>
      <c r="B27" s="15"/>
      <c r="C27" s="18" t="s">
        <v>14</v>
      </c>
      <c r="D27" s="11"/>
      <c r="E27" s="11"/>
      <c r="F27" s="11"/>
      <c r="G27" s="11"/>
      <c r="H27" s="54">
        <f t="shared" si="1"/>
        <v>0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0</v>
      </c>
      <c r="E28" s="12">
        <f>IF($H27=0,0,E27/$H27%)</f>
        <v>0</v>
      </c>
      <c r="F28" s="12">
        <f>IF($H27=0,0,F27/$H27%)</f>
        <v>0</v>
      </c>
      <c r="G28" s="12">
        <f>IF($H27=0,0,G27/$H27%)</f>
        <v>0</v>
      </c>
      <c r="H28" s="54">
        <f t="shared" si="1"/>
        <v>0</v>
      </c>
    </row>
    <row r="29" spans="1:8" ht="15.95" customHeight="1" x14ac:dyDescent="0.15">
      <c r="A29" s="15"/>
      <c r="B29" s="15"/>
      <c r="C29" s="18" t="s">
        <v>15</v>
      </c>
      <c r="D29" s="11">
        <f>D25+D27</f>
        <v>0</v>
      </c>
      <c r="E29" s="11">
        <f t="shared" ref="E29:G29" si="3">E25+E27</f>
        <v>0</v>
      </c>
      <c r="F29" s="11">
        <f t="shared" si="3"/>
        <v>0</v>
      </c>
      <c r="G29" s="11">
        <f t="shared" si="3"/>
        <v>0</v>
      </c>
      <c r="H29" s="54">
        <f t="shared" si="1"/>
        <v>0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0</v>
      </c>
      <c r="E30" s="12">
        <f>IF($H29=0,0,E29/$H29%)</f>
        <v>0</v>
      </c>
      <c r="F30" s="12">
        <f>IF($H29=0,0,F29/$H29%)</f>
        <v>0</v>
      </c>
      <c r="G30" s="12">
        <f>IF($H29=0,0,G29/$H29%)</f>
        <v>0</v>
      </c>
      <c r="H30" s="54">
        <f t="shared" si="1"/>
        <v>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/>
      <c r="F31" s="12"/>
      <c r="G31" s="12"/>
      <c r="H31" s="54">
        <f t="shared" si="1"/>
        <v>0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0</v>
      </c>
      <c r="F32" s="12">
        <f>IF($H31=0,0,F31/$H31%)</f>
        <v>0</v>
      </c>
      <c r="G32" s="12">
        <f>IF($H31=0,0,G31/$H31%)</f>
        <v>0</v>
      </c>
      <c r="H32" s="54">
        <f t="shared" si="1"/>
        <v>0</v>
      </c>
    </row>
    <row r="33" spans="1:8" ht="15.95" customHeight="1" x14ac:dyDescent="0.15">
      <c r="A33" s="15"/>
      <c r="B33" s="15"/>
      <c r="C33" s="18" t="s">
        <v>14</v>
      </c>
      <c r="D33" s="11"/>
      <c r="E33" s="11"/>
      <c r="F33" s="11"/>
      <c r="G33" s="11"/>
      <c r="H33" s="54">
        <f t="shared" si="1"/>
        <v>0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0</v>
      </c>
      <c r="E34" s="12">
        <f>IF($H33=0,0,E33/$H33%)</f>
        <v>0</v>
      </c>
      <c r="F34" s="12">
        <f>IF($H33=0,0,F33/$H33%)</f>
        <v>0</v>
      </c>
      <c r="G34" s="12">
        <f>IF($H33=0,0,G33/$H33%)</f>
        <v>0</v>
      </c>
      <c r="H34" s="54">
        <f t="shared" si="1"/>
        <v>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0</v>
      </c>
      <c r="E35" s="11">
        <f>SUM(E33,E31)</f>
        <v>0</v>
      </c>
      <c r="F35" s="11">
        <f>SUM(F33,F31)</f>
        <v>0</v>
      </c>
      <c r="G35" s="11">
        <f>SUM(G33,G31)</f>
        <v>0</v>
      </c>
      <c r="H35" s="54">
        <f t="shared" si="1"/>
        <v>0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0</v>
      </c>
      <c r="E36" s="12">
        <f>IF($H35=0,0,E35/$H35%)</f>
        <v>0</v>
      </c>
      <c r="F36" s="12">
        <f>IF($H35=0,0,F35/$H35%)</f>
        <v>0</v>
      </c>
      <c r="G36" s="12">
        <f>IF($H35=0,0,G35/$H35%)</f>
        <v>0</v>
      </c>
      <c r="H36" s="54">
        <f t="shared" si="1"/>
        <v>0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0</v>
      </c>
      <c r="E37" s="11">
        <f t="shared" ref="E37:G37" si="4">SUMIF($C$43:$C$228,"道内",E$43:E$228)</f>
        <v>32460.400000000001</v>
      </c>
      <c r="F37" s="11">
        <f t="shared" si="4"/>
        <v>0</v>
      </c>
      <c r="G37" s="11">
        <f t="shared" si="4"/>
        <v>0</v>
      </c>
      <c r="H37" s="54">
        <f t="shared" si="1"/>
        <v>32460.400000000001</v>
      </c>
    </row>
    <row r="38" spans="1:8" ht="15.95" customHeight="1" x14ac:dyDescent="0.15">
      <c r="A38" s="15"/>
      <c r="C38" s="20" t="s">
        <v>13</v>
      </c>
      <c r="D38" s="12">
        <f>IF($H37=0,0,D37/$H37%)</f>
        <v>0</v>
      </c>
      <c r="E38" s="12">
        <f>IF($H37=0,0,E37/$H37%)</f>
        <v>99.999999999999986</v>
      </c>
      <c r="F38" s="12">
        <f>IF($H37=0,0,F37/$H37%)</f>
        <v>0</v>
      </c>
      <c r="G38" s="12">
        <f>IF($H37=0,0,G37/$H37%)</f>
        <v>0</v>
      </c>
      <c r="H38" s="54">
        <f t="shared" si="1"/>
        <v>99.999999999999986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42464.5</v>
      </c>
      <c r="E39" s="11">
        <f t="shared" ref="E39:G39" si="5">SUMIF($C$43:$C$228,"道外",E$43:E$228)</f>
        <v>53684.299999999988</v>
      </c>
      <c r="F39" s="11">
        <f t="shared" si="5"/>
        <v>0</v>
      </c>
      <c r="G39" s="11">
        <f t="shared" si="5"/>
        <v>116.6</v>
      </c>
      <c r="H39" s="54">
        <f t="shared" si="1"/>
        <v>96265.4</v>
      </c>
    </row>
    <row r="40" spans="1:8" ht="15.95" customHeight="1" x14ac:dyDescent="0.15">
      <c r="A40" s="15"/>
      <c r="C40" s="20" t="s">
        <v>13</v>
      </c>
      <c r="D40" s="12">
        <f>IF($H39=0,0,D39/$H39%)</f>
        <v>44.111903134459524</v>
      </c>
      <c r="E40" s="12">
        <f>IF($H39=0,0,E39/$H39%)</f>
        <v>55.766973388153986</v>
      </c>
      <c r="F40" s="12">
        <f>IF($H39=0,0,F39/$H39%)</f>
        <v>0</v>
      </c>
      <c r="G40" s="12">
        <f>IF($H39=0,0,G39/$H39%)</f>
        <v>0.1211234773864753</v>
      </c>
      <c r="H40" s="54">
        <f t="shared" si="1"/>
        <v>99.999999999999986</v>
      </c>
    </row>
    <row r="41" spans="1:8" ht="15.95" customHeight="1" x14ac:dyDescent="0.15">
      <c r="A41" s="15"/>
      <c r="C41" s="18" t="s">
        <v>107</v>
      </c>
      <c r="D41" s="11">
        <f>SUM(D39,D37)</f>
        <v>42464.5</v>
      </c>
      <c r="E41" s="11">
        <f>SUM(E39,E37)</f>
        <v>86144.699999999983</v>
      </c>
      <c r="F41" s="11">
        <f>SUM(F39,F37)</f>
        <v>0</v>
      </c>
      <c r="G41" s="11">
        <f>SUM(G39,G37)</f>
        <v>116.6</v>
      </c>
      <c r="H41" s="54">
        <f t="shared" si="1"/>
        <v>128725.79999999999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32.988336448481974</v>
      </c>
      <c r="E42" s="12">
        <f>IF($H41=0,0,E41/$H41%)</f>
        <v>66.921083419174707</v>
      </c>
      <c r="F42" s="12">
        <f>IF($H41=0,0,F41/$H41%)</f>
        <v>0</v>
      </c>
      <c r="G42" s="12">
        <f>IF($H41=0,0,G41/$H41%)</f>
        <v>9.0580132343322017E-2</v>
      </c>
      <c r="H42" s="54">
        <f t="shared" si="1"/>
        <v>100</v>
      </c>
    </row>
    <row r="43" spans="1:8" ht="15.95" customHeight="1" x14ac:dyDescent="0.15">
      <c r="A43" s="15"/>
      <c r="B43" s="15" t="s">
        <v>21</v>
      </c>
      <c r="C43" s="18" t="s">
        <v>12</v>
      </c>
      <c r="D43" s="12">
        <v>0</v>
      </c>
      <c r="E43" s="12">
        <v>18902.099999999999</v>
      </c>
      <c r="F43" s="12">
        <v>0</v>
      </c>
      <c r="G43" s="12">
        <v>0</v>
      </c>
      <c r="H43" s="54">
        <f t="shared" si="1"/>
        <v>18902.099999999999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0</v>
      </c>
      <c r="E44" s="12">
        <f>IF($H43=0,0,E43/$H43%)</f>
        <v>100</v>
      </c>
      <c r="F44" s="12">
        <f>IF($H43=0,0,F43/$H43%)</f>
        <v>0</v>
      </c>
      <c r="G44" s="12">
        <f>IF($H43=0,0,G43/$H43%)</f>
        <v>0</v>
      </c>
      <c r="H44" s="54">
        <f t="shared" si="1"/>
        <v>100</v>
      </c>
    </row>
    <row r="45" spans="1:8" ht="15.95" customHeight="1" x14ac:dyDescent="0.15">
      <c r="A45" s="15"/>
      <c r="B45" s="15"/>
      <c r="C45" s="18" t="s">
        <v>14</v>
      </c>
      <c r="D45" s="11">
        <v>19036.199999999997</v>
      </c>
      <c r="E45" s="11">
        <v>25148.799999999999</v>
      </c>
      <c r="F45" s="11">
        <v>0</v>
      </c>
      <c r="G45" s="11">
        <v>0</v>
      </c>
      <c r="H45" s="54">
        <f t="shared" si="1"/>
        <v>44185</v>
      </c>
    </row>
    <row r="46" spans="1:8" ht="15.95" customHeight="1" x14ac:dyDescent="0.15">
      <c r="A46" s="15"/>
      <c r="B46" s="15"/>
      <c r="C46" s="20" t="s">
        <v>13</v>
      </c>
      <c r="D46" s="12">
        <f>IF($H45=0,0,D45/$H45%)</f>
        <v>43.082946701369231</v>
      </c>
      <c r="E46" s="12">
        <f>IF($H45=0,0,E45/$H45%)</f>
        <v>56.917053298630755</v>
      </c>
      <c r="F46" s="12">
        <f>IF($H45=0,0,F45/$H45%)</f>
        <v>0</v>
      </c>
      <c r="G46" s="12">
        <f>IF($H45=0,0,G45/$H45%)</f>
        <v>0</v>
      </c>
      <c r="H46" s="54">
        <f t="shared" si="1"/>
        <v>99.999999999999986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19036.199999999997</v>
      </c>
      <c r="E47" s="11">
        <f>SUM(E45,E43)</f>
        <v>44050.899999999994</v>
      </c>
      <c r="F47" s="11">
        <f>SUM(F45,F43)</f>
        <v>0</v>
      </c>
      <c r="G47" s="11">
        <f>SUM(G45,G43)</f>
        <v>0</v>
      </c>
      <c r="H47" s="54">
        <f t="shared" si="1"/>
        <v>63087.099999999991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30.174473069771793</v>
      </c>
      <c r="E48" s="12">
        <f>IF($H47=0,0,E47/$H47%)</f>
        <v>69.825526930228207</v>
      </c>
      <c r="F48" s="12">
        <f>IF($H47=0,0,F47/$H47%)</f>
        <v>0</v>
      </c>
      <c r="G48" s="12">
        <f>IF($H47=0,0,G47/$H47%)</f>
        <v>0</v>
      </c>
      <c r="H48" s="54">
        <f t="shared" si="1"/>
        <v>100</v>
      </c>
    </row>
    <row r="49" spans="1:8" ht="15.95" customHeight="1" x14ac:dyDescent="0.15">
      <c r="A49" s="15"/>
      <c r="B49" s="15" t="s">
        <v>22</v>
      </c>
      <c r="C49" s="18" t="s">
        <v>12</v>
      </c>
      <c r="D49" s="12">
        <v>0</v>
      </c>
      <c r="E49" s="12">
        <v>706.6</v>
      </c>
      <c r="F49" s="12">
        <v>0</v>
      </c>
      <c r="G49" s="12">
        <v>0</v>
      </c>
      <c r="H49" s="54">
        <f t="shared" si="1"/>
        <v>706.6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0</v>
      </c>
      <c r="E50" s="12">
        <f>IF($H49=0,0,E49/$H49%)</f>
        <v>100</v>
      </c>
      <c r="F50" s="12">
        <f>IF($H49=0,0,F49/$H49%)</f>
        <v>0</v>
      </c>
      <c r="G50" s="12">
        <f>IF($H49=0,0,G49/$H49%)</f>
        <v>0</v>
      </c>
      <c r="H50" s="54">
        <f t="shared" si="1"/>
        <v>100</v>
      </c>
    </row>
    <row r="51" spans="1:8" ht="15.95" customHeight="1" x14ac:dyDescent="0.15">
      <c r="A51" s="15"/>
      <c r="B51" s="15"/>
      <c r="C51" s="18" t="s">
        <v>14</v>
      </c>
      <c r="D51" s="11">
        <v>806.3</v>
      </c>
      <c r="E51" s="11">
        <v>268.7</v>
      </c>
      <c r="F51" s="11">
        <v>0</v>
      </c>
      <c r="G51" s="11">
        <v>0</v>
      </c>
      <c r="H51" s="54">
        <f t="shared" si="1"/>
        <v>1075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75.004651162790694</v>
      </c>
      <c r="E52" s="12">
        <f>IF($H51=0,0,E51/$H51%)</f>
        <v>24.995348837209303</v>
      </c>
      <c r="F52" s="12">
        <f>IF($H51=0,0,F51/$H51%)</f>
        <v>0</v>
      </c>
      <c r="G52" s="12">
        <f>IF($H51=0,0,G51/$H51%)</f>
        <v>0</v>
      </c>
      <c r="H52" s="54">
        <f t="shared" si="1"/>
        <v>100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806.3</v>
      </c>
      <c r="E53" s="11">
        <f>SUM(E51,E49)</f>
        <v>975.3</v>
      </c>
      <c r="F53" s="11">
        <f>SUM(F51,F49)</f>
        <v>0</v>
      </c>
      <c r="G53" s="11">
        <f>SUM(G51,G49)</f>
        <v>0</v>
      </c>
      <c r="H53" s="54">
        <f t="shared" si="1"/>
        <v>1781.6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45.257072294566683</v>
      </c>
      <c r="E54" s="12">
        <f>IF($H53=0,0,E53/$H53%)</f>
        <v>54.742927705433317</v>
      </c>
      <c r="F54" s="12">
        <f>IF($H53=0,0,F53/$H53%)</f>
        <v>0</v>
      </c>
      <c r="G54" s="12">
        <f>IF($H53=0,0,G53/$H53%)</f>
        <v>0</v>
      </c>
      <c r="H54" s="54">
        <f t="shared" si="1"/>
        <v>100</v>
      </c>
    </row>
    <row r="55" spans="1:8" ht="15.95" customHeight="1" x14ac:dyDescent="0.15">
      <c r="A55" s="15"/>
      <c r="B55" s="15" t="s">
        <v>23</v>
      </c>
      <c r="C55" s="18" t="s">
        <v>12</v>
      </c>
      <c r="D55" s="12">
        <v>0</v>
      </c>
      <c r="E55" s="12">
        <v>2802.2</v>
      </c>
      <c r="F55" s="12">
        <v>0</v>
      </c>
      <c r="G55" s="12">
        <v>0</v>
      </c>
      <c r="H55" s="54">
        <f t="shared" si="1"/>
        <v>2802.2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0</v>
      </c>
      <c r="E56" s="12">
        <f>IF($H55=0,0,E55/$H55%)</f>
        <v>100</v>
      </c>
      <c r="F56" s="12">
        <f>IF($H55=0,0,F55/$H55%)</f>
        <v>0</v>
      </c>
      <c r="G56" s="12">
        <f>IF($H55=0,0,G55/$H55%)</f>
        <v>0</v>
      </c>
      <c r="H56" s="54">
        <f t="shared" si="1"/>
        <v>100</v>
      </c>
    </row>
    <row r="57" spans="1:8" ht="15.95" customHeight="1" x14ac:dyDescent="0.15">
      <c r="A57" s="15"/>
      <c r="B57" s="15"/>
      <c r="C57" s="18" t="s">
        <v>14</v>
      </c>
      <c r="D57" s="11">
        <v>5566.9</v>
      </c>
      <c r="E57" s="11">
        <v>9478.9</v>
      </c>
      <c r="F57" s="11">
        <v>0</v>
      </c>
      <c r="G57" s="11">
        <v>0</v>
      </c>
      <c r="H57" s="54">
        <f t="shared" si="1"/>
        <v>15045.8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36.999694266838581</v>
      </c>
      <c r="E58" s="12">
        <f>IF($H57=0,0,E57/$H57%)</f>
        <v>63.000305733161412</v>
      </c>
      <c r="F58" s="12">
        <f>IF($H57=0,0,F57/$H57%)</f>
        <v>0</v>
      </c>
      <c r="G58" s="12">
        <f>IF($H57=0,0,G57/$H57%)</f>
        <v>0</v>
      </c>
      <c r="H58" s="54">
        <f t="shared" si="1"/>
        <v>100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5566.9</v>
      </c>
      <c r="E59" s="11">
        <f>SUM(E57,E55)</f>
        <v>12281.099999999999</v>
      </c>
      <c r="F59" s="11">
        <f>SUM(F57,F55)</f>
        <v>0</v>
      </c>
      <c r="G59" s="11">
        <f>SUM(G57,G55)</f>
        <v>0</v>
      </c>
      <c r="H59" s="54">
        <f t="shared" si="1"/>
        <v>17848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31.190609592111162</v>
      </c>
      <c r="E60" s="12">
        <f>IF($H59=0,0,E59/$H59%)</f>
        <v>68.809390407888841</v>
      </c>
      <c r="F60" s="12">
        <f>IF($H59=0,0,F59/$H59%)</f>
        <v>0</v>
      </c>
      <c r="G60" s="12">
        <f>IF($H59=0,0,G59/$H59%)</f>
        <v>0</v>
      </c>
      <c r="H60" s="54">
        <f t="shared" si="1"/>
        <v>100</v>
      </c>
    </row>
    <row r="61" spans="1:8" ht="15.95" customHeight="1" x14ac:dyDescent="0.15">
      <c r="A61" s="15"/>
      <c r="B61" s="15" t="s">
        <v>24</v>
      </c>
      <c r="C61" s="18" t="s">
        <v>12</v>
      </c>
      <c r="D61" s="12">
        <v>0</v>
      </c>
      <c r="E61" s="12">
        <v>134</v>
      </c>
      <c r="F61" s="12">
        <v>0</v>
      </c>
      <c r="G61" s="12">
        <v>0</v>
      </c>
      <c r="H61" s="54">
        <f t="shared" si="1"/>
        <v>134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0</v>
      </c>
      <c r="E62" s="12">
        <f>IF($H61=0,0,E61/$H61%)</f>
        <v>100</v>
      </c>
      <c r="F62" s="12">
        <f>IF($H61=0,0,F61/$H61%)</f>
        <v>0</v>
      </c>
      <c r="G62" s="12">
        <f>IF($H61=0,0,G61/$H61%)</f>
        <v>0</v>
      </c>
      <c r="H62" s="54">
        <f t="shared" si="1"/>
        <v>100</v>
      </c>
    </row>
    <row r="63" spans="1:8" ht="15.95" customHeight="1" x14ac:dyDescent="0.15">
      <c r="A63" s="15"/>
      <c r="B63" s="15"/>
      <c r="C63" s="18" t="s">
        <v>14</v>
      </c>
      <c r="D63" s="11">
        <v>1173.4000000000001</v>
      </c>
      <c r="E63" s="11">
        <v>132.69999999999999</v>
      </c>
      <c r="F63" s="11">
        <v>0</v>
      </c>
      <c r="G63" s="11">
        <v>0</v>
      </c>
      <c r="H63" s="54">
        <f t="shared" si="1"/>
        <v>1306.1000000000001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89.839981624684171</v>
      </c>
      <c r="E64" s="12">
        <f>IF($H63=0,0,E63/$H63%)</f>
        <v>10.160018375315824</v>
      </c>
      <c r="F64" s="12">
        <f>IF($H63=0,0,F63/$H63%)</f>
        <v>0</v>
      </c>
      <c r="G64" s="12">
        <f>IF($H63=0,0,G63/$H63%)</f>
        <v>0</v>
      </c>
      <c r="H64" s="54">
        <f t="shared" si="1"/>
        <v>100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1173.4000000000001</v>
      </c>
      <c r="E65" s="11">
        <f>SUM(E63,E61)</f>
        <v>266.7</v>
      </c>
      <c r="F65" s="11">
        <f>SUM(F63,F61)</f>
        <v>0</v>
      </c>
      <c r="G65" s="11">
        <f>SUM(G63,G61)</f>
        <v>0</v>
      </c>
      <c r="H65" s="54">
        <f t="shared" si="1"/>
        <v>1440.1000000000001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81.48045274633705</v>
      </c>
      <c r="E66" s="12">
        <f>IF($H65=0,0,E65/$H65%)</f>
        <v>18.519547253662939</v>
      </c>
      <c r="F66" s="12">
        <f>IF($H65=0,0,F65/$H65%)</f>
        <v>0</v>
      </c>
      <c r="G66" s="12">
        <f>IF($H65=0,0,G65/$H65%)</f>
        <v>0</v>
      </c>
      <c r="H66" s="54">
        <f t="shared" si="1"/>
        <v>99.999999999999986</v>
      </c>
    </row>
    <row r="67" spans="1:8" ht="15.95" customHeight="1" x14ac:dyDescent="0.15">
      <c r="A67" s="15"/>
      <c r="B67" s="15" t="s">
        <v>25</v>
      </c>
      <c r="C67" s="18" t="s">
        <v>12</v>
      </c>
      <c r="D67" s="12">
        <v>0</v>
      </c>
      <c r="E67" s="12">
        <v>695.9</v>
      </c>
      <c r="F67" s="12">
        <v>0</v>
      </c>
      <c r="G67" s="12">
        <v>0</v>
      </c>
      <c r="H67" s="54">
        <f t="shared" si="1"/>
        <v>695.9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0</v>
      </c>
      <c r="E68" s="12">
        <f>IF($H67=0,0,E67/$H67%)</f>
        <v>100</v>
      </c>
      <c r="F68" s="12">
        <f>IF($H67=0,0,F67/$H67%)</f>
        <v>0</v>
      </c>
      <c r="G68" s="12">
        <f>IF($H67=0,0,G67/$H67%)</f>
        <v>0</v>
      </c>
      <c r="H68" s="54">
        <f t="shared" si="1"/>
        <v>100</v>
      </c>
    </row>
    <row r="69" spans="1:8" ht="15.95" customHeight="1" x14ac:dyDescent="0.15">
      <c r="A69" s="15"/>
      <c r="B69" s="15"/>
      <c r="C69" s="18" t="s">
        <v>14</v>
      </c>
      <c r="D69" s="11">
        <v>10110.9</v>
      </c>
      <c r="E69" s="11">
        <v>7944.3</v>
      </c>
      <c r="F69" s="11">
        <v>0</v>
      </c>
      <c r="G69" s="11">
        <v>0</v>
      </c>
      <c r="H69" s="54">
        <f t="shared" si="1"/>
        <v>18055.2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55.999933537152721</v>
      </c>
      <c r="E70" s="12">
        <f>IF($H69=0,0,E69/$H69%)</f>
        <v>44.000066462847265</v>
      </c>
      <c r="F70" s="12">
        <f>IF($H69=0,0,F69/$H69%)</f>
        <v>0</v>
      </c>
      <c r="G70" s="12">
        <f>IF($H69=0,0,G69/$H69%)</f>
        <v>0</v>
      </c>
      <c r="H70" s="54">
        <f t="shared" si="1"/>
        <v>99.999999999999986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10110.9</v>
      </c>
      <c r="E71" s="11">
        <f>SUM(E69,E67)</f>
        <v>8640.2000000000007</v>
      </c>
      <c r="F71" s="11">
        <f>SUM(F69,F67)</f>
        <v>0</v>
      </c>
      <c r="G71" s="11">
        <f>SUM(G69,G67)</f>
        <v>0</v>
      </c>
      <c r="H71" s="54">
        <f t="shared" si="1"/>
        <v>18751.099999999999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53.921636597319626</v>
      </c>
      <c r="E72" s="12">
        <f>IF($H71=0,0,E71/$H71%)</f>
        <v>46.078363402680381</v>
      </c>
      <c r="F72" s="12">
        <f>IF($H71=0,0,F71/$H71%)</f>
        <v>0</v>
      </c>
      <c r="G72" s="12">
        <f>IF($H71=0,0,G71/$H71%)</f>
        <v>0</v>
      </c>
      <c r="H72" s="54">
        <f t="shared" si="1"/>
        <v>100</v>
      </c>
    </row>
    <row r="73" spans="1:8" ht="15.95" customHeight="1" x14ac:dyDescent="0.15">
      <c r="A73" s="15"/>
      <c r="B73" s="15" t="s">
        <v>26</v>
      </c>
      <c r="C73" s="18" t="s">
        <v>12</v>
      </c>
      <c r="D73" s="12">
        <v>0</v>
      </c>
      <c r="E73" s="12">
        <v>475.90000000000003</v>
      </c>
      <c r="F73" s="12">
        <v>0</v>
      </c>
      <c r="G73" s="12">
        <v>0</v>
      </c>
      <c r="H73" s="54">
        <f t="shared" si="1"/>
        <v>475.90000000000003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100</v>
      </c>
      <c r="F74" s="12">
        <f>IF($H73=0,0,F73/$H73%)</f>
        <v>0</v>
      </c>
      <c r="G74" s="12">
        <f>IF($H73=0,0,G73/$H73%)</f>
        <v>0</v>
      </c>
      <c r="H74" s="54">
        <f t="shared" si="1"/>
        <v>100</v>
      </c>
    </row>
    <row r="75" spans="1:8" ht="15.95" customHeight="1" x14ac:dyDescent="0.15">
      <c r="A75" s="15"/>
      <c r="B75" s="15"/>
      <c r="C75" s="18" t="s">
        <v>14</v>
      </c>
      <c r="D75" s="11">
        <v>1187.3</v>
      </c>
      <c r="E75" s="11">
        <v>24.2</v>
      </c>
      <c r="F75" s="11">
        <v>0</v>
      </c>
      <c r="G75" s="11">
        <v>0</v>
      </c>
      <c r="H75" s="54">
        <f t="shared" si="1"/>
        <v>1211.5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98.002476269087907</v>
      </c>
      <c r="E76" s="12">
        <f>IF($H75=0,0,E75/$H75%)</f>
        <v>1.9975237309120923</v>
      </c>
      <c r="F76" s="12">
        <f>IF($H75=0,0,F75/$H75%)</f>
        <v>0</v>
      </c>
      <c r="G76" s="12">
        <f>IF($H75=0,0,G75/$H75%)</f>
        <v>0</v>
      </c>
      <c r="H76" s="54">
        <f t="shared" si="1"/>
        <v>100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1187.3</v>
      </c>
      <c r="E77" s="11">
        <f>SUM(E75,E73)</f>
        <v>500.1</v>
      </c>
      <c r="F77" s="11">
        <f>SUM(F75,F73)</f>
        <v>0</v>
      </c>
      <c r="G77" s="11">
        <f>SUM(G75,G73)</f>
        <v>0</v>
      </c>
      <c r="H77" s="54">
        <f t="shared" ref="H77:H140" si="6">SUM(D77:G77)</f>
        <v>1687.4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70.362688159298315</v>
      </c>
      <c r="E78" s="12">
        <f>IF($H77=0,0,E77/$H77%)</f>
        <v>29.637311840701667</v>
      </c>
      <c r="F78" s="12">
        <f>IF($H77=0,0,F77/$H77%)</f>
        <v>0</v>
      </c>
      <c r="G78" s="12">
        <f>IF($H77=0,0,G77/$H77%)</f>
        <v>0</v>
      </c>
      <c r="H78" s="54">
        <f t="shared" si="6"/>
        <v>99.999999999999986</v>
      </c>
    </row>
    <row r="79" spans="1:8" ht="15.95" customHeight="1" x14ac:dyDescent="0.15">
      <c r="A79" s="15"/>
      <c r="B79" s="15" t="s">
        <v>27</v>
      </c>
      <c r="C79" s="18" t="s">
        <v>12</v>
      </c>
      <c r="D79" s="12"/>
      <c r="E79" s="12"/>
      <c r="F79" s="12"/>
      <c r="G79" s="12"/>
      <c r="H79" s="54">
        <f t="shared" si="6"/>
        <v>0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0</v>
      </c>
      <c r="E80" s="12">
        <f>IF($H79=0,0,E79/$H79%)</f>
        <v>0</v>
      </c>
      <c r="F80" s="12">
        <f>IF($H79=0,0,F79/$H79%)</f>
        <v>0</v>
      </c>
      <c r="G80" s="12">
        <f>IF($H79=0,0,G79/$H79%)</f>
        <v>0</v>
      </c>
      <c r="H80" s="54">
        <f t="shared" si="6"/>
        <v>0</v>
      </c>
    </row>
    <row r="81" spans="1:8" ht="15.95" customHeight="1" x14ac:dyDescent="0.15">
      <c r="A81" s="15"/>
      <c r="B81" s="15"/>
      <c r="C81" s="18" t="s">
        <v>14</v>
      </c>
      <c r="D81" s="11"/>
      <c r="E81" s="11"/>
      <c r="F81" s="11"/>
      <c r="G81" s="11"/>
      <c r="H81" s="54">
        <f t="shared" si="6"/>
        <v>0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0</v>
      </c>
      <c r="E82" s="12">
        <f>IF($H81=0,0,E81/$H81%)</f>
        <v>0</v>
      </c>
      <c r="F82" s="12">
        <f>IF($H81=0,0,F81/$H81%)</f>
        <v>0</v>
      </c>
      <c r="G82" s="12">
        <f>IF($H81=0,0,G81/$H81%)</f>
        <v>0</v>
      </c>
      <c r="H82" s="54">
        <f t="shared" si="6"/>
        <v>0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0</v>
      </c>
      <c r="E83" s="11">
        <f>SUM(E81,E79)</f>
        <v>0</v>
      </c>
      <c r="F83" s="11">
        <f>SUM(F81,F79)</f>
        <v>0</v>
      </c>
      <c r="G83" s="11">
        <f>SUM(G81,G79)</f>
        <v>0</v>
      </c>
      <c r="H83" s="54">
        <f t="shared" si="6"/>
        <v>0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0</v>
      </c>
      <c r="E84" s="12">
        <f>IF($H83=0,0,E83/$H83%)</f>
        <v>0</v>
      </c>
      <c r="F84" s="12">
        <f>IF($H83=0,0,F83/$H83%)</f>
        <v>0</v>
      </c>
      <c r="G84" s="12">
        <f>IF($H83=0,0,G83/$H83%)</f>
        <v>0</v>
      </c>
      <c r="H84" s="54">
        <f t="shared" si="6"/>
        <v>0</v>
      </c>
    </row>
    <row r="85" spans="1:8" ht="15.95" customHeight="1" x14ac:dyDescent="0.15">
      <c r="A85" s="15"/>
      <c r="B85" s="15" t="s">
        <v>28</v>
      </c>
      <c r="C85" s="18" t="s">
        <v>12</v>
      </c>
      <c r="D85" s="12">
        <v>0</v>
      </c>
      <c r="E85" s="12">
        <v>70.400000000000006</v>
      </c>
      <c r="F85" s="12">
        <v>0</v>
      </c>
      <c r="G85" s="12">
        <v>0</v>
      </c>
      <c r="H85" s="54">
        <f t="shared" si="6"/>
        <v>70.400000000000006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0</v>
      </c>
      <c r="E86" s="12">
        <f>IF($H85=0,0,E85/$H85%)</f>
        <v>100</v>
      </c>
      <c r="F86" s="12">
        <f>IF($H85=0,0,F85/$H85%)</f>
        <v>0</v>
      </c>
      <c r="G86" s="12">
        <f>IF($H85=0,0,G85/$H85%)</f>
        <v>0</v>
      </c>
      <c r="H86" s="54">
        <f t="shared" si="6"/>
        <v>100</v>
      </c>
    </row>
    <row r="87" spans="1:8" ht="15.95" customHeight="1" x14ac:dyDescent="0.15">
      <c r="A87" s="15"/>
      <c r="B87" s="15"/>
      <c r="C87" s="18" t="s">
        <v>14</v>
      </c>
      <c r="D87" s="11"/>
      <c r="E87" s="11"/>
      <c r="F87" s="11"/>
      <c r="G87" s="11"/>
      <c r="H87" s="54">
        <f t="shared" si="6"/>
        <v>0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0</v>
      </c>
      <c r="E88" s="12">
        <f>IF($H87=0,0,E87/$H87%)</f>
        <v>0</v>
      </c>
      <c r="F88" s="12">
        <f>IF($H87=0,0,F87/$H87%)</f>
        <v>0</v>
      </c>
      <c r="G88" s="12">
        <f>IF($H87=0,0,G87/$H87%)</f>
        <v>0</v>
      </c>
      <c r="H88" s="54">
        <f t="shared" si="6"/>
        <v>0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0</v>
      </c>
      <c r="E89" s="11">
        <f>SUM(E87,E85)</f>
        <v>70.400000000000006</v>
      </c>
      <c r="F89" s="11">
        <f>SUM(F87,F85)</f>
        <v>0</v>
      </c>
      <c r="G89" s="11">
        <f>SUM(G87,G85)</f>
        <v>0</v>
      </c>
      <c r="H89" s="54">
        <f t="shared" si="6"/>
        <v>70.400000000000006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0</v>
      </c>
      <c r="E90" s="12">
        <f>IF($H89=0,0,E89/$H89%)</f>
        <v>100</v>
      </c>
      <c r="F90" s="12">
        <f>IF($H89=0,0,F89/$H89%)</f>
        <v>0</v>
      </c>
      <c r="G90" s="12">
        <f>IF($H89=0,0,G89/$H89%)</f>
        <v>0</v>
      </c>
      <c r="H90" s="54">
        <f t="shared" si="6"/>
        <v>100</v>
      </c>
    </row>
    <row r="91" spans="1:8" ht="15.95" customHeight="1" x14ac:dyDescent="0.15">
      <c r="A91" s="15"/>
      <c r="B91" s="15" t="s">
        <v>29</v>
      </c>
      <c r="C91" s="18" t="s">
        <v>12</v>
      </c>
      <c r="D91" s="12">
        <v>0</v>
      </c>
      <c r="E91" s="12">
        <v>770.7</v>
      </c>
      <c r="F91" s="12">
        <v>0</v>
      </c>
      <c r="G91" s="12">
        <v>0</v>
      </c>
      <c r="H91" s="54">
        <f t="shared" si="6"/>
        <v>770.7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100</v>
      </c>
      <c r="F92" s="12">
        <f>IF($H91=0,0,F91/$H91%)</f>
        <v>0</v>
      </c>
      <c r="G92" s="12">
        <f>IF($H91=0,0,G91/$H91%)</f>
        <v>0</v>
      </c>
      <c r="H92" s="54">
        <f t="shared" si="6"/>
        <v>100</v>
      </c>
    </row>
    <row r="93" spans="1:8" ht="15.95" customHeight="1" x14ac:dyDescent="0.15">
      <c r="A93" s="15"/>
      <c r="B93" s="15"/>
      <c r="C93" s="18" t="s">
        <v>14</v>
      </c>
      <c r="D93" s="11">
        <v>0</v>
      </c>
      <c r="E93" s="11">
        <v>729.5</v>
      </c>
      <c r="F93" s="11">
        <v>0</v>
      </c>
      <c r="G93" s="11">
        <v>0</v>
      </c>
      <c r="H93" s="54">
        <f t="shared" si="6"/>
        <v>729.5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0</v>
      </c>
      <c r="E94" s="12">
        <f>IF($H93=0,0,E93/$H93%)</f>
        <v>100</v>
      </c>
      <c r="F94" s="12">
        <f>IF($H93=0,0,F93/$H93%)</f>
        <v>0</v>
      </c>
      <c r="G94" s="12">
        <f>IF($H93=0,0,G93/$H93%)</f>
        <v>0</v>
      </c>
      <c r="H94" s="54">
        <f t="shared" si="6"/>
        <v>100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0</v>
      </c>
      <c r="E95" s="11">
        <f>SUM(E93,E91)</f>
        <v>1500.2</v>
      </c>
      <c r="F95" s="11">
        <f>SUM(F93,F91)</f>
        <v>0</v>
      </c>
      <c r="G95" s="11">
        <f>SUM(G93,G91)</f>
        <v>0</v>
      </c>
      <c r="H95" s="54">
        <f t="shared" si="6"/>
        <v>1500.2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0</v>
      </c>
      <c r="E96" s="12">
        <f>IF($H95=0,0,E95/$H95%)</f>
        <v>100</v>
      </c>
      <c r="F96" s="12">
        <f>IF($H95=0,0,F95/$H95%)</f>
        <v>0</v>
      </c>
      <c r="G96" s="12">
        <f>IF($H95=0,0,G95/$H95%)</f>
        <v>0</v>
      </c>
      <c r="H96" s="54">
        <f t="shared" si="6"/>
        <v>100</v>
      </c>
    </row>
    <row r="97" spans="1:8" ht="15.95" customHeight="1" x14ac:dyDescent="0.15">
      <c r="A97" s="15"/>
      <c r="B97" s="15" t="s">
        <v>30</v>
      </c>
      <c r="C97" s="18" t="s">
        <v>12</v>
      </c>
      <c r="D97" s="12">
        <v>0</v>
      </c>
      <c r="E97" s="12">
        <v>132.5</v>
      </c>
      <c r="F97" s="12">
        <v>0</v>
      </c>
      <c r="G97" s="12">
        <v>0</v>
      </c>
      <c r="H97" s="54">
        <f t="shared" si="6"/>
        <v>132.5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100</v>
      </c>
      <c r="F98" s="12">
        <f>IF($H97=0,0,F97/$H97%)</f>
        <v>0</v>
      </c>
      <c r="G98" s="12">
        <f>IF($H97=0,0,G97/$H97%)</f>
        <v>0</v>
      </c>
      <c r="H98" s="54">
        <f t="shared" si="6"/>
        <v>100</v>
      </c>
    </row>
    <row r="99" spans="1:8" ht="15.95" customHeight="1" x14ac:dyDescent="0.15">
      <c r="A99" s="15"/>
      <c r="B99" s="15"/>
      <c r="C99" s="18" t="s">
        <v>14</v>
      </c>
      <c r="D99" s="11">
        <v>77.2</v>
      </c>
      <c r="E99" s="11">
        <v>0</v>
      </c>
      <c r="F99" s="11">
        <v>0</v>
      </c>
      <c r="G99" s="11">
        <v>0</v>
      </c>
      <c r="H99" s="54">
        <f t="shared" si="6"/>
        <v>77.2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100</v>
      </c>
      <c r="E100" s="12">
        <f>IF($H99=0,0,E99/$H99%)</f>
        <v>0</v>
      </c>
      <c r="F100" s="12">
        <f>IF($H99=0,0,F99/$H99%)</f>
        <v>0</v>
      </c>
      <c r="G100" s="12">
        <f>IF($H99=0,0,G99/$H99%)</f>
        <v>0</v>
      </c>
      <c r="H100" s="54">
        <f t="shared" si="6"/>
        <v>100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77.2</v>
      </c>
      <c r="E101" s="11">
        <f>SUM(E99,E97)</f>
        <v>132.5</v>
      </c>
      <c r="F101" s="11">
        <f>SUM(F99,F97)</f>
        <v>0</v>
      </c>
      <c r="G101" s="11">
        <f>SUM(G99,G97)</f>
        <v>0</v>
      </c>
      <c r="H101" s="54">
        <f t="shared" si="6"/>
        <v>209.7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36.814496900333815</v>
      </c>
      <c r="E102" s="12">
        <f>IF($H101=0,0,E101/$H101%)</f>
        <v>63.185503099666192</v>
      </c>
      <c r="F102" s="12">
        <f>IF($H101=0,0,F101/$H101%)</f>
        <v>0</v>
      </c>
      <c r="G102" s="12">
        <f>IF($H101=0,0,G101/$H101%)</f>
        <v>0</v>
      </c>
      <c r="H102" s="54">
        <f t="shared" si="6"/>
        <v>100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/>
      <c r="E103" s="12"/>
      <c r="F103" s="12"/>
      <c r="G103" s="12"/>
      <c r="H103" s="54">
        <f t="shared" si="6"/>
        <v>0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0</v>
      </c>
      <c r="E104" s="12">
        <f>IF($H103=0,0,E103/$H103%)</f>
        <v>0</v>
      </c>
      <c r="F104" s="12">
        <f>IF($H103=0,0,F103/$H103%)</f>
        <v>0</v>
      </c>
      <c r="G104" s="12">
        <f>IF($H103=0,0,G103/$H103%)</f>
        <v>0</v>
      </c>
      <c r="H104" s="54">
        <f t="shared" si="6"/>
        <v>0</v>
      </c>
    </row>
    <row r="105" spans="1:8" ht="15.95" customHeight="1" x14ac:dyDescent="0.15">
      <c r="A105" s="15"/>
      <c r="B105" s="15"/>
      <c r="C105" s="18" t="s">
        <v>14</v>
      </c>
      <c r="D105" s="11"/>
      <c r="E105" s="11"/>
      <c r="F105" s="11"/>
      <c r="G105" s="11"/>
      <c r="H105" s="54">
        <f t="shared" si="6"/>
        <v>0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0</v>
      </c>
      <c r="E106" s="12">
        <f>IF($H105=0,0,E105/$H105%)</f>
        <v>0</v>
      </c>
      <c r="F106" s="12">
        <f>IF($H105=0,0,F105/$H105%)</f>
        <v>0</v>
      </c>
      <c r="G106" s="12">
        <f>IF($H105=0,0,G105/$H105%)</f>
        <v>0</v>
      </c>
      <c r="H106" s="54">
        <f t="shared" si="6"/>
        <v>0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0</v>
      </c>
      <c r="E107" s="11">
        <f>SUM(E105,E103)</f>
        <v>0</v>
      </c>
      <c r="F107" s="11">
        <f>SUM(F105,F103)</f>
        <v>0</v>
      </c>
      <c r="G107" s="11">
        <f>SUM(G105,G103)</f>
        <v>0</v>
      </c>
      <c r="H107" s="54">
        <f t="shared" si="6"/>
        <v>0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0</v>
      </c>
      <c r="E108" s="12">
        <f>IF($H107=0,0,E107/$H107%)</f>
        <v>0</v>
      </c>
      <c r="F108" s="12">
        <f>IF($H107=0,0,F107/$H107%)</f>
        <v>0</v>
      </c>
      <c r="G108" s="12">
        <f>IF($H107=0,0,G107/$H107%)</f>
        <v>0</v>
      </c>
      <c r="H108" s="54">
        <f t="shared" si="6"/>
        <v>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>
        <v>0</v>
      </c>
      <c r="E109" s="12">
        <v>108.80000000000001</v>
      </c>
      <c r="F109" s="12">
        <v>0</v>
      </c>
      <c r="G109" s="12">
        <v>0</v>
      </c>
      <c r="H109" s="54">
        <f t="shared" si="6"/>
        <v>108.80000000000001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100</v>
      </c>
      <c r="F110" s="12">
        <f>IF($H109=0,0,F109/$H109%)</f>
        <v>0</v>
      </c>
      <c r="G110" s="12">
        <f>IF($H109=0,0,G109/$H109%)</f>
        <v>0</v>
      </c>
      <c r="H110" s="54">
        <f t="shared" si="6"/>
        <v>100</v>
      </c>
    </row>
    <row r="111" spans="1:8" ht="15.95" customHeight="1" x14ac:dyDescent="0.15">
      <c r="A111" s="15"/>
      <c r="B111" s="15"/>
      <c r="C111" s="18" t="s">
        <v>14</v>
      </c>
      <c r="D111" s="11">
        <v>59.9</v>
      </c>
      <c r="E111" s="11">
        <v>1748.2</v>
      </c>
      <c r="F111" s="11">
        <v>0</v>
      </c>
      <c r="G111" s="11">
        <v>0</v>
      </c>
      <c r="H111" s="54">
        <f t="shared" si="6"/>
        <v>1808.1000000000001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3.3128698633925109</v>
      </c>
      <c r="E112" s="12">
        <f>IF($H111=0,0,E111/$H111%)</f>
        <v>96.687130136607479</v>
      </c>
      <c r="F112" s="12">
        <f>IF($H111=0,0,F111/$H111%)</f>
        <v>0</v>
      </c>
      <c r="G112" s="12">
        <f>IF($H111=0,0,G111/$H111%)</f>
        <v>0</v>
      </c>
      <c r="H112" s="54">
        <f t="shared" si="6"/>
        <v>99.999999999999986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59.9</v>
      </c>
      <c r="E113" s="11">
        <f>SUM(E111,E109)</f>
        <v>1857</v>
      </c>
      <c r="F113" s="11">
        <f>SUM(F111,F109)</f>
        <v>0</v>
      </c>
      <c r="G113" s="11">
        <f>SUM(G111,G109)</f>
        <v>0</v>
      </c>
      <c r="H113" s="54">
        <f t="shared" si="6"/>
        <v>1916.9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3.1248369763680941</v>
      </c>
      <c r="E114" s="12">
        <f>IF($H113=0,0,E113/$H113%)</f>
        <v>96.875163023631899</v>
      </c>
      <c r="F114" s="12">
        <f>IF($H113=0,0,F113/$H113%)</f>
        <v>0</v>
      </c>
      <c r="G114" s="12">
        <f>IF($H113=0,0,G113/$H113%)</f>
        <v>0</v>
      </c>
      <c r="H114" s="54">
        <f t="shared" si="6"/>
        <v>100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>
        <v>0</v>
      </c>
      <c r="E115" s="12">
        <v>267.10000000000002</v>
      </c>
      <c r="F115" s="12">
        <v>0</v>
      </c>
      <c r="G115" s="12">
        <v>0</v>
      </c>
      <c r="H115" s="54">
        <f t="shared" si="6"/>
        <v>267.10000000000002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100</v>
      </c>
      <c r="F116" s="12">
        <f>IF($H115=0,0,F115/$H115%)</f>
        <v>0</v>
      </c>
      <c r="G116" s="12">
        <f>IF($H115=0,0,G115/$H115%)</f>
        <v>0</v>
      </c>
      <c r="H116" s="54">
        <f t="shared" si="6"/>
        <v>100</v>
      </c>
    </row>
    <row r="117" spans="1:8" ht="15.95" customHeight="1" x14ac:dyDescent="0.15">
      <c r="A117" s="15"/>
      <c r="B117" s="15"/>
      <c r="C117" s="18" t="s">
        <v>14</v>
      </c>
      <c r="D117" s="11">
        <v>0</v>
      </c>
      <c r="E117" s="11">
        <v>3455.6</v>
      </c>
      <c r="F117" s="11">
        <v>0</v>
      </c>
      <c r="G117" s="11">
        <v>15.3</v>
      </c>
      <c r="H117" s="54">
        <f t="shared" si="6"/>
        <v>3470.9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0</v>
      </c>
      <c r="E118" s="12">
        <f>IF($H117=0,0,E117/$H117%)</f>
        <v>99.559192140367045</v>
      </c>
      <c r="F118" s="12">
        <f>IF($H117=0,0,F117/$H117%)</f>
        <v>0</v>
      </c>
      <c r="G118" s="12">
        <f>IF($H117=0,0,G117/$H117%)</f>
        <v>0.44080785963294822</v>
      </c>
      <c r="H118" s="54">
        <f t="shared" si="6"/>
        <v>100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0</v>
      </c>
      <c r="E119" s="11">
        <f>SUM(E117,E115)</f>
        <v>3722.7</v>
      </c>
      <c r="F119" s="11">
        <f>SUM(F117,F115)</f>
        <v>0</v>
      </c>
      <c r="G119" s="11">
        <f>SUM(G117,G115)</f>
        <v>15.3</v>
      </c>
      <c r="H119" s="54">
        <f t="shared" si="6"/>
        <v>3738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0</v>
      </c>
      <c r="E120" s="12">
        <f>IF($H119=0,0,E119/$H119%)</f>
        <v>99.590690208667723</v>
      </c>
      <c r="F120" s="12">
        <f>IF($H119=0,0,F119/$H119%)</f>
        <v>0</v>
      </c>
      <c r="G120" s="12">
        <f>IF($H119=0,0,G119/$H119%)</f>
        <v>0.40930979133226325</v>
      </c>
      <c r="H120" s="54">
        <f t="shared" si="6"/>
        <v>99.999999999999986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>
        <v>0</v>
      </c>
      <c r="E121" s="12">
        <v>768.89999999999986</v>
      </c>
      <c r="F121" s="12">
        <v>0</v>
      </c>
      <c r="G121" s="12">
        <v>0</v>
      </c>
      <c r="H121" s="54">
        <f t="shared" si="6"/>
        <v>768.89999999999986</v>
      </c>
    </row>
    <row r="122" spans="1:8" ht="15.95" customHeight="1" x14ac:dyDescent="0.15">
      <c r="A122" s="15"/>
      <c r="B122" s="15"/>
      <c r="C122" s="20" t="s">
        <v>13</v>
      </c>
      <c r="D122" s="12">
        <f>IF($H121=0,0,D121/$H121%)</f>
        <v>0</v>
      </c>
      <c r="E122" s="12">
        <f>IF($H121=0,0,E121/$H121%)</f>
        <v>100</v>
      </c>
      <c r="F122" s="12">
        <f>IF($H121=0,0,F121/$H121%)</f>
        <v>0</v>
      </c>
      <c r="G122" s="12">
        <f>IF($H121=0,0,G121/$H121%)</f>
        <v>0</v>
      </c>
      <c r="H122" s="54">
        <f t="shared" si="6"/>
        <v>100</v>
      </c>
    </row>
    <row r="123" spans="1:8" ht="15.95" customHeight="1" x14ac:dyDescent="0.15">
      <c r="A123" s="15"/>
      <c r="B123" s="15"/>
      <c r="C123" s="18" t="s">
        <v>14</v>
      </c>
      <c r="D123" s="11">
        <v>0</v>
      </c>
      <c r="E123" s="11">
        <v>15.9</v>
      </c>
      <c r="F123" s="11">
        <v>0</v>
      </c>
      <c r="G123" s="11">
        <v>0</v>
      </c>
      <c r="H123" s="54">
        <f t="shared" si="6"/>
        <v>15.9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100</v>
      </c>
      <c r="F124" s="12">
        <f>IF($H123=0,0,F123/$H123%)</f>
        <v>0</v>
      </c>
      <c r="G124" s="12">
        <f>IF($H123=0,0,G123/$H123%)</f>
        <v>0</v>
      </c>
      <c r="H124" s="54">
        <f t="shared" si="6"/>
        <v>100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784.79999999999984</v>
      </c>
      <c r="F125" s="11">
        <f>SUM(F123,F121)</f>
        <v>0</v>
      </c>
      <c r="G125" s="11">
        <f>SUM(G123,G121)</f>
        <v>0</v>
      </c>
      <c r="H125" s="54">
        <f t="shared" si="6"/>
        <v>784.79999999999984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100</v>
      </c>
      <c r="F126" s="12">
        <f>IF($H125=0,0,F125/$H125%)</f>
        <v>0</v>
      </c>
      <c r="G126" s="12">
        <f>IF($H125=0,0,G125/$H125%)</f>
        <v>0</v>
      </c>
      <c r="H126" s="54">
        <f t="shared" si="6"/>
        <v>100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>
        <v>0</v>
      </c>
      <c r="E127" s="12">
        <v>1</v>
      </c>
      <c r="F127" s="12">
        <v>0</v>
      </c>
      <c r="G127" s="12">
        <v>0</v>
      </c>
      <c r="H127" s="54">
        <f t="shared" si="6"/>
        <v>1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100</v>
      </c>
      <c r="F128" s="12">
        <f>IF($H127=0,0,F127/$H127%)</f>
        <v>0</v>
      </c>
      <c r="G128" s="12">
        <f>IF($H127=0,0,G127/$H127%)</f>
        <v>0</v>
      </c>
      <c r="H128" s="54">
        <f t="shared" si="6"/>
        <v>100</v>
      </c>
    </row>
    <row r="129" spans="1:8" ht="15.95" customHeight="1" x14ac:dyDescent="0.15">
      <c r="A129" s="15"/>
      <c r="B129" s="15"/>
      <c r="C129" s="18" t="s">
        <v>14</v>
      </c>
      <c r="D129" s="11"/>
      <c r="E129" s="11"/>
      <c r="F129" s="11"/>
      <c r="G129" s="11"/>
      <c r="H129" s="54">
        <f t="shared" si="6"/>
        <v>0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0</v>
      </c>
      <c r="E130" s="12">
        <f>IF($H129=0,0,E129/$H129%)</f>
        <v>0</v>
      </c>
      <c r="F130" s="12">
        <f>IF($H129=0,0,F129/$H129%)</f>
        <v>0</v>
      </c>
      <c r="G130" s="12">
        <f>IF($H129=0,0,G129/$H129%)</f>
        <v>0</v>
      </c>
      <c r="H130" s="54">
        <f t="shared" si="6"/>
        <v>0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0</v>
      </c>
      <c r="E131" s="11">
        <f>SUM(E129,E127)</f>
        <v>1</v>
      </c>
      <c r="F131" s="11">
        <f>SUM(F129,F127)</f>
        <v>0</v>
      </c>
      <c r="G131" s="11">
        <f>SUM(G129,G127)</f>
        <v>0</v>
      </c>
      <c r="H131" s="54">
        <f t="shared" si="6"/>
        <v>1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0</v>
      </c>
      <c r="E132" s="12">
        <f>IF($H131=0,0,E131/$H131%)</f>
        <v>100</v>
      </c>
      <c r="F132" s="12">
        <f>IF($H131=0,0,F131/$H131%)</f>
        <v>0</v>
      </c>
      <c r="G132" s="12">
        <f>IF($H131=0,0,G131/$H131%)</f>
        <v>0</v>
      </c>
      <c r="H132" s="54">
        <f t="shared" si="6"/>
        <v>100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>
        <v>0</v>
      </c>
      <c r="E133" s="12">
        <v>21.3</v>
      </c>
      <c r="F133" s="12">
        <v>0</v>
      </c>
      <c r="G133" s="12">
        <v>0</v>
      </c>
      <c r="H133" s="54">
        <f t="shared" si="6"/>
        <v>21.3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100</v>
      </c>
      <c r="F134" s="12">
        <f>IF($H133=0,0,F133/$H133%)</f>
        <v>0</v>
      </c>
      <c r="G134" s="12">
        <f>IF($H133=0,0,G133/$H133%)</f>
        <v>0</v>
      </c>
      <c r="H134" s="54">
        <f t="shared" si="6"/>
        <v>100</v>
      </c>
    </row>
    <row r="135" spans="1:8" ht="15.95" customHeight="1" x14ac:dyDescent="0.15">
      <c r="A135" s="15"/>
      <c r="B135" s="15"/>
      <c r="C135" s="18" t="s">
        <v>14</v>
      </c>
      <c r="D135" s="11">
        <v>536.5</v>
      </c>
      <c r="E135" s="11">
        <v>80.2</v>
      </c>
      <c r="F135" s="11">
        <v>0</v>
      </c>
      <c r="G135" s="11">
        <v>0</v>
      </c>
      <c r="H135" s="54">
        <f t="shared" si="6"/>
        <v>616.70000000000005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86.995297551483688</v>
      </c>
      <c r="E136" s="12">
        <f>IF($H135=0,0,E135/$H135%)</f>
        <v>13.004702448516296</v>
      </c>
      <c r="F136" s="12">
        <f>IF($H135=0,0,F135/$H135%)</f>
        <v>0</v>
      </c>
      <c r="G136" s="12">
        <f>IF($H135=0,0,G135/$H135%)</f>
        <v>0</v>
      </c>
      <c r="H136" s="54">
        <f t="shared" si="6"/>
        <v>99.999999999999986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536.5</v>
      </c>
      <c r="E137" s="11">
        <f>SUM(E135,E133)</f>
        <v>101.5</v>
      </c>
      <c r="F137" s="11">
        <f>SUM(F135,F133)</f>
        <v>0</v>
      </c>
      <c r="G137" s="11">
        <f>SUM(G135,G133)</f>
        <v>0</v>
      </c>
      <c r="H137" s="54">
        <f t="shared" si="6"/>
        <v>638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84.090909090909093</v>
      </c>
      <c r="E138" s="12">
        <f>IF($H137=0,0,E137/$H137%)</f>
        <v>15.90909090909091</v>
      </c>
      <c r="F138" s="12">
        <f>IF($H137=0,0,F137/$H137%)</f>
        <v>0</v>
      </c>
      <c r="G138" s="12">
        <f>IF($H137=0,0,G137/$H137%)</f>
        <v>0</v>
      </c>
      <c r="H138" s="54">
        <f t="shared" si="6"/>
        <v>100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/>
      <c r="E139" s="12"/>
      <c r="F139" s="12"/>
      <c r="G139" s="12"/>
      <c r="H139" s="54">
        <f t="shared" si="6"/>
        <v>0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0</v>
      </c>
      <c r="E140" s="12">
        <f>IF($H139=0,0,E139/$H139%)</f>
        <v>0</v>
      </c>
      <c r="F140" s="12">
        <f>IF($H139=0,0,F139/$H139%)</f>
        <v>0</v>
      </c>
      <c r="G140" s="12">
        <f>IF($H139=0,0,G139/$H139%)</f>
        <v>0</v>
      </c>
      <c r="H140" s="54">
        <f t="shared" si="6"/>
        <v>0</v>
      </c>
    </row>
    <row r="141" spans="1:8" ht="15.95" customHeight="1" x14ac:dyDescent="0.15">
      <c r="A141" s="15"/>
      <c r="B141" s="15"/>
      <c r="C141" s="18" t="s">
        <v>14</v>
      </c>
      <c r="D141" s="11"/>
      <c r="E141" s="11"/>
      <c r="F141" s="11"/>
      <c r="G141" s="11"/>
      <c r="H141" s="54">
        <f t="shared" ref="H141:H204" si="7">SUM(D141:G141)</f>
        <v>0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0</v>
      </c>
      <c r="F142" s="12">
        <f>IF($H141=0,0,F141/$H141%)</f>
        <v>0</v>
      </c>
      <c r="G142" s="12">
        <f>IF($H141=0,0,G141/$H141%)</f>
        <v>0</v>
      </c>
      <c r="H142" s="54">
        <f t="shared" si="7"/>
        <v>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0</v>
      </c>
      <c r="E143" s="11">
        <f>SUM(E141,E139)</f>
        <v>0</v>
      </c>
      <c r="F143" s="11">
        <f>SUM(F141,F139)</f>
        <v>0</v>
      </c>
      <c r="G143" s="11">
        <f>SUM(G141,G139)</f>
        <v>0</v>
      </c>
      <c r="H143" s="54">
        <f t="shared" si="7"/>
        <v>0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0</v>
      </c>
      <c r="E144" s="12">
        <f>IF($H143=0,0,E143/$H143%)</f>
        <v>0</v>
      </c>
      <c r="F144" s="12">
        <f>IF($H143=0,0,F143/$H143%)</f>
        <v>0</v>
      </c>
      <c r="G144" s="12">
        <f>IF($H143=0,0,G143/$H143%)</f>
        <v>0</v>
      </c>
      <c r="H144" s="54">
        <f t="shared" si="7"/>
        <v>0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>
        <v>0</v>
      </c>
      <c r="E145" s="12">
        <v>81.599999999999994</v>
      </c>
      <c r="F145" s="12">
        <v>0</v>
      </c>
      <c r="G145" s="12">
        <v>0</v>
      </c>
      <c r="H145" s="54">
        <f t="shared" si="7"/>
        <v>81.599999999999994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100</v>
      </c>
      <c r="F146" s="12">
        <f>IF($H145=0,0,F145/$H145%)</f>
        <v>0</v>
      </c>
      <c r="G146" s="12">
        <f>IF($H145=0,0,G145/$H145%)</f>
        <v>0</v>
      </c>
      <c r="H146" s="54">
        <f t="shared" si="7"/>
        <v>100</v>
      </c>
    </row>
    <row r="147" spans="1:8" ht="15.95" customHeight="1" x14ac:dyDescent="0.15">
      <c r="A147" s="15"/>
      <c r="B147" s="15"/>
      <c r="C147" s="18" t="s">
        <v>14</v>
      </c>
      <c r="D147" s="11"/>
      <c r="E147" s="11"/>
      <c r="F147" s="11"/>
      <c r="G147" s="11"/>
      <c r="H147" s="54">
        <f t="shared" si="7"/>
        <v>0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0</v>
      </c>
      <c r="E148" s="12">
        <f>IF($H147=0,0,E147/$H147%)</f>
        <v>0</v>
      </c>
      <c r="F148" s="12">
        <f>IF($H147=0,0,F147/$H147%)</f>
        <v>0</v>
      </c>
      <c r="G148" s="12">
        <f>IF($H147=0,0,G147/$H147%)</f>
        <v>0</v>
      </c>
      <c r="H148" s="54">
        <f t="shared" si="7"/>
        <v>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0</v>
      </c>
      <c r="E149" s="11">
        <f>SUM(E147,E145)</f>
        <v>81.599999999999994</v>
      </c>
      <c r="F149" s="11">
        <f>SUM(F147,F145)</f>
        <v>0</v>
      </c>
      <c r="G149" s="11">
        <f>SUM(G147,G145)</f>
        <v>0</v>
      </c>
      <c r="H149" s="54">
        <f t="shared" si="7"/>
        <v>81.599999999999994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0</v>
      </c>
      <c r="E150" s="12">
        <f>IF($H149=0,0,E149/$H149%)</f>
        <v>100</v>
      </c>
      <c r="F150" s="12">
        <f>IF($H149=0,0,F149/$H149%)</f>
        <v>0</v>
      </c>
      <c r="G150" s="12">
        <f>IF($H149=0,0,G149/$H149%)</f>
        <v>0</v>
      </c>
      <c r="H150" s="54">
        <f t="shared" si="7"/>
        <v>100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>
        <v>0</v>
      </c>
      <c r="E151" s="12">
        <v>887.2</v>
      </c>
      <c r="F151" s="12">
        <v>0</v>
      </c>
      <c r="G151" s="12">
        <v>0</v>
      </c>
      <c r="H151" s="54">
        <f t="shared" si="7"/>
        <v>887.2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0</v>
      </c>
      <c r="E152" s="12">
        <f>IF($H151=0,0,E151/$H151%)</f>
        <v>100</v>
      </c>
      <c r="F152" s="12">
        <f>IF($H151=0,0,F151/$H151%)</f>
        <v>0</v>
      </c>
      <c r="G152" s="12">
        <f>IF($H151=0,0,G151/$H151%)</f>
        <v>0</v>
      </c>
      <c r="H152" s="54">
        <f t="shared" si="7"/>
        <v>100</v>
      </c>
    </row>
    <row r="153" spans="1:8" ht="15.95" customHeight="1" x14ac:dyDescent="0.15">
      <c r="A153" s="15"/>
      <c r="B153" s="15"/>
      <c r="C153" s="18" t="s">
        <v>14</v>
      </c>
      <c r="D153" s="11">
        <v>3909.9</v>
      </c>
      <c r="E153" s="11">
        <v>977.5</v>
      </c>
      <c r="F153" s="11">
        <v>0</v>
      </c>
      <c r="G153" s="11">
        <v>0</v>
      </c>
      <c r="H153" s="54">
        <f t="shared" si="7"/>
        <v>4887.3999999999996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79.999590784466193</v>
      </c>
      <c r="E154" s="12">
        <f>IF($H153=0,0,E153/$H153%)</f>
        <v>20.000409215533825</v>
      </c>
      <c r="F154" s="12">
        <f>IF($H153=0,0,F153/$H153%)</f>
        <v>0</v>
      </c>
      <c r="G154" s="12">
        <f>IF($H153=0,0,G153/$H153%)</f>
        <v>0</v>
      </c>
      <c r="H154" s="54">
        <f t="shared" si="7"/>
        <v>100.00000000000001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3909.9</v>
      </c>
      <c r="E155" s="11">
        <f>SUM(E153,E151)</f>
        <v>1864.7</v>
      </c>
      <c r="F155" s="11">
        <f>SUM(F153,F151)</f>
        <v>0</v>
      </c>
      <c r="G155" s="11">
        <f>SUM(G153,G151)</f>
        <v>0</v>
      </c>
      <c r="H155" s="54">
        <f t="shared" si="7"/>
        <v>5774.6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67.70858587607799</v>
      </c>
      <c r="E156" s="12">
        <f>IF($H155=0,0,E155/$H155%)</f>
        <v>32.291414123922003</v>
      </c>
      <c r="F156" s="12">
        <f>IF($H155=0,0,F155/$H155%)</f>
        <v>0</v>
      </c>
      <c r="G156" s="12">
        <f>IF($H155=0,0,G155/$H155%)</f>
        <v>0</v>
      </c>
      <c r="H156" s="54">
        <f t="shared" si="7"/>
        <v>100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>
        <v>0</v>
      </c>
      <c r="E157" s="12">
        <v>97.5</v>
      </c>
      <c r="F157" s="12">
        <v>0</v>
      </c>
      <c r="G157" s="12">
        <v>0</v>
      </c>
      <c r="H157" s="54">
        <f t="shared" si="7"/>
        <v>97.5</v>
      </c>
    </row>
    <row r="158" spans="1:8" ht="15.95" customHeight="1" x14ac:dyDescent="0.15">
      <c r="A158" s="15"/>
      <c r="B158" s="15"/>
      <c r="C158" s="20" t="s">
        <v>13</v>
      </c>
      <c r="D158" s="12">
        <f>IF($H157=0,0,D157/$H157%)</f>
        <v>0</v>
      </c>
      <c r="E158" s="12">
        <f>IF($H157=0,0,E157/$H157%)</f>
        <v>100</v>
      </c>
      <c r="F158" s="12">
        <f>IF($H157=0,0,F157/$H157%)</f>
        <v>0</v>
      </c>
      <c r="G158" s="12">
        <f>IF($H157=0,0,G157/$H157%)</f>
        <v>0</v>
      </c>
      <c r="H158" s="54">
        <f t="shared" si="7"/>
        <v>100</v>
      </c>
    </row>
    <row r="159" spans="1:8" ht="15.95" customHeight="1" x14ac:dyDescent="0.15">
      <c r="A159" s="15"/>
      <c r="B159" s="15"/>
      <c r="C159" s="18" t="s">
        <v>14</v>
      </c>
      <c r="D159" s="11"/>
      <c r="E159" s="11"/>
      <c r="F159" s="11"/>
      <c r="G159" s="11"/>
      <c r="H159" s="54">
        <f t="shared" si="7"/>
        <v>0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0</v>
      </c>
      <c r="E160" s="12">
        <f>IF($H159=0,0,E159/$H159%)</f>
        <v>0</v>
      </c>
      <c r="F160" s="12">
        <f>IF($H159=0,0,F159/$H159%)</f>
        <v>0</v>
      </c>
      <c r="G160" s="12">
        <f>IF($H159=0,0,G159/$H159%)</f>
        <v>0</v>
      </c>
      <c r="H160" s="54">
        <f t="shared" si="7"/>
        <v>0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0</v>
      </c>
      <c r="E161" s="11">
        <f>SUM(E159,E157)</f>
        <v>97.5</v>
      </c>
      <c r="F161" s="11">
        <f>SUM(F159,F157)</f>
        <v>0</v>
      </c>
      <c r="G161" s="11">
        <f>SUM(G159,G157)</f>
        <v>0</v>
      </c>
      <c r="H161" s="54">
        <f t="shared" si="7"/>
        <v>97.5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0</v>
      </c>
      <c r="E162" s="12">
        <f>IF($H161=0,0,E161/$H161%)</f>
        <v>100</v>
      </c>
      <c r="F162" s="12">
        <f>IF($H161=0,0,F161/$H161%)</f>
        <v>0</v>
      </c>
      <c r="G162" s="12">
        <f>IF($H161=0,0,G161/$H161%)</f>
        <v>0</v>
      </c>
      <c r="H162" s="54">
        <f t="shared" si="7"/>
        <v>100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>
        <v>0</v>
      </c>
      <c r="E163" s="12">
        <v>1561.5</v>
      </c>
      <c r="F163" s="12">
        <v>0</v>
      </c>
      <c r="G163" s="12">
        <v>0</v>
      </c>
      <c r="H163" s="54">
        <f t="shared" si="7"/>
        <v>1561.5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100</v>
      </c>
      <c r="F164" s="12">
        <f>IF($H163=0,0,F163/$H163%)</f>
        <v>0</v>
      </c>
      <c r="G164" s="12">
        <f>IF($H163=0,0,G163/$H163%)</f>
        <v>0</v>
      </c>
      <c r="H164" s="54">
        <f t="shared" si="7"/>
        <v>100</v>
      </c>
    </row>
    <row r="165" spans="1:8" ht="15.95" customHeight="1" x14ac:dyDescent="0.15">
      <c r="A165" s="15"/>
      <c r="B165" s="15"/>
      <c r="C165" s="18" t="s">
        <v>14</v>
      </c>
      <c r="D165" s="11">
        <v>0</v>
      </c>
      <c r="E165" s="11">
        <v>3342.7000000000003</v>
      </c>
      <c r="F165" s="11">
        <v>0</v>
      </c>
      <c r="G165" s="11">
        <v>68.5</v>
      </c>
      <c r="H165" s="54">
        <f t="shared" si="7"/>
        <v>3411.2000000000003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0</v>
      </c>
      <c r="E166" s="12">
        <f>IF($H165=0,0,E165/$H165%)</f>
        <v>97.991909005628514</v>
      </c>
      <c r="F166" s="12">
        <f>IF($H165=0,0,F165/$H165%)</f>
        <v>0</v>
      </c>
      <c r="G166" s="12">
        <f>IF($H165=0,0,G165/$H165%)</f>
        <v>2.0080909943714822</v>
      </c>
      <c r="H166" s="54">
        <f t="shared" si="7"/>
        <v>100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0</v>
      </c>
      <c r="E167" s="11">
        <f>SUM(E165,E163)</f>
        <v>4904.2000000000007</v>
      </c>
      <c r="F167" s="11">
        <f>SUM(F165,F163)</f>
        <v>0</v>
      </c>
      <c r="G167" s="11">
        <f>SUM(G165,G163)</f>
        <v>68.5</v>
      </c>
      <c r="H167" s="54">
        <f t="shared" si="7"/>
        <v>4972.7000000000007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0</v>
      </c>
      <c r="E168" s="12">
        <f>IF($H167=0,0,E167/$H167%)</f>
        <v>98.622478733887036</v>
      </c>
      <c r="F168" s="12">
        <f>IF($H167=0,0,F167/$H167%)</f>
        <v>0</v>
      </c>
      <c r="G168" s="12">
        <f>IF($H167=0,0,G167/$H167%)</f>
        <v>1.3775212661129768</v>
      </c>
      <c r="H168" s="54">
        <f t="shared" si="7"/>
        <v>100.00000000000001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>
        <v>0</v>
      </c>
      <c r="E169" s="12">
        <v>3829.5</v>
      </c>
      <c r="F169" s="12">
        <v>0</v>
      </c>
      <c r="G169" s="12">
        <v>0</v>
      </c>
      <c r="H169" s="54">
        <f t="shared" si="7"/>
        <v>3829.5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0</v>
      </c>
      <c r="E170" s="12">
        <f>IF($H169=0,0,E169/$H169%)</f>
        <v>100</v>
      </c>
      <c r="F170" s="12">
        <f>IF($H169=0,0,F169/$H169%)</f>
        <v>0</v>
      </c>
      <c r="G170" s="12">
        <f>IF($H169=0,0,G169/$H169%)</f>
        <v>0</v>
      </c>
      <c r="H170" s="54">
        <f t="shared" si="7"/>
        <v>100</v>
      </c>
    </row>
    <row r="171" spans="1:8" ht="15.95" customHeight="1" x14ac:dyDescent="0.15">
      <c r="A171" s="15"/>
      <c r="B171" s="15"/>
      <c r="C171" s="18" t="s">
        <v>14</v>
      </c>
      <c r="D171" s="11">
        <v>0</v>
      </c>
      <c r="E171" s="11">
        <v>287.2</v>
      </c>
      <c r="F171" s="11">
        <v>0</v>
      </c>
      <c r="G171" s="11">
        <v>0</v>
      </c>
      <c r="H171" s="54">
        <f t="shared" si="7"/>
        <v>287.2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0</v>
      </c>
      <c r="E172" s="12">
        <f>IF($H171=0,0,E171/$H171%)</f>
        <v>100</v>
      </c>
      <c r="F172" s="12">
        <f>IF($H171=0,0,F171/$H171%)</f>
        <v>0</v>
      </c>
      <c r="G172" s="12">
        <f>IF($H171=0,0,G171/$H171%)</f>
        <v>0</v>
      </c>
      <c r="H172" s="54">
        <f t="shared" si="7"/>
        <v>100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0</v>
      </c>
      <c r="E173" s="11">
        <f>SUM(E171,E169)</f>
        <v>4116.7</v>
      </c>
      <c r="F173" s="11">
        <f>SUM(F171,F169)</f>
        <v>0</v>
      </c>
      <c r="G173" s="11">
        <f>SUM(G171,G169)</f>
        <v>0</v>
      </c>
      <c r="H173" s="54">
        <f t="shared" si="7"/>
        <v>4116.7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0</v>
      </c>
      <c r="E174" s="12">
        <f>IF($H173=0,0,E173/$H173%)</f>
        <v>99.999999999999986</v>
      </c>
      <c r="F174" s="12">
        <f>IF($H173=0,0,F173/$H173%)</f>
        <v>0</v>
      </c>
      <c r="G174" s="12">
        <f>IF($H173=0,0,G173/$H173%)</f>
        <v>0</v>
      </c>
      <c r="H174" s="54">
        <f t="shared" si="7"/>
        <v>99.999999999999986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>
        <v>0</v>
      </c>
      <c r="E175" s="12">
        <v>34</v>
      </c>
      <c r="F175" s="12">
        <v>0</v>
      </c>
      <c r="G175" s="12">
        <v>0</v>
      </c>
      <c r="H175" s="54">
        <f t="shared" si="7"/>
        <v>34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0</v>
      </c>
      <c r="E176" s="12">
        <f>IF($H175=0,0,E175/$H175%)</f>
        <v>99.999999999999986</v>
      </c>
      <c r="F176" s="12">
        <f>IF($H175=0,0,F175/$H175%)</f>
        <v>0</v>
      </c>
      <c r="G176" s="12">
        <f>IF($H175=0,0,G175/$H175%)</f>
        <v>0</v>
      </c>
      <c r="H176" s="54">
        <f t="shared" si="7"/>
        <v>99.999999999999986</v>
      </c>
    </row>
    <row r="177" spans="1:8" ht="15.95" customHeight="1" x14ac:dyDescent="0.15">
      <c r="A177" s="15"/>
      <c r="B177" s="59"/>
      <c r="C177" s="18" t="s">
        <v>14</v>
      </c>
      <c r="D177" s="11">
        <v>0</v>
      </c>
      <c r="E177" s="11">
        <v>0</v>
      </c>
      <c r="F177" s="11">
        <v>0</v>
      </c>
      <c r="G177" s="11">
        <v>32.799999999999997</v>
      </c>
      <c r="H177" s="54">
        <f t="shared" si="7"/>
        <v>32.799999999999997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100</v>
      </c>
      <c r="H178" s="54">
        <f t="shared" si="7"/>
        <v>100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0</v>
      </c>
      <c r="E179" s="11">
        <f>SUM(E177,E175)</f>
        <v>34</v>
      </c>
      <c r="F179" s="11">
        <f>SUM(F177,F175)</f>
        <v>0</v>
      </c>
      <c r="G179" s="11">
        <f>SUM(G177,G175)</f>
        <v>32.799999999999997</v>
      </c>
      <c r="H179" s="54">
        <f t="shared" si="7"/>
        <v>66.8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0</v>
      </c>
      <c r="E180" s="12">
        <f>IF($H179=0,0,E179/$H179%)</f>
        <v>50.898203592814376</v>
      </c>
      <c r="F180" s="12">
        <f>IF($H179=0,0,F179/$H179%)</f>
        <v>0</v>
      </c>
      <c r="G180" s="12">
        <f>IF($H179=0,0,G179/$H179%)</f>
        <v>49.101796407185631</v>
      </c>
      <c r="H180" s="54">
        <f t="shared" si="7"/>
        <v>100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/>
      <c r="E181" s="12"/>
      <c r="F181" s="12"/>
      <c r="G181" s="12"/>
      <c r="H181" s="54">
        <f t="shared" si="7"/>
        <v>0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0</v>
      </c>
      <c r="F182" s="12">
        <f>IF($H181=0,0,F181/$H181%)</f>
        <v>0</v>
      </c>
      <c r="G182" s="12">
        <f>IF($H181=0,0,G181/$H181%)</f>
        <v>0</v>
      </c>
      <c r="H182" s="54">
        <f t="shared" si="7"/>
        <v>0</v>
      </c>
    </row>
    <row r="183" spans="1:8" ht="15.95" customHeight="1" x14ac:dyDescent="0.15">
      <c r="A183" s="23"/>
      <c r="B183" s="59"/>
      <c r="C183" s="18" t="s">
        <v>14</v>
      </c>
      <c r="D183" s="11"/>
      <c r="E183" s="11"/>
      <c r="F183" s="11"/>
      <c r="G183" s="11"/>
      <c r="H183" s="54">
        <f t="shared" si="7"/>
        <v>0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0</v>
      </c>
      <c r="E184" s="12">
        <f>IF($H183=0,0,E183/$H183%)</f>
        <v>0</v>
      </c>
      <c r="F184" s="12">
        <f>IF($H183=0,0,F183/$H183%)</f>
        <v>0</v>
      </c>
      <c r="G184" s="12">
        <f>IF($H183=0,0,G183/$H183%)</f>
        <v>0</v>
      </c>
      <c r="H184" s="54">
        <f t="shared" si="7"/>
        <v>0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0</v>
      </c>
      <c r="E185" s="11">
        <f>SUM(E183,E181)</f>
        <v>0</v>
      </c>
      <c r="F185" s="11">
        <f>SUM(F183,F181)</f>
        <v>0</v>
      </c>
      <c r="G185" s="11">
        <f>SUM(G183,G181)</f>
        <v>0</v>
      </c>
      <c r="H185" s="54">
        <f t="shared" si="7"/>
        <v>0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0</v>
      </c>
      <c r="E186" s="12">
        <f>IF($H185=0,0,E185/$H185%)</f>
        <v>0</v>
      </c>
      <c r="F186" s="12">
        <f>IF($H185=0,0,F185/$H185%)</f>
        <v>0</v>
      </c>
      <c r="G186" s="12">
        <f>IF($H185=0,0,G185/$H185%)</f>
        <v>0</v>
      </c>
      <c r="H186" s="54">
        <f t="shared" si="7"/>
        <v>0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/>
      <c r="E187" s="12"/>
      <c r="F187" s="12"/>
      <c r="G187" s="12"/>
      <c r="H187" s="54">
        <f t="shared" si="7"/>
        <v>0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0</v>
      </c>
      <c r="E188" s="12">
        <f>IF($H187=0,0,E187/$H187%)</f>
        <v>0</v>
      </c>
      <c r="F188" s="12">
        <f>IF($H187=0,0,F187/$H187%)</f>
        <v>0</v>
      </c>
      <c r="G188" s="12">
        <f>IF($H187=0,0,G187/$H187%)</f>
        <v>0</v>
      </c>
      <c r="H188" s="54">
        <f t="shared" si="7"/>
        <v>0</v>
      </c>
    </row>
    <row r="189" spans="1:8" ht="15.95" customHeight="1" x14ac:dyDescent="0.15">
      <c r="A189" s="23"/>
      <c r="B189" s="59"/>
      <c r="C189" s="18" t="s">
        <v>14</v>
      </c>
      <c r="D189" s="11"/>
      <c r="E189" s="11"/>
      <c r="F189" s="11"/>
      <c r="G189" s="11"/>
      <c r="H189" s="54">
        <f t="shared" si="7"/>
        <v>0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</v>
      </c>
      <c r="E190" s="12">
        <f>IF($H189=0,0,E189/$H189%)</f>
        <v>0</v>
      </c>
      <c r="F190" s="12">
        <f>IF($H189=0,0,F189/$H189%)</f>
        <v>0</v>
      </c>
      <c r="G190" s="12">
        <f>IF($H189=0,0,G189/$H189%)</f>
        <v>0</v>
      </c>
      <c r="H190" s="54">
        <f t="shared" si="7"/>
        <v>0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0</v>
      </c>
      <c r="E191" s="11">
        <f>SUM(E189,E187)</f>
        <v>0</v>
      </c>
      <c r="F191" s="11">
        <f>SUM(F189,F187)</f>
        <v>0</v>
      </c>
      <c r="G191" s="11">
        <f>SUM(G189,G187)</f>
        <v>0</v>
      </c>
      <c r="H191" s="54">
        <f t="shared" si="7"/>
        <v>0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0</v>
      </c>
      <c r="E192" s="12">
        <f>IF($H191=0,0,E191/$H191%)</f>
        <v>0</v>
      </c>
      <c r="F192" s="12">
        <f>IF($H191=0,0,F191/$H191%)</f>
        <v>0</v>
      </c>
      <c r="G192" s="12">
        <f>IF($H191=0,0,G191/$H191%)</f>
        <v>0</v>
      </c>
      <c r="H192" s="54">
        <f t="shared" si="7"/>
        <v>0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/>
      <c r="E193" s="12"/>
      <c r="F193" s="12"/>
      <c r="G193" s="12"/>
      <c r="H193" s="54">
        <f t="shared" si="7"/>
        <v>0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0</v>
      </c>
      <c r="F194" s="12">
        <f>IF($H193=0,0,F193/$H193%)</f>
        <v>0</v>
      </c>
      <c r="G194" s="12">
        <f>IF($H193=0,0,G193/$H193%)</f>
        <v>0</v>
      </c>
      <c r="H194" s="54">
        <f t="shared" si="7"/>
        <v>0</v>
      </c>
    </row>
    <row r="195" spans="1:8" ht="15.95" customHeight="1" x14ac:dyDescent="0.15">
      <c r="A195" s="23"/>
      <c r="B195" s="59"/>
      <c r="C195" s="18" t="s">
        <v>14</v>
      </c>
      <c r="D195" s="11"/>
      <c r="E195" s="11"/>
      <c r="F195" s="11"/>
      <c r="G195" s="11"/>
      <c r="H195" s="54">
        <f t="shared" si="7"/>
        <v>0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0</v>
      </c>
      <c r="F196" s="12">
        <f>IF($H195=0,0,F195/$H195%)</f>
        <v>0</v>
      </c>
      <c r="G196" s="12">
        <f>IF($H195=0,0,G195/$H195%)</f>
        <v>0</v>
      </c>
      <c r="H196" s="54">
        <f t="shared" si="7"/>
        <v>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0</v>
      </c>
      <c r="F197" s="11">
        <f>SUM(F195,F193)</f>
        <v>0</v>
      </c>
      <c r="G197" s="11">
        <f>SUM(G195,G193)</f>
        <v>0</v>
      </c>
      <c r="H197" s="54">
        <f t="shared" si="7"/>
        <v>0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0</v>
      </c>
      <c r="F198" s="12">
        <f>IF($H197=0,0,F197/$H197%)</f>
        <v>0</v>
      </c>
      <c r="G198" s="12">
        <f>IF($H197=0,0,G197/$H197%)</f>
        <v>0</v>
      </c>
      <c r="H198" s="54">
        <f t="shared" si="7"/>
        <v>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>
        <v>0</v>
      </c>
      <c r="E199" s="12">
        <v>11.7</v>
      </c>
      <c r="F199" s="12">
        <v>0</v>
      </c>
      <c r="G199" s="12">
        <v>0</v>
      </c>
      <c r="H199" s="54">
        <f t="shared" si="7"/>
        <v>11.7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100</v>
      </c>
      <c r="F200" s="12">
        <f>IF($H199=0,0,F199/$H199%)</f>
        <v>0</v>
      </c>
      <c r="G200" s="12">
        <f>IF($H199=0,0,G199/$H199%)</f>
        <v>0</v>
      </c>
      <c r="H200" s="54">
        <f t="shared" si="7"/>
        <v>100</v>
      </c>
    </row>
    <row r="201" spans="1:8" ht="15.95" customHeight="1" x14ac:dyDescent="0.15">
      <c r="A201" s="23"/>
      <c r="B201" s="59"/>
      <c r="C201" s="18" t="s">
        <v>14</v>
      </c>
      <c r="D201" s="11">
        <v>0</v>
      </c>
      <c r="E201" s="11">
        <v>14</v>
      </c>
      <c r="F201" s="11">
        <v>0</v>
      </c>
      <c r="G201" s="11">
        <v>0</v>
      </c>
      <c r="H201" s="54">
        <f t="shared" si="7"/>
        <v>14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99.999999999999986</v>
      </c>
      <c r="F202" s="12">
        <f>IF($H201=0,0,F201/$H201%)</f>
        <v>0</v>
      </c>
      <c r="G202" s="12">
        <f>IF($H201=0,0,G201/$H201%)</f>
        <v>0</v>
      </c>
      <c r="H202" s="54">
        <f t="shared" si="7"/>
        <v>99.999999999999986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25.7</v>
      </c>
      <c r="F203" s="11">
        <f>SUM(F201,F199)</f>
        <v>0</v>
      </c>
      <c r="G203" s="11">
        <f>SUM(G201,G199)</f>
        <v>0</v>
      </c>
      <c r="H203" s="54">
        <f t="shared" si="7"/>
        <v>25.7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100</v>
      </c>
      <c r="F204" s="12">
        <f>IF($H203=0,0,F203/$H203%)</f>
        <v>0</v>
      </c>
      <c r="G204" s="12">
        <f>IF($H203=0,0,G203/$H203%)</f>
        <v>0</v>
      </c>
      <c r="H204" s="54">
        <f t="shared" si="7"/>
        <v>100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/>
      <c r="E205" s="12"/>
      <c r="F205" s="12"/>
      <c r="G205" s="12"/>
      <c r="H205" s="54">
        <f t="shared" ref="H205:H229" si="8">SUM(D205:G205)</f>
        <v>0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0</v>
      </c>
      <c r="F206" s="12">
        <f>IF($H205=0,0,F205/$H205%)</f>
        <v>0</v>
      </c>
      <c r="G206" s="12">
        <f>IF($H205=0,0,G205/$H205%)</f>
        <v>0</v>
      </c>
      <c r="H206" s="54">
        <f t="shared" si="8"/>
        <v>0</v>
      </c>
    </row>
    <row r="207" spans="1:8" ht="15.95" customHeight="1" x14ac:dyDescent="0.15">
      <c r="A207" s="23"/>
      <c r="B207" s="59"/>
      <c r="C207" s="18" t="s">
        <v>14</v>
      </c>
      <c r="D207" s="11"/>
      <c r="E207" s="11"/>
      <c r="F207" s="11"/>
      <c r="G207" s="11"/>
      <c r="H207" s="54">
        <f t="shared" si="8"/>
        <v>0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0</v>
      </c>
      <c r="F208" s="12">
        <f>IF($H207=0,0,F207/$H207%)</f>
        <v>0</v>
      </c>
      <c r="G208" s="12">
        <f>IF($H207=0,0,G207/$H207%)</f>
        <v>0</v>
      </c>
      <c r="H208" s="54">
        <f t="shared" si="8"/>
        <v>0</v>
      </c>
    </row>
    <row r="209" spans="1:8" ht="15.95" customHeight="1" x14ac:dyDescent="0.15">
      <c r="A209" s="23"/>
      <c r="B209" s="59"/>
      <c r="C209" s="18" t="s">
        <v>15</v>
      </c>
      <c r="D209" s="11">
        <f>SUM(D207,D205)</f>
        <v>0</v>
      </c>
      <c r="E209" s="11">
        <f>SUM(E207,E205)</f>
        <v>0</v>
      </c>
      <c r="F209" s="11">
        <f>SUM(F207,F205)</f>
        <v>0</v>
      </c>
      <c r="G209" s="11">
        <f>SUM(G207,G205)</f>
        <v>0</v>
      </c>
      <c r="H209" s="54">
        <f t="shared" si="8"/>
        <v>0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0</v>
      </c>
      <c r="F210" s="12">
        <f>IF($H209=0,0,F209/$H209%)</f>
        <v>0</v>
      </c>
      <c r="G210" s="12">
        <f>IF($H209=0,0,G209/$H209%)</f>
        <v>0</v>
      </c>
      <c r="H210" s="54">
        <f t="shared" si="8"/>
        <v>0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/>
      <c r="E211" s="12"/>
      <c r="F211" s="12"/>
      <c r="G211" s="12"/>
      <c r="H211" s="54">
        <f t="shared" si="8"/>
        <v>0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0</v>
      </c>
      <c r="F212" s="12">
        <f>IF($H211=0,0,F211/$H211%)</f>
        <v>0</v>
      </c>
      <c r="G212" s="12">
        <f>IF($H211=0,0,G211/$H211%)</f>
        <v>0</v>
      </c>
      <c r="H212" s="54">
        <f t="shared" si="8"/>
        <v>0</v>
      </c>
    </row>
    <row r="213" spans="1:8" ht="15.95" customHeight="1" x14ac:dyDescent="0.15">
      <c r="A213" s="23"/>
      <c r="B213" s="59"/>
      <c r="C213" s="18" t="s">
        <v>14</v>
      </c>
      <c r="D213" s="11"/>
      <c r="E213" s="11"/>
      <c r="F213" s="11"/>
      <c r="G213" s="11"/>
      <c r="H213" s="54">
        <f t="shared" si="8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8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0</v>
      </c>
      <c r="F215" s="11">
        <f>SUM(F213,F211)</f>
        <v>0</v>
      </c>
      <c r="G215" s="11">
        <f>SUM(G213,G211)</f>
        <v>0</v>
      </c>
      <c r="H215" s="54">
        <f t="shared" si="8"/>
        <v>0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0</v>
      </c>
      <c r="F216" s="12">
        <f>IF($H215=0,0,F215/$H215%)</f>
        <v>0</v>
      </c>
      <c r="G216" s="12">
        <f>IF($H215=0,0,G215/$H215%)</f>
        <v>0</v>
      </c>
      <c r="H216" s="54">
        <f t="shared" si="8"/>
        <v>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/>
      <c r="E217" s="12"/>
      <c r="F217" s="12"/>
      <c r="G217" s="12"/>
      <c r="H217" s="54">
        <f t="shared" si="8"/>
        <v>0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0</v>
      </c>
      <c r="F218" s="12">
        <f>IF($H217=0,0,F217/$H217%)</f>
        <v>0</v>
      </c>
      <c r="G218" s="12">
        <f>IF($H217=0,0,G217/$H217%)</f>
        <v>0</v>
      </c>
      <c r="H218" s="54">
        <f t="shared" si="8"/>
        <v>0</v>
      </c>
    </row>
    <row r="219" spans="1:8" ht="15.95" customHeight="1" x14ac:dyDescent="0.15">
      <c r="A219" s="23"/>
      <c r="B219" s="59"/>
      <c r="C219" s="18" t="s">
        <v>14</v>
      </c>
      <c r="D219" s="11"/>
      <c r="E219" s="11"/>
      <c r="F219" s="11"/>
      <c r="G219" s="11"/>
      <c r="H219" s="54">
        <f t="shared" si="8"/>
        <v>0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0</v>
      </c>
      <c r="F220" s="12">
        <f>IF($H219=0,0,F219/$H219%)</f>
        <v>0</v>
      </c>
      <c r="G220" s="12">
        <f>IF($H219=0,0,G219/$H219%)</f>
        <v>0</v>
      </c>
      <c r="H220" s="54">
        <f t="shared" si="8"/>
        <v>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0</v>
      </c>
      <c r="F221" s="11">
        <f>SUM(F219,F217)</f>
        <v>0</v>
      </c>
      <c r="G221" s="11">
        <f>SUM(G219,G217)</f>
        <v>0</v>
      </c>
      <c r="H221" s="54">
        <f t="shared" si="8"/>
        <v>0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0</v>
      </c>
      <c r="F222" s="12">
        <f>IF($H221=0,0,F221/$H221%)</f>
        <v>0</v>
      </c>
      <c r="G222" s="12">
        <f>IF($H221=0,0,G221/$H221%)</f>
        <v>0</v>
      </c>
      <c r="H222" s="54">
        <f t="shared" si="8"/>
        <v>0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>
        <v>0</v>
      </c>
      <c r="E223" s="12">
        <v>99.999999999999986</v>
      </c>
      <c r="F223" s="12">
        <v>0</v>
      </c>
      <c r="G223" s="12">
        <v>0</v>
      </c>
      <c r="H223" s="54">
        <f t="shared" si="8"/>
        <v>99.999999999999986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0</v>
      </c>
      <c r="E224" s="12">
        <f>IF($H223=0,0,E223/$H223%)</f>
        <v>100</v>
      </c>
      <c r="F224" s="12">
        <f>IF($H223=0,0,F223/$H223%)</f>
        <v>0</v>
      </c>
      <c r="G224" s="12">
        <f>IF($H223=0,0,G223/$H223%)</f>
        <v>0</v>
      </c>
      <c r="H224" s="54">
        <f t="shared" si="8"/>
        <v>100</v>
      </c>
    </row>
    <row r="225" spans="1:8" ht="15.95" customHeight="1" x14ac:dyDescent="0.15">
      <c r="A225" s="15"/>
      <c r="B225" s="59"/>
      <c r="C225" s="18" t="s">
        <v>14</v>
      </c>
      <c r="D225" s="11">
        <v>0</v>
      </c>
      <c r="E225" s="11">
        <v>35.9</v>
      </c>
      <c r="F225" s="11">
        <v>0</v>
      </c>
      <c r="G225" s="11">
        <v>0</v>
      </c>
      <c r="H225" s="54">
        <f t="shared" si="8"/>
        <v>35.9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</v>
      </c>
      <c r="E226" s="12">
        <f>IF($H225=0,0,E225/$H225%)</f>
        <v>100</v>
      </c>
      <c r="F226" s="12">
        <f>IF($H225=0,0,F225/$H225%)</f>
        <v>0</v>
      </c>
      <c r="G226" s="12">
        <f>IF($H225=0,0,G225/$H225%)</f>
        <v>0</v>
      </c>
      <c r="H226" s="54">
        <f t="shared" si="8"/>
        <v>100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</v>
      </c>
      <c r="E227" s="11">
        <f>SUM(E225,E223)</f>
        <v>135.89999999999998</v>
      </c>
      <c r="F227" s="11">
        <f>SUM(F225,F223)</f>
        <v>0</v>
      </c>
      <c r="G227" s="11">
        <f>SUM(G225,G223)</f>
        <v>0</v>
      </c>
      <c r="H227" s="54">
        <f t="shared" si="8"/>
        <v>135.89999999999998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0</v>
      </c>
      <c r="E228" s="12">
        <f>IF($H227=0,0,E227/$H227%)</f>
        <v>100</v>
      </c>
      <c r="F228" s="12">
        <f>IF($H227=0,0,F227/$H227%)</f>
        <v>0</v>
      </c>
      <c r="G228" s="12">
        <f>IF($H227=0,0,G227/$H227%)</f>
        <v>0</v>
      </c>
      <c r="H228" s="54">
        <f t="shared" si="8"/>
        <v>100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2011.5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8"/>
        <v>2011.5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100.00000000000001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100.00000000000001</v>
      </c>
    </row>
    <row r="231" spans="1:8" ht="15.95" customHeight="1" x14ac:dyDescent="0.15">
      <c r="A231" s="15"/>
      <c r="C231" s="18" t="s">
        <v>14</v>
      </c>
      <c r="D231" s="19">
        <f>SUM(D237,D243,D249,D255,D261,D267,D273,D279,D285,D291)</f>
        <v>186.1</v>
      </c>
      <c r="E231" s="19">
        <f>SUM(E237,E243,E249,E255,E261,E267,E273,E279,E285,E291)</f>
        <v>258.8</v>
      </c>
      <c r="F231" s="19">
        <f>SUM(F237,F243,F249,F255,F261,F267,F273,F279,F285,F291)</f>
        <v>0</v>
      </c>
      <c r="G231" s="19">
        <f>SUM(G237,G243,G249,G255,G261,G267,G273,G279,G285,G291)</f>
        <v>140.5</v>
      </c>
      <c r="H231" s="54">
        <f>SUM(D231:G231)</f>
        <v>585.4</v>
      </c>
    </row>
    <row r="232" spans="1:8" ht="15.95" customHeight="1" x14ac:dyDescent="0.15">
      <c r="A232" s="15"/>
      <c r="C232" s="20" t="s">
        <v>13</v>
      </c>
      <c r="D232" s="12">
        <f>IF($H231=0,0,D231/$H231%)</f>
        <v>31.79022890331397</v>
      </c>
      <c r="E232" s="12">
        <f>IF($H231=0,0,E231/$H231%)</f>
        <v>44.209087803211482</v>
      </c>
      <c r="F232" s="12">
        <f>IF($H231=0,0,F231/$H231%)</f>
        <v>0</v>
      </c>
      <c r="G232" s="12">
        <f>IF($H231=0,0,G231/$H231%)</f>
        <v>24.000683293474548</v>
      </c>
      <c r="H232" s="53">
        <f>IF($H231=0,0,H231/$H231%)</f>
        <v>100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186.1</v>
      </c>
      <c r="E233" s="19">
        <f>SUM(E239,E245,E251,E257,E263,E269,E275,E281,E287,E293)</f>
        <v>2270.3000000000002</v>
      </c>
      <c r="F233" s="19">
        <f>SUM(F239,F245,F251,F257,F263,F269,F275,F281,F287,F293)</f>
        <v>0</v>
      </c>
      <c r="G233" s="19">
        <f>SUM(G239,G245,G251,G257,G263,G269,G275,G281,G287,G293)</f>
        <v>140.5</v>
      </c>
      <c r="H233" s="54">
        <f>SUM(D233:G233)</f>
        <v>2596.9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7.1662366667950241</v>
      </c>
      <c r="E234" s="12">
        <f>IF($H233=0,0,E233/$H233%)</f>
        <v>87.423466440756286</v>
      </c>
      <c r="F234" s="12">
        <f>IF($H233=0,0,F233/$H233%)</f>
        <v>0</v>
      </c>
      <c r="G234" s="12">
        <f>IF($H233=0,0,G233/$H233%)</f>
        <v>5.4102968924486889</v>
      </c>
      <c r="H234" s="53">
        <f>IF($H233=0,0,H233/$H233%)</f>
        <v>100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>
        <v>0</v>
      </c>
      <c r="E235" s="12">
        <v>666.7</v>
      </c>
      <c r="F235" s="12">
        <v>0</v>
      </c>
      <c r="G235" s="12">
        <v>0</v>
      </c>
      <c r="H235" s="54">
        <f t="shared" ref="H235:H297" si="9">SUM(D235:G235)</f>
        <v>666.7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100</v>
      </c>
      <c r="F236" s="12">
        <f>IF($H235=0,0,F235/$H235%)</f>
        <v>0</v>
      </c>
      <c r="G236" s="12">
        <f>IF($H235=0,0,G235/$H235%)</f>
        <v>0</v>
      </c>
      <c r="H236" s="54">
        <f t="shared" si="9"/>
        <v>100</v>
      </c>
    </row>
    <row r="237" spans="1:8" ht="15.95" customHeight="1" x14ac:dyDescent="0.15">
      <c r="A237" s="15"/>
      <c r="B237" s="59"/>
      <c r="C237" s="18" t="s">
        <v>14</v>
      </c>
      <c r="D237" s="11">
        <v>0</v>
      </c>
      <c r="E237" s="11">
        <v>30.9</v>
      </c>
      <c r="F237" s="11">
        <v>0</v>
      </c>
      <c r="G237" s="11">
        <v>0</v>
      </c>
      <c r="H237" s="54">
        <f t="shared" si="9"/>
        <v>30.9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100</v>
      </c>
      <c r="F238" s="12">
        <f>IF($H237=0,0,F237/$H237%)</f>
        <v>0</v>
      </c>
      <c r="G238" s="12">
        <f>IF($H237=0,0,G237/$H237%)</f>
        <v>0</v>
      </c>
      <c r="H238" s="54">
        <f t="shared" si="9"/>
        <v>100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697.6</v>
      </c>
      <c r="F239" s="11">
        <f>SUM(F237,F235)</f>
        <v>0</v>
      </c>
      <c r="G239" s="11">
        <f>SUM(G237,G235)</f>
        <v>0</v>
      </c>
      <c r="H239" s="54">
        <f t="shared" si="9"/>
        <v>697.6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100</v>
      </c>
      <c r="F240" s="12">
        <f>IF($H239=0,0,F239/$H239%)</f>
        <v>0</v>
      </c>
      <c r="G240" s="12">
        <f>IF($H239=0,0,G239/$H239%)</f>
        <v>0</v>
      </c>
      <c r="H240" s="54">
        <f t="shared" si="9"/>
        <v>100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>
        <v>0</v>
      </c>
      <c r="E241" s="12">
        <v>774.80000000000007</v>
      </c>
      <c r="F241" s="12">
        <v>0</v>
      </c>
      <c r="G241" s="12">
        <v>0</v>
      </c>
      <c r="H241" s="54">
        <f t="shared" si="9"/>
        <v>774.80000000000007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100</v>
      </c>
      <c r="F242" s="12">
        <f>IF($H241=0,0,F241/$H241%)</f>
        <v>0</v>
      </c>
      <c r="G242" s="12">
        <f>IF($H241=0,0,G241/$H241%)</f>
        <v>0</v>
      </c>
      <c r="H242" s="54">
        <f t="shared" si="9"/>
        <v>100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9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9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774.80000000000007</v>
      </c>
      <c r="F245" s="11">
        <f>SUM(F243,F241)</f>
        <v>0</v>
      </c>
      <c r="G245" s="11">
        <f>SUM(G243,G241)</f>
        <v>0</v>
      </c>
      <c r="H245" s="54">
        <f t="shared" si="9"/>
        <v>774.80000000000007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100</v>
      </c>
      <c r="F246" s="12">
        <f>IF($H245=0,0,F245/$H245%)</f>
        <v>0</v>
      </c>
      <c r="G246" s="12">
        <f>IF($H245=0,0,G245/$H245%)</f>
        <v>0</v>
      </c>
      <c r="H246" s="54">
        <f t="shared" si="9"/>
        <v>100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>
        <v>0</v>
      </c>
      <c r="E247" s="12">
        <v>59.199999999999996</v>
      </c>
      <c r="F247" s="12">
        <v>0</v>
      </c>
      <c r="G247" s="12">
        <v>0</v>
      </c>
      <c r="H247" s="54">
        <f t="shared" si="9"/>
        <v>59.199999999999996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100</v>
      </c>
      <c r="F248" s="12">
        <f>IF($H247=0,0,F247/$H247%)</f>
        <v>0</v>
      </c>
      <c r="G248" s="12">
        <f>IF($H247=0,0,G247/$H247%)</f>
        <v>0</v>
      </c>
      <c r="H248" s="54">
        <f t="shared" si="9"/>
        <v>100</v>
      </c>
    </row>
    <row r="249" spans="1:8" ht="15.95" customHeight="1" x14ac:dyDescent="0.15">
      <c r="A249" s="23"/>
      <c r="B249" s="59"/>
      <c r="C249" s="18" t="s">
        <v>14</v>
      </c>
      <c r="D249" s="11">
        <v>0</v>
      </c>
      <c r="E249" s="11">
        <v>38</v>
      </c>
      <c r="F249" s="11">
        <v>0</v>
      </c>
      <c r="G249" s="11">
        <v>0.3</v>
      </c>
      <c r="H249" s="54">
        <f t="shared" si="9"/>
        <v>38.299999999999997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99.216710182767642</v>
      </c>
      <c r="F250" s="12">
        <f>IF($H249=0,0,F249/$H249%)</f>
        <v>0</v>
      </c>
      <c r="G250" s="12">
        <f>IF($H249=0,0,G249/$H249%)</f>
        <v>0.78328981723237601</v>
      </c>
      <c r="H250" s="54">
        <f t="shared" si="9"/>
        <v>100.00000000000001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97.199999999999989</v>
      </c>
      <c r="F251" s="11">
        <f>SUM(F249,F247)</f>
        <v>0</v>
      </c>
      <c r="G251" s="11">
        <f>SUM(G249,G247)</f>
        <v>0.3</v>
      </c>
      <c r="H251" s="54">
        <f t="shared" si="9"/>
        <v>97.499999999999986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99.692307692307693</v>
      </c>
      <c r="F252" s="12">
        <f>IF($H251=0,0,F251/$H251%)</f>
        <v>0</v>
      </c>
      <c r="G252" s="12">
        <f>IF($H251=0,0,G251/$H251%)</f>
        <v>0.30769230769230771</v>
      </c>
      <c r="H252" s="54">
        <f t="shared" si="9"/>
        <v>100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>
        <v>0</v>
      </c>
      <c r="E253" s="12">
        <v>29.300000000000004</v>
      </c>
      <c r="F253" s="12">
        <v>0</v>
      </c>
      <c r="G253" s="12">
        <v>0</v>
      </c>
      <c r="H253" s="54">
        <f t="shared" si="9"/>
        <v>29.300000000000004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100</v>
      </c>
      <c r="F254" s="12">
        <f>IF($H253=0,0,F253/$H253%)</f>
        <v>0</v>
      </c>
      <c r="G254" s="12">
        <f>IF($H253=0,0,G253/$H253%)</f>
        <v>0</v>
      </c>
      <c r="H254" s="54">
        <f t="shared" si="9"/>
        <v>100</v>
      </c>
    </row>
    <row r="255" spans="1:8" ht="15.95" customHeight="1" x14ac:dyDescent="0.15">
      <c r="A255" s="23"/>
      <c r="B255" s="59"/>
      <c r="C255" s="18" t="s">
        <v>14</v>
      </c>
      <c r="D255" s="11">
        <v>0</v>
      </c>
      <c r="E255" s="11">
        <v>0</v>
      </c>
      <c r="F255" s="11">
        <v>0</v>
      </c>
      <c r="G255" s="11">
        <v>97.3</v>
      </c>
      <c r="H255" s="54">
        <f t="shared" si="9"/>
        <v>97.3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100</v>
      </c>
      <c r="H256" s="54">
        <f t="shared" si="9"/>
        <v>100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29.300000000000004</v>
      </c>
      <c r="F257" s="11">
        <f>SUM(F255,F253)</f>
        <v>0</v>
      </c>
      <c r="G257" s="11">
        <f>SUM(G255,G253)</f>
        <v>97.3</v>
      </c>
      <c r="H257" s="54">
        <f t="shared" si="9"/>
        <v>126.6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23.143759873617697</v>
      </c>
      <c r="F258" s="12">
        <f>IF($H257=0,0,F257/$H257%)</f>
        <v>0</v>
      </c>
      <c r="G258" s="12">
        <f>IF($H257=0,0,G257/$H257%)</f>
        <v>76.856240126382303</v>
      </c>
      <c r="H258" s="54">
        <f t="shared" si="9"/>
        <v>100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>
        <v>0</v>
      </c>
      <c r="E259" s="12">
        <v>109.3</v>
      </c>
      <c r="F259" s="12">
        <v>0</v>
      </c>
      <c r="G259" s="12">
        <v>0</v>
      </c>
      <c r="H259" s="54">
        <f t="shared" si="9"/>
        <v>109.3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100</v>
      </c>
      <c r="F260" s="12">
        <f>IF($H259=0,0,F259/$H259%)</f>
        <v>0</v>
      </c>
      <c r="G260" s="12">
        <f>IF($H259=0,0,G259/$H259%)</f>
        <v>0</v>
      </c>
      <c r="H260" s="54">
        <f t="shared" si="9"/>
        <v>100</v>
      </c>
    </row>
    <row r="261" spans="1:8" ht="15.95" customHeight="1" x14ac:dyDescent="0.15">
      <c r="A261" s="23"/>
      <c r="B261" s="59"/>
      <c r="C261" s="18" t="s">
        <v>14</v>
      </c>
      <c r="D261" s="11">
        <v>0</v>
      </c>
      <c r="E261" s="11">
        <v>76.7</v>
      </c>
      <c r="F261" s="11">
        <v>0</v>
      </c>
      <c r="G261" s="11">
        <v>42.6</v>
      </c>
      <c r="H261" s="54">
        <f t="shared" si="9"/>
        <v>119.30000000000001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64.291701592623639</v>
      </c>
      <c r="F262" s="12">
        <f>IF($H261=0,0,F261/$H261%)</f>
        <v>0</v>
      </c>
      <c r="G262" s="12">
        <f>IF($H261=0,0,G261/$H261%)</f>
        <v>35.708298407376361</v>
      </c>
      <c r="H262" s="54">
        <f t="shared" si="9"/>
        <v>100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186</v>
      </c>
      <c r="F263" s="11">
        <f>SUM(F261,F259)</f>
        <v>0</v>
      </c>
      <c r="G263" s="11">
        <f>SUM(G261,G259)</f>
        <v>42.6</v>
      </c>
      <c r="H263" s="54">
        <f t="shared" si="9"/>
        <v>228.6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81.364829396325462</v>
      </c>
      <c r="F264" s="12">
        <f>IF($H263=0,0,F263/$H263%)</f>
        <v>0</v>
      </c>
      <c r="G264" s="12">
        <f>IF($H263=0,0,G263/$H263%)</f>
        <v>18.635170603674542</v>
      </c>
      <c r="H264" s="54">
        <f t="shared" si="9"/>
        <v>100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>
        <v>0</v>
      </c>
      <c r="E265" s="12">
        <v>3.5</v>
      </c>
      <c r="F265" s="12">
        <v>0</v>
      </c>
      <c r="G265" s="12">
        <v>0</v>
      </c>
      <c r="H265" s="54">
        <f t="shared" si="9"/>
        <v>3.5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99.999999999999986</v>
      </c>
      <c r="F266" s="12">
        <f>IF($H265=0,0,F265/$H265%)</f>
        <v>0</v>
      </c>
      <c r="G266" s="12">
        <f>IF($H265=0,0,G265/$H265%)</f>
        <v>0</v>
      </c>
      <c r="H266" s="54">
        <f t="shared" si="9"/>
        <v>99.999999999999986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9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9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3.5</v>
      </c>
      <c r="F269" s="11">
        <f>SUM(F267,F265)</f>
        <v>0</v>
      </c>
      <c r="G269" s="11">
        <f>SUM(G267,G265)</f>
        <v>0</v>
      </c>
      <c r="H269" s="54">
        <f t="shared" si="9"/>
        <v>3.5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99.999999999999986</v>
      </c>
      <c r="F270" s="12">
        <f>IF($H269=0,0,F269/$H269%)</f>
        <v>0</v>
      </c>
      <c r="G270" s="12">
        <f>IF($H269=0,0,G269/$H269%)</f>
        <v>0</v>
      </c>
      <c r="H270" s="54">
        <f t="shared" si="9"/>
        <v>99.999999999999986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>
        <v>0</v>
      </c>
      <c r="E271" s="12">
        <v>2.5</v>
      </c>
      <c r="F271" s="12">
        <v>0</v>
      </c>
      <c r="G271" s="12">
        <v>0</v>
      </c>
      <c r="H271" s="54">
        <f t="shared" si="9"/>
        <v>2.5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100</v>
      </c>
      <c r="F272" s="12">
        <f>IF($H271=0,0,F271/$H271%)</f>
        <v>0</v>
      </c>
      <c r="G272" s="12">
        <f>IF($H271=0,0,G271/$H271%)</f>
        <v>0</v>
      </c>
      <c r="H272" s="54">
        <f t="shared" si="9"/>
        <v>100</v>
      </c>
    </row>
    <row r="273" spans="1:8" ht="15.95" customHeight="1" x14ac:dyDescent="0.15">
      <c r="A273" s="23"/>
      <c r="B273" s="59"/>
      <c r="C273" s="18" t="s">
        <v>14</v>
      </c>
      <c r="D273" s="11">
        <v>0</v>
      </c>
      <c r="E273" s="11">
        <v>0</v>
      </c>
      <c r="F273" s="11">
        <v>0</v>
      </c>
      <c r="G273" s="11">
        <v>0.3</v>
      </c>
      <c r="H273" s="54">
        <f t="shared" si="9"/>
        <v>0.3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100</v>
      </c>
      <c r="H274" s="54">
        <f t="shared" si="9"/>
        <v>100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2.5</v>
      </c>
      <c r="F275" s="11">
        <f>SUM(F273,F271)</f>
        <v>0</v>
      </c>
      <c r="G275" s="11">
        <f>SUM(G273,G271)</f>
        <v>0.3</v>
      </c>
      <c r="H275" s="54">
        <f t="shared" si="9"/>
        <v>2.8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89.285714285714292</v>
      </c>
      <c r="F276" s="12">
        <f>IF($H275=0,0,F275/$H275%)</f>
        <v>0</v>
      </c>
      <c r="G276" s="12">
        <f>IF($H275=0,0,G275/$H275%)</f>
        <v>10.714285714285715</v>
      </c>
      <c r="H276" s="54">
        <f t="shared" si="9"/>
        <v>100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/>
      <c r="E277" s="12"/>
      <c r="F277" s="12"/>
      <c r="G277" s="12"/>
      <c r="H277" s="54">
        <f t="shared" si="9"/>
        <v>0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0</v>
      </c>
      <c r="F278" s="12">
        <f>IF($H277=0,0,F277/$H277%)</f>
        <v>0</v>
      </c>
      <c r="G278" s="12">
        <f>IF($H277=0,0,G277/$H277%)</f>
        <v>0</v>
      </c>
      <c r="H278" s="54">
        <f t="shared" si="9"/>
        <v>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9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9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0</v>
      </c>
      <c r="F281" s="11">
        <f>SUM(F279,F277)</f>
        <v>0</v>
      </c>
      <c r="G281" s="11">
        <f>SUM(G279,G277)</f>
        <v>0</v>
      </c>
      <c r="H281" s="54">
        <f t="shared" si="9"/>
        <v>0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0</v>
      </c>
      <c r="F282" s="12">
        <f>IF($H281=0,0,F281/$H281%)</f>
        <v>0</v>
      </c>
      <c r="G282" s="12">
        <f>IF($H281=0,0,G281/$H281%)</f>
        <v>0</v>
      </c>
      <c r="H282" s="54">
        <f t="shared" si="9"/>
        <v>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>
        <v>0</v>
      </c>
      <c r="E283" s="12">
        <v>1.6</v>
      </c>
      <c r="F283" s="12">
        <v>0</v>
      </c>
      <c r="G283" s="12">
        <v>0</v>
      </c>
      <c r="H283" s="54">
        <f t="shared" si="9"/>
        <v>1.6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100</v>
      </c>
      <c r="F284" s="12">
        <f>IF($H283=0,0,F283/$H283%)</f>
        <v>0</v>
      </c>
      <c r="G284" s="12">
        <f>IF($H283=0,0,G283/$H283%)</f>
        <v>0</v>
      </c>
      <c r="H284" s="54">
        <f t="shared" si="9"/>
        <v>100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9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9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1.6</v>
      </c>
      <c r="F287" s="11">
        <f>SUM(F285,F283)</f>
        <v>0</v>
      </c>
      <c r="G287" s="11">
        <f>SUM(G285,G283)</f>
        <v>0</v>
      </c>
      <c r="H287" s="54">
        <f t="shared" si="9"/>
        <v>1.6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100</v>
      </c>
      <c r="F288" s="12">
        <f>IF($H287=0,0,F287/$H287%)</f>
        <v>0</v>
      </c>
      <c r="G288" s="12">
        <f>IF($H287=0,0,G287/$H287%)</f>
        <v>0</v>
      </c>
      <c r="H288" s="54">
        <f t="shared" si="9"/>
        <v>100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>
        <v>0</v>
      </c>
      <c r="E289" s="12">
        <v>364.6</v>
      </c>
      <c r="F289" s="12">
        <v>0</v>
      </c>
      <c r="G289" s="12">
        <v>0</v>
      </c>
      <c r="H289" s="54">
        <f t="shared" si="9"/>
        <v>364.6</v>
      </c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100</v>
      </c>
      <c r="F290" s="12">
        <f>IF($H289=0,0,F289/$H289%)</f>
        <v>0</v>
      </c>
      <c r="G290" s="12">
        <f>IF($H289=0,0,G289/$H289%)</f>
        <v>0</v>
      </c>
      <c r="H290" s="54">
        <f t="shared" si="9"/>
        <v>100</v>
      </c>
    </row>
    <row r="291" spans="1:10" ht="15.95" customHeight="1" x14ac:dyDescent="0.15">
      <c r="A291" s="15"/>
      <c r="B291" s="59"/>
      <c r="C291" s="18" t="s">
        <v>14</v>
      </c>
      <c r="D291" s="11">
        <v>186.1</v>
      </c>
      <c r="E291" s="11">
        <v>113.2</v>
      </c>
      <c r="F291" s="11">
        <v>0</v>
      </c>
      <c r="G291" s="11">
        <v>0</v>
      </c>
      <c r="H291" s="54">
        <f t="shared" si="9"/>
        <v>299.3</v>
      </c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62.178416304710986</v>
      </c>
      <c r="E292" s="12">
        <f>IF($H291=0,0,E291/$H291%)</f>
        <v>37.821583695289007</v>
      </c>
      <c r="F292" s="12">
        <f>IF($H291=0,0,F291/$H291%)</f>
        <v>0</v>
      </c>
      <c r="G292" s="12">
        <f>IF($H291=0,0,G291/$H291%)</f>
        <v>0</v>
      </c>
      <c r="H292" s="54">
        <f t="shared" si="9"/>
        <v>100</v>
      </c>
    </row>
    <row r="293" spans="1:10" ht="15.95" customHeight="1" x14ac:dyDescent="0.15">
      <c r="A293" s="15"/>
      <c r="B293" s="59"/>
      <c r="C293" s="18" t="s">
        <v>15</v>
      </c>
      <c r="D293" s="11">
        <f>SUM(D291,D289)</f>
        <v>186.1</v>
      </c>
      <c r="E293" s="11">
        <f>SUM(E291,E289)</f>
        <v>477.8</v>
      </c>
      <c r="F293" s="11">
        <f>SUM(F291,F289)</f>
        <v>0</v>
      </c>
      <c r="G293" s="11">
        <f>SUM(G291,G289)</f>
        <v>0</v>
      </c>
      <c r="H293" s="54">
        <f t="shared" si="9"/>
        <v>663.9</v>
      </c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28.031330019581265</v>
      </c>
      <c r="E294" s="12">
        <f>IF($H293=0,0,E293/$H293%)</f>
        <v>71.968669980418753</v>
      </c>
      <c r="F294" s="12">
        <f>IF($H293=0,0,F293/$H293%)</f>
        <v>0</v>
      </c>
      <c r="G294" s="12">
        <f>IF($H293=0,0,G293/$H293%)</f>
        <v>0</v>
      </c>
      <c r="H294" s="54">
        <f t="shared" si="9"/>
        <v>100.00000000000001</v>
      </c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/>
      <c r="E295" s="12"/>
      <c r="F295" s="12"/>
      <c r="G295" s="12"/>
      <c r="H295" s="54">
        <f t="shared" si="9"/>
        <v>0</v>
      </c>
      <c r="I295" s="13"/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0</v>
      </c>
      <c r="F296" s="12">
        <f>IF($H295=0,0,F295/$H295%)</f>
        <v>0</v>
      </c>
      <c r="G296" s="12">
        <f>IF($H295=0,0,G295/$H295%)</f>
        <v>0</v>
      </c>
      <c r="H296" s="53">
        <f>IF($H295=0,0,H295/$H295%)</f>
        <v>0</v>
      </c>
      <c r="I296" s="13"/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/>
      <c r="E297" s="11"/>
      <c r="F297" s="11"/>
      <c r="G297" s="11"/>
      <c r="H297" s="54">
        <f t="shared" si="9"/>
        <v>0</v>
      </c>
      <c r="I297" s="13"/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0</v>
      </c>
      <c r="E298" s="12">
        <f>IF($H297=0,0,E297/$H297%)</f>
        <v>0</v>
      </c>
      <c r="F298" s="12">
        <f>IF($H297=0,0,F297/$H297%)</f>
        <v>0</v>
      </c>
      <c r="G298" s="12">
        <f>IF($H297=0,0,G297/$H297%)</f>
        <v>0</v>
      </c>
      <c r="H298" s="53">
        <f>IF($H297=0,0,H297/$H297%)</f>
        <v>0</v>
      </c>
      <c r="I298" s="13"/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0</v>
      </c>
      <c r="E299" s="11">
        <f>SUM(E297,E295)</f>
        <v>0</v>
      </c>
      <c r="F299" s="11">
        <f>SUM(F297,F295)</f>
        <v>0</v>
      </c>
      <c r="G299" s="11">
        <f>SUM(G297,G295)</f>
        <v>0</v>
      </c>
      <c r="H299" s="55">
        <f>SUM(H297,H295)</f>
        <v>0</v>
      </c>
      <c r="I299" s="13"/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0</v>
      </c>
      <c r="E300" s="12">
        <f>IF($H299=0,0,E299/$H299%)</f>
        <v>0</v>
      </c>
      <c r="F300" s="12">
        <f>IF($H299=0,0,F299/$H299%)</f>
        <v>0</v>
      </c>
      <c r="G300" s="12">
        <f>IF($H299=0,0,G299/$H299%)</f>
        <v>0</v>
      </c>
      <c r="H300" s="53">
        <f>IF($H299=0,0,H299/$H299%)</f>
        <v>0</v>
      </c>
      <c r="I300" s="13"/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0</v>
      </c>
      <c r="E301" s="11">
        <f>SUM(E307,E313,E319,E325,E331,E337,E343,E349,E355)</f>
        <v>17404.599999999999</v>
      </c>
      <c r="F301" s="11">
        <f>SUM(F307,F313,F319,F325,F331,F337,F343,F349,F355)</f>
        <v>0</v>
      </c>
      <c r="G301" s="11">
        <f>SUM(G307,G313,G319,G325,G331,G337,G343,G349,G355)</f>
        <v>0</v>
      </c>
      <c r="H301" s="55">
        <f>SUM(H307,H313,H319,H325,H331,H337,H343,H349,H355)</f>
        <v>17404.599999999999</v>
      </c>
      <c r="I301" s="13"/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0</v>
      </c>
      <c r="E302" s="12">
        <f>IF($H301=0,0,E301/$H301%)</f>
        <v>100</v>
      </c>
      <c r="F302" s="12">
        <f>IF($H301=0,0,F301/$H301%)</f>
        <v>0</v>
      </c>
      <c r="G302" s="12">
        <f>IF($H301=0,0,G301/$H301%)</f>
        <v>0</v>
      </c>
      <c r="H302" s="53">
        <f>IF($H301=0,0,H301/$H301%)</f>
        <v>100</v>
      </c>
      <c r="I302" s="13"/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>
        <f>SUM(D309,D315,D321,D327,D333,D339,D345,D351,D357)</f>
        <v>0</v>
      </c>
      <c r="E303" s="11">
        <f>SUM(E309,E315,E321,E327,E333,E339,E345,E351,E357)</f>
        <v>97481.8</v>
      </c>
      <c r="F303" s="11">
        <f>SUM(F309,F315,F321,F327,F333,F339,F345,F351,F357)</f>
        <v>0</v>
      </c>
      <c r="G303" s="11">
        <f>SUM(G309,G315,G321,G327,G333,G339,G345,G351,G357)</f>
        <v>0</v>
      </c>
      <c r="H303" s="55">
        <f>SUM(H309,H315,H321,H327,H333,H339,H345,H351,H357)</f>
        <v>97481.8</v>
      </c>
      <c r="I303" s="13"/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0</v>
      </c>
      <c r="E304" s="12">
        <f>IF($H303=0,0,E303/$H303%)</f>
        <v>100</v>
      </c>
      <c r="F304" s="12">
        <f>IF($H303=0,0,F303/$H303%)</f>
        <v>0</v>
      </c>
      <c r="G304" s="12">
        <f>IF($H303=0,0,G303/$H303%)</f>
        <v>0</v>
      </c>
      <c r="H304" s="53">
        <f>IF($H303=0,0,H303/$H303%)</f>
        <v>100</v>
      </c>
      <c r="I304" s="13"/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0</v>
      </c>
      <c r="E305" s="11">
        <f>SUM(E311,E317,E323,E329,E335,E341,E347,E353,E359)</f>
        <v>114886.39999999999</v>
      </c>
      <c r="F305" s="11">
        <f>SUM(F311,F317,F323,F329,F335,F341,F347,F353,F359)</f>
        <v>0</v>
      </c>
      <c r="G305" s="11">
        <f>SUM(G311,G317,G323,G329,G335,G341,G347,G353,G359)</f>
        <v>0</v>
      </c>
      <c r="H305" s="55">
        <f>SUM(H311,H317,H323,H329,H335,H341,H347,H353,H359)</f>
        <v>114886.39999999999</v>
      </c>
      <c r="I305" s="13"/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0</v>
      </c>
      <c r="E306" s="12">
        <f>IF($H305=0,0,E305/$H305%)</f>
        <v>99.999999999999986</v>
      </c>
      <c r="F306" s="12">
        <f>IF($H305=0,0,F305/$H305%)</f>
        <v>0</v>
      </c>
      <c r="G306" s="12">
        <f>IF($H305=0,0,G305/$H305%)</f>
        <v>0</v>
      </c>
      <c r="H306" s="53">
        <f>IF($H305=0,0,H305/$H305%)</f>
        <v>99.999999999999986</v>
      </c>
      <c r="I306" s="13"/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/>
      <c r="E307" s="12"/>
      <c r="F307" s="12"/>
      <c r="G307" s="12"/>
      <c r="H307" s="54">
        <f t="shared" ref="H307:H369" si="10">SUM(D307:G307)</f>
        <v>0</v>
      </c>
      <c r="I307" s="13"/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0</v>
      </c>
      <c r="F308" s="12">
        <f>IF($H307=0,0,F307/$H307%)</f>
        <v>0</v>
      </c>
      <c r="G308" s="12">
        <f>IF($H307=0,0,G307/$H307%)</f>
        <v>0</v>
      </c>
      <c r="H308" s="54">
        <f t="shared" si="10"/>
        <v>0</v>
      </c>
      <c r="I308" s="13"/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/>
      <c r="E309" s="11"/>
      <c r="F309" s="11"/>
      <c r="G309" s="11"/>
      <c r="H309" s="54">
        <f t="shared" si="10"/>
        <v>0</v>
      </c>
      <c r="I309" s="13"/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0</v>
      </c>
      <c r="F310" s="12">
        <f>IF($H309=0,0,F309/$H309%)</f>
        <v>0</v>
      </c>
      <c r="G310" s="12">
        <f>IF($H309=0,0,G309/$H309%)</f>
        <v>0</v>
      </c>
      <c r="H310" s="54">
        <f t="shared" si="10"/>
        <v>0</v>
      </c>
      <c r="I310" s="13"/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0</v>
      </c>
      <c r="F311" s="11">
        <f>SUM(F309,F307)</f>
        <v>0</v>
      </c>
      <c r="G311" s="11">
        <f>SUM(G309,G307)</f>
        <v>0</v>
      </c>
      <c r="H311" s="54">
        <f t="shared" si="10"/>
        <v>0</v>
      </c>
      <c r="I311" s="13"/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0</v>
      </c>
      <c r="F312" s="12">
        <f>IF($H311=0,0,F311/$H311%)</f>
        <v>0</v>
      </c>
      <c r="G312" s="12">
        <f>IF($H311=0,0,G311/$H311%)</f>
        <v>0</v>
      </c>
      <c r="H312" s="54">
        <f t="shared" si="10"/>
        <v>0</v>
      </c>
      <c r="I312" s="13"/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>
        <v>0</v>
      </c>
      <c r="E313" s="12">
        <v>16820.3</v>
      </c>
      <c r="F313" s="12">
        <v>0</v>
      </c>
      <c r="G313" s="12">
        <v>0</v>
      </c>
      <c r="H313" s="54">
        <f t="shared" si="10"/>
        <v>16820.3</v>
      </c>
      <c r="I313" s="13"/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>
        <f>IF($H313=0,0,D313/$H313%)</f>
        <v>0</v>
      </c>
      <c r="E314" s="12">
        <f>IF($H313=0,0,E313/$H313%)</f>
        <v>100</v>
      </c>
      <c r="F314" s="12">
        <f>IF($H313=0,0,F313/$H313%)</f>
        <v>0</v>
      </c>
      <c r="G314" s="12">
        <f>IF($H313=0,0,G313/$H313%)</f>
        <v>0</v>
      </c>
      <c r="H314" s="54">
        <f t="shared" si="10"/>
        <v>100</v>
      </c>
      <c r="I314" s="13"/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>
        <v>0</v>
      </c>
      <c r="E315" s="11">
        <v>97182.7</v>
      </c>
      <c r="F315" s="11">
        <v>0</v>
      </c>
      <c r="G315" s="11">
        <v>0</v>
      </c>
      <c r="H315" s="54">
        <f t="shared" si="10"/>
        <v>97182.7</v>
      </c>
      <c r="I315" s="13"/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>
        <f>IF($H315=0,0,D315/$H315%)</f>
        <v>0</v>
      </c>
      <c r="E316" s="12">
        <f>IF($H315=0,0,E315/$H315%)</f>
        <v>100</v>
      </c>
      <c r="F316" s="12">
        <f>IF($H315=0,0,F315/$H315%)</f>
        <v>0</v>
      </c>
      <c r="G316" s="12">
        <f>IF($H315=0,0,G315/$H315%)</f>
        <v>0</v>
      </c>
      <c r="H316" s="54">
        <f t="shared" si="10"/>
        <v>100</v>
      </c>
      <c r="I316" s="13"/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>
        <f>SUM(D315,D313)</f>
        <v>0</v>
      </c>
      <c r="E317" s="11">
        <f>SUM(E315,E313)</f>
        <v>114003</v>
      </c>
      <c r="F317" s="11">
        <f>SUM(F315,F313)</f>
        <v>0</v>
      </c>
      <c r="G317" s="11">
        <f>SUM(G315,G313)</f>
        <v>0</v>
      </c>
      <c r="H317" s="54">
        <f t="shared" si="10"/>
        <v>114003</v>
      </c>
      <c r="I317" s="13"/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>
        <f>IF($H317=0,0,D317/$H317%)</f>
        <v>0</v>
      </c>
      <c r="E318" s="12">
        <f>IF($H317=0,0,E317/$H317%)</f>
        <v>100</v>
      </c>
      <c r="F318" s="12">
        <f>IF($H317=0,0,F317/$H317%)</f>
        <v>0</v>
      </c>
      <c r="G318" s="12">
        <f>IF($H317=0,0,G317/$H317%)</f>
        <v>0</v>
      </c>
      <c r="H318" s="54">
        <f t="shared" si="10"/>
        <v>100</v>
      </c>
      <c r="I318" s="13"/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/>
      <c r="E319" s="12"/>
      <c r="F319" s="12"/>
      <c r="G319" s="12"/>
      <c r="H319" s="54">
        <f t="shared" si="10"/>
        <v>0</v>
      </c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>
        <f>IF($H319=0,0,D319/$H319%)</f>
        <v>0</v>
      </c>
      <c r="E320" s="12">
        <f>IF($H319=0,0,E319/$H319%)</f>
        <v>0</v>
      </c>
      <c r="F320" s="12">
        <f>IF($H319=0,0,F319/$H319%)</f>
        <v>0</v>
      </c>
      <c r="G320" s="12">
        <f>IF($H319=0,0,G319/$H319%)</f>
        <v>0</v>
      </c>
      <c r="H320" s="54">
        <f t="shared" si="10"/>
        <v>0</v>
      </c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/>
      <c r="E321" s="11"/>
      <c r="F321" s="11"/>
      <c r="G321" s="11"/>
      <c r="H321" s="54">
        <f t="shared" si="10"/>
        <v>0</v>
      </c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>
        <f>IF($H321=0,0,D321/$H321%)</f>
        <v>0</v>
      </c>
      <c r="E322" s="12">
        <f>IF($H321=0,0,E321/$H321%)</f>
        <v>0</v>
      </c>
      <c r="F322" s="12">
        <f>IF($H321=0,0,F321/$H321%)</f>
        <v>0</v>
      </c>
      <c r="G322" s="12">
        <f>IF($H321=0,0,G321/$H321%)</f>
        <v>0</v>
      </c>
      <c r="H322" s="54">
        <f t="shared" si="10"/>
        <v>0</v>
      </c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>
        <f>SUM(D321,D319)</f>
        <v>0</v>
      </c>
      <c r="E323" s="11">
        <f>SUM(E321,E319)</f>
        <v>0</v>
      </c>
      <c r="F323" s="11">
        <f>SUM(F321,F319)</f>
        <v>0</v>
      </c>
      <c r="G323" s="11">
        <f>SUM(G321,G319)</f>
        <v>0</v>
      </c>
      <c r="H323" s="54">
        <f t="shared" si="10"/>
        <v>0</v>
      </c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>
        <f>IF($H323=0,0,D323/$H323%)</f>
        <v>0</v>
      </c>
      <c r="E324" s="12">
        <f>IF($H323=0,0,E323/$H323%)</f>
        <v>0</v>
      </c>
      <c r="F324" s="12">
        <f>IF($H323=0,0,F323/$H323%)</f>
        <v>0</v>
      </c>
      <c r="G324" s="12">
        <f>IF($H323=0,0,G323/$H323%)</f>
        <v>0</v>
      </c>
      <c r="H324" s="54">
        <f t="shared" si="10"/>
        <v>0</v>
      </c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/>
      <c r="E325" s="12"/>
      <c r="F325" s="12"/>
      <c r="G325" s="12"/>
      <c r="H325" s="54">
        <f t="shared" si="10"/>
        <v>0</v>
      </c>
      <c r="I325" s="13"/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>
        <f>IF($H325=0,0,D325/$H325%)</f>
        <v>0</v>
      </c>
      <c r="E326" s="12">
        <f>IF($H325=0,0,E325/$H325%)</f>
        <v>0</v>
      </c>
      <c r="F326" s="12">
        <f>IF($H325=0,0,F325/$H325%)</f>
        <v>0</v>
      </c>
      <c r="G326" s="12">
        <f>IF($H325=0,0,G325/$H325%)</f>
        <v>0</v>
      </c>
      <c r="H326" s="54">
        <f t="shared" si="10"/>
        <v>0</v>
      </c>
      <c r="I326" s="13"/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11"/>
      <c r="E327" s="11"/>
      <c r="F327" s="11"/>
      <c r="G327" s="11"/>
      <c r="H327" s="54">
        <f t="shared" si="10"/>
        <v>0</v>
      </c>
      <c r="I327" s="13"/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>
        <f>IF($H327=0,0,D327/$H327%)</f>
        <v>0</v>
      </c>
      <c r="E328" s="12">
        <f>IF($H327=0,0,E327/$H327%)</f>
        <v>0</v>
      </c>
      <c r="F328" s="12">
        <f>IF($H327=0,0,F327/$H327%)</f>
        <v>0</v>
      </c>
      <c r="G328" s="12">
        <f>IF($H327=0,0,G327/$H327%)</f>
        <v>0</v>
      </c>
      <c r="H328" s="54">
        <f t="shared" si="10"/>
        <v>0</v>
      </c>
      <c r="I328" s="13"/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>
        <f>SUM(D327,D325)</f>
        <v>0</v>
      </c>
      <c r="E329" s="11">
        <f>SUM(E327,E325)</f>
        <v>0</v>
      </c>
      <c r="F329" s="11">
        <f>SUM(F327,F325)</f>
        <v>0</v>
      </c>
      <c r="G329" s="11">
        <f>SUM(G327,G325)</f>
        <v>0</v>
      </c>
      <c r="H329" s="54">
        <f t="shared" si="10"/>
        <v>0</v>
      </c>
      <c r="I329" s="13"/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>
        <f>IF($H329=0,0,D329/$H329%)</f>
        <v>0</v>
      </c>
      <c r="E330" s="12">
        <f>IF($H329=0,0,E329/$H329%)</f>
        <v>0</v>
      </c>
      <c r="F330" s="12">
        <f>IF($H329=0,0,F329/$H329%)</f>
        <v>0</v>
      </c>
      <c r="G330" s="12">
        <f>IF($H329=0,0,G329/$H329%)</f>
        <v>0</v>
      </c>
      <c r="H330" s="54">
        <f t="shared" si="10"/>
        <v>0</v>
      </c>
      <c r="I330" s="13"/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>
        <v>0</v>
      </c>
      <c r="E331" s="12">
        <v>14.5</v>
      </c>
      <c r="F331" s="12">
        <v>0</v>
      </c>
      <c r="G331" s="12">
        <v>0</v>
      </c>
      <c r="H331" s="54">
        <f t="shared" si="10"/>
        <v>14.5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>
        <f>IF($H331=0,0,D331/$H331%)</f>
        <v>0</v>
      </c>
      <c r="E332" s="12">
        <f>IF($H331=0,0,E331/$H331%)</f>
        <v>100</v>
      </c>
      <c r="F332" s="12">
        <f>IF($H331=0,0,F331/$H331%)</f>
        <v>0</v>
      </c>
      <c r="G332" s="12">
        <f>IF($H331=0,0,G331/$H331%)</f>
        <v>0</v>
      </c>
      <c r="H332" s="54">
        <f t="shared" si="10"/>
        <v>100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/>
      <c r="E333" s="11"/>
      <c r="F333" s="11"/>
      <c r="G333" s="11"/>
      <c r="H333" s="54">
        <f t="shared" si="10"/>
        <v>0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>
        <f>IF($H333=0,0,D333/$H333%)</f>
        <v>0</v>
      </c>
      <c r="E334" s="12">
        <f>IF($H333=0,0,E333/$H333%)</f>
        <v>0</v>
      </c>
      <c r="F334" s="12">
        <f>IF($H333=0,0,F333/$H333%)</f>
        <v>0</v>
      </c>
      <c r="G334" s="12">
        <f>IF($H333=0,0,G333/$H333%)</f>
        <v>0</v>
      </c>
      <c r="H334" s="54">
        <f t="shared" si="10"/>
        <v>0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>
        <f>SUM(D333,D331)</f>
        <v>0</v>
      </c>
      <c r="E335" s="11">
        <f>SUM(E333,E331)</f>
        <v>14.5</v>
      </c>
      <c r="F335" s="11">
        <f>SUM(F333,F331)</f>
        <v>0</v>
      </c>
      <c r="G335" s="11">
        <f>SUM(G333,G331)</f>
        <v>0</v>
      </c>
      <c r="H335" s="54">
        <f t="shared" si="10"/>
        <v>14.5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>
        <f>IF($H335=0,0,D335/$H335%)</f>
        <v>0</v>
      </c>
      <c r="E336" s="12">
        <f>IF($H335=0,0,E335/$H335%)</f>
        <v>100</v>
      </c>
      <c r="F336" s="12">
        <f>IF($H335=0,0,F335/$H335%)</f>
        <v>0</v>
      </c>
      <c r="G336" s="12">
        <f>IF($H335=0,0,G335/$H335%)</f>
        <v>0</v>
      </c>
      <c r="H336" s="54">
        <f t="shared" si="10"/>
        <v>100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/>
      <c r="E337" s="12"/>
      <c r="F337" s="12"/>
      <c r="G337" s="12"/>
      <c r="H337" s="54">
        <f t="shared" si="10"/>
        <v>0</v>
      </c>
      <c r="I337" s="13"/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>
        <f>IF($H337=0,0,D337/$H337%)</f>
        <v>0</v>
      </c>
      <c r="E338" s="12">
        <f>IF($H337=0,0,E337/$H337%)</f>
        <v>0</v>
      </c>
      <c r="F338" s="12">
        <f>IF($H337=0,0,F337/$H337%)</f>
        <v>0</v>
      </c>
      <c r="G338" s="12">
        <f>IF($H337=0,0,G337/$H337%)</f>
        <v>0</v>
      </c>
      <c r="H338" s="54">
        <f t="shared" si="10"/>
        <v>0</v>
      </c>
      <c r="I338" s="13"/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1"/>
      <c r="E339" s="11"/>
      <c r="F339" s="11"/>
      <c r="G339" s="11"/>
      <c r="H339" s="54">
        <f t="shared" si="10"/>
        <v>0</v>
      </c>
      <c r="I339" s="13"/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>
        <f>IF($H339=0,0,D339/$H339%)</f>
        <v>0</v>
      </c>
      <c r="E340" s="12">
        <f>IF($H339=0,0,E339/$H339%)</f>
        <v>0</v>
      </c>
      <c r="F340" s="12">
        <f>IF($H339=0,0,F339/$H339%)</f>
        <v>0</v>
      </c>
      <c r="G340" s="12">
        <f>IF($H339=0,0,G339/$H339%)</f>
        <v>0</v>
      </c>
      <c r="H340" s="54">
        <f t="shared" si="10"/>
        <v>0</v>
      </c>
      <c r="I340" s="13"/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>
        <f>SUM(D339,D337)</f>
        <v>0</v>
      </c>
      <c r="E341" s="11">
        <f>SUM(E339,E337)</f>
        <v>0</v>
      </c>
      <c r="F341" s="11">
        <f>SUM(F339,F337)</f>
        <v>0</v>
      </c>
      <c r="G341" s="11">
        <f>SUM(G339,G337)</f>
        <v>0</v>
      </c>
      <c r="H341" s="54">
        <f t="shared" si="10"/>
        <v>0</v>
      </c>
      <c r="I341" s="13"/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>
        <f>IF($H341=0,0,D341/$H341%)</f>
        <v>0</v>
      </c>
      <c r="E342" s="12">
        <f>IF($H341=0,0,E341/$H341%)</f>
        <v>0</v>
      </c>
      <c r="F342" s="12">
        <f>IF($H341=0,0,F341/$H341%)</f>
        <v>0</v>
      </c>
      <c r="G342" s="12">
        <f>IF($H341=0,0,G341/$H341%)</f>
        <v>0</v>
      </c>
      <c r="H342" s="54">
        <f t="shared" si="10"/>
        <v>0</v>
      </c>
      <c r="I342" s="13"/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/>
      <c r="E343" s="12"/>
      <c r="F343" s="12"/>
      <c r="G343" s="12"/>
      <c r="H343" s="54">
        <f t="shared" si="10"/>
        <v>0</v>
      </c>
      <c r="I343" s="13"/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>
        <f>IF($H343=0,0,D343/$H343%)</f>
        <v>0</v>
      </c>
      <c r="E344" s="12">
        <f>IF($H343=0,0,E343/$H343%)</f>
        <v>0</v>
      </c>
      <c r="F344" s="12">
        <f>IF($H343=0,0,F343/$H343%)</f>
        <v>0</v>
      </c>
      <c r="G344" s="12">
        <f>IF($H343=0,0,G343/$H343%)</f>
        <v>0</v>
      </c>
      <c r="H344" s="54">
        <f t="shared" si="10"/>
        <v>0</v>
      </c>
      <c r="I344" s="13"/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/>
      <c r="E345" s="11"/>
      <c r="F345" s="11"/>
      <c r="G345" s="11"/>
      <c r="H345" s="54">
        <f t="shared" si="10"/>
        <v>0</v>
      </c>
      <c r="I345" s="13"/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>
        <f>IF($H345=0,0,D345/$H345%)</f>
        <v>0</v>
      </c>
      <c r="E346" s="12">
        <f>IF($H345=0,0,E345/$H345%)</f>
        <v>0</v>
      </c>
      <c r="F346" s="12">
        <f>IF($H345=0,0,F345/$H345%)</f>
        <v>0</v>
      </c>
      <c r="G346" s="12">
        <f>IF($H345=0,0,G345/$H345%)</f>
        <v>0</v>
      </c>
      <c r="H346" s="54">
        <f t="shared" si="10"/>
        <v>0</v>
      </c>
      <c r="I346" s="13"/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>
        <f>SUM(D345,D343)</f>
        <v>0</v>
      </c>
      <c r="E347" s="11">
        <f>SUM(E345,E343)</f>
        <v>0</v>
      </c>
      <c r="F347" s="11">
        <f>SUM(F345,F343)</f>
        <v>0</v>
      </c>
      <c r="G347" s="11">
        <f>SUM(G345,G343)</f>
        <v>0</v>
      </c>
      <c r="H347" s="54">
        <f t="shared" si="10"/>
        <v>0</v>
      </c>
      <c r="I347" s="13"/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>
        <f>IF($H347=0,0,D347/$H347%)</f>
        <v>0</v>
      </c>
      <c r="E348" s="12">
        <f>IF($H347=0,0,E347/$H347%)</f>
        <v>0</v>
      </c>
      <c r="F348" s="12">
        <f>IF($H347=0,0,F347/$H347%)</f>
        <v>0</v>
      </c>
      <c r="G348" s="12">
        <f>IF($H347=0,0,G347/$H347%)</f>
        <v>0</v>
      </c>
      <c r="H348" s="54">
        <f t="shared" si="10"/>
        <v>0</v>
      </c>
      <c r="I348" s="13"/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/>
      <c r="E349" s="12"/>
      <c r="F349" s="12"/>
      <c r="G349" s="12"/>
      <c r="H349" s="54">
        <f t="shared" si="10"/>
        <v>0</v>
      </c>
      <c r="I349" s="13"/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>
        <f>IF($H349=0,0,D349/$H349%)</f>
        <v>0</v>
      </c>
      <c r="E350" s="12">
        <f>IF($H349=0,0,E349/$H349%)</f>
        <v>0</v>
      </c>
      <c r="F350" s="12">
        <f>IF($H349=0,0,F349/$H349%)</f>
        <v>0</v>
      </c>
      <c r="G350" s="12">
        <f>IF($H349=0,0,G349/$H349%)</f>
        <v>0</v>
      </c>
      <c r="H350" s="54">
        <f t="shared" si="10"/>
        <v>0</v>
      </c>
      <c r="I350" s="13"/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/>
      <c r="E351" s="11"/>
      <c r="F351" s="11"/>
      <c r="G351" s="11"/>
      <c r="H351" s="54">
        <f t="shared" si="10"/>
        <v>0</v>
      </c>
      <c r="I351" s="13"/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>
        <f>IF($H351=0,0,D351/$H351%)</f>
        <v>0</v>
      </c>
      <c r="E352" s="12">
        <f>IF($H351=0,0,E351/$H351%)</f>
        <v>0</v>
      </c>
      <c r="F352" s="12">
        <f>IF($H351=0,0,F351/$H351%)</f>
        <v>0</v>
      </c>
      <c r="G352" s="12">
        <f>IF($H351=0,0,G351/$H351%)</f>
        <v>0</v>
      </c>
      <c r="H352" s="54">
        <f t="shared" si="10"/>
        <v>0</v>
      </c>
      <c r="I352" s="13"/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>
        <f>SUM(D351,D349)</f>
        <v>0</v>
      </c>
      <c r="E353" s="11">
        <f>SUM(E351,E349)</f>
        <v>0</v>
      </c>
      <c r="F353" s="11">
        <f>SUM(F351,F349)</f>
        <v>0</v>
      </c>
      <c r="G353" s="11">
        <f>SUM(G351,G349)</f>
        <v>0</v>
      </c>
      <c r="H353" s="54">
        <f t="shared" si="10"/>
        <v>0</v>
      </c>
      <c r="I353" s="13"/>
      <c r="J353" s="1"/>
    </row>
    <row r="354" spans="1:10" s="14" customFormat="1" ht="15.95" customHeight="1" x14ac:dyDescent="0.15">
      <c r="A354" s="15"/>
      <c r="B354" s="21"/>
      <c r="C354" s="16" t="s">
        <v>13</v>
      </c>
      <c r="D354" s="12">
        <f>IF($H353=0,0,D353/$H353%)</f>
        <v>0</v>
      </c>
      <c r="E354" s="12">
        <f>IF($H353=0,0,E353/$H353%)</f>
        <v>0</v>
      </c>
      <c r="F354" s="12">
        <f>IF($H353=0,0,F353/$H353%)</f>
        <v>0</v>
      </c>
      <c r="G354" s="12">
        <f>IF($H353=0,0,G353/$H353%)</f>
        <v>0</v>
      </c>
      <c r="H354" s="54">
        <f t="shared" si="10"/>
        <v>0</v>
      </c>
      <c r="I354" s="13"/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>
        <v>0</v>
      </c>
      <c r="E355" s="12">
        <v>569.79999999999995</v>
      </c>
      <c r="F355" s="12">
        <v>0</v>
      </c>
      <c r="G355" s="12">
        <v>0</v>
      </c>
      <c r="H355" s="54">
        <f t="shared" si="10"/>
        <v>569.79999999999995</v>
      </c>
      <c r="I355" s="13"/>
      <c r="J355" s="1"/>
    </row>
    <row r="356" spans="1:10" s="14" customFormat="1" ht="15.95" customHeight="1" x14ac:dyDescent="0.15">
      <c r="A356" s="15"/>
      <c r="B356" s="15"/>
      <c r="C356" s="16" t="s">
        <v>13</v>
      </c>
      <c r="D356" s="12">
        <f>IF($H355=0,0,D355/$H355%)</f>
        <v>0</v>
      </c>
      <c r="E356" s="12">
        <f>IF($H355=0,0,E355/$H355%)</f>
        <v>100</v>
      </c>
      <c r="F356" s="12">
        <f>IF($H355=0,0,F355/$H355%)</f>
        <v>0</v>
      </c>
      <c r="G356" s="12">
        <f>IF($H355=0,0,G355/$H355%)</f>
        <v>0</v>
      </c>
      <c r="H356" s="54">
        <f t="shared" si="10"/>
        <v>100</v>
      </c>
      <c r="I356" s="13"/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>
        <v>0</v>
      </c>
      <c r="E357" s="11">
        <v>299.10000000000002</v>
      </c>
      <c r="F357" s="11">
        <v>0</v>
      </c>
      <c r="G357" s="11">
        <v>0</v>
      </c>
      <c r="H357" s="54">
        <f t="shared" si="10"/>
        <v>299.10000000000002</v>
      </c>
      <c r="I357" s="13"/>
      <c r="J357" s="1"/>
    </row>
    <row r="358" spans="1:10" s="14" customFormat="1" ht="15.95" customHeight="1" x14ac:dyDescent="0.15">
      <c r="A358" s="15"/>
      <c r="B358" s="15"/>
      <c r="C358" s="16" t="s">
        <v>13</v>
      </c>
      <c r="D358" s="12">
        <f>IF($H357=0,0,D357/$H357%)</f>
        <v>0</v>
      </c>
      <c r="E358" s="12">
        <f>IF($H357=0,0,E357/$H357%)</f>
        <v>100</v>
      </c>
      <c r="F358" s="12">
        <f>IF($H357=0,0,F357/$H357%)</f>
        <v>0</v>
      </c>
      <c r="G358" s="12">
        <f>IF($H357=0,0,G357/$H357%)</f>
        <v>0</v>
      </c>
      <c r="H358" s="54">
        <f t="shared" si="10"/>
        <v>100</v>
      </c>
      <c r="I358" s="13"/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>
        <f>SUM(D357,D355)</f>
        <v>0</v>
      </c>
      <c r="E359" s="11">
        <f>SUM(E357,E355)</f>
        <v>868.9</v>
      </c>
      <c r="F359" s="11">
        <f>SUM(F357,F355)</f>
        <v>0</v>
      </c>
      <c r="G359" s="11">
        <f>SUM(G357,G355)</f>
        <v>0</v>
      </c>
      <c r="H359" s="54">
        <f t="shared" si="10"/>
        <v>868.9</v>
      </c>
      <c r="I359" s="13"/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>
        <f>IF($H359=0,0,D359/$H359%)</f>
        <v>0</v>
      </c>
      <c r="E360" s="12">
        <f>IF($H359=0,0,E359/$H359%)</f>
        <v>100</v>
      </c>
      <c r="F360" s="12">
        <f>IF($H359=0,0,F359/$H359%)</f>
        <v>0</v>
      </c>
      <c r="G360" s="12">
        <f>IF($H359=0,0,G359/$H359%)</f>
        <v>0</v>
      </c>
      <c r="H360" s="54">
        <f t="shared" si="10"/>
        <v>100</v>
      </c>
      <c r="I360" s="13"/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/>
      <c r="E361" s="12"/>
      <c r="F361" s="12">
        <v>0</v>
      </c>
      <c r="G361" s="12">
        <v>0</v>
      </c>
      <c r="H361" s="54">
        <f t="shared" si="10"/>
        <v>0</v>
      </c>
      <c r="I361" s="13"/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0</v>
      </c>
      <c r="E362" s="12">
        <f>IF($H361=0,0,E361/$H361%)</f>
        <v>0</v>
      </c>
      <c r="F362" s="12">
        <f>IF($H361=0,0,F361/$H361%)</f>
        <v>0</v>
      </c>
      <c r="G362" s="12">
        <f>IF($H361=0,0,G361/$H361%)</f>
        <v>0</v>
      </c>
      <c r="H362" s="54">
        <f t="shared" si="10"/>
        <v>0</v>
      </c>
      <c r="I362" s="13"/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/>
      <c r="E363" s="11"/>
      <c r="F363" s="11"/>
      <c r="G363" s="11"/>
      <c r="H363" s="54">
        <f t="shared" si="10"/>
        <v>0</v>
      </c>
      <c r="I363" s="13"/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0</v>
      </c>
      <c r="E364" s="12">
        <f>IF($H363=0,0,E363/$H363%)</f>
        <v>0</v>
      </c>
      <c r="F364" s="12">
        <f>IF($H363=0,0,F363/$H363%)</f>
        <v>0</v>
      </c>
      <c r="G364" s="12">
        <f>IF($H363=0,0,G363/$H363%)</f>
        <v>0</v>
      </c>
      <c r="H364" s="54">
        <f t="shared" si="10"/>
        <v>0</v>
      </c>
      <c r="I364" s="13"/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0</v>
      </c>
      <c r="E365" s="11">
        <f>SUM(E363,E361)</f>
        <v>0</v>
      </c>
      <c r="F365" s="11">
        <f>SUM(F363,F361)</f>
        <v>0</v>
      </c>
      <c r="G365" s="11">
        <f>SUM(G363,G361)</f>
        <v>0</v>
      </c>
      <c r="H365" s="54">
        <f t="shared" si="10"/>
        <v>0</v>
      </c>
      <c r="I365" s="13"/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0</v>
      </c>
      <c r="E366" s="12">
        <f>IF($H365=0,0,E365/$H365%)</f>
        <v>0</v>
      </c>
      <c r="F366" s="12">
        <f>IF($H365=0,0,F365/$H365%)</f>
        <v>0</v>
      </c>
      <c r="G366" s="12">
        <f>IF($H365=0,0,G365/$H365%)</f>
        <v>0</v>
      </c>
      <c r="H366" s="54">
        <f t="shared" si="10"/>
        <v>0</v>
      </c>
      <c r="I366" s="13"/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1">
        <f>SUM(D361,D301,D295,D229,D37,D7)</f>
        <v>0</v>
      </c>
      <c r="E367" s="11">
        <f>SUM(E361,E301,E295,E229,E37,E7)</f>
        <v>56413.3</v>
      </c>
      <c r="F367" s="11">
        <f t="shared" ref="F367:G369" si="11">SUM(F361,F301,F295,F229,F37,F7)</f>
        <v>0</v>
      </c>
      <c r="G367" s="11">
        <f t="shared" si="11"/>
        <v>0</v>
      </c>
      <c r="H367" s="54">
        <f t="shared" si="10"/>
        <v>56413.3</v>
      </c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0</v>
      </c>
      <c r="E368" s="12">
        <f>IF($H367=0,0,E367/$H367%)</f>
        <v>100</v>
      </c>
      <c r="F368" s="12">
        <f>IF($H367=0,0,F367/$H367%)</f>
        <v>0</v>
      </c>
      <c r="G368" s="12">
        <f>IF($H367=0,0,G367/$H367%)</f>
        <v>0</v>
      </c>
      <c r="H368" s="53">
        <f>IF($H367=0,0,H367/$H367%)</f>
        <v>100</v>
      </c>
    </row>
    <row r="369" spans="1:8" ht="15.95" customHeight="1" x14ac:dyDescent="0.15">
      <c r="A369" s="26"/>
      <c r="B369" s="27"/>
      <c r="C369" s="18" t="s">
        <v>14</v>
      </c>
      <c r="D369" s="11">
        <f>SUM(D363,D303,D297,D231,D39,D9)</f>
        <v>42650.6</v>
      </c>
      <c r="E369" s="11">
        <f>SUM(E363,E303,E297,E231,E39,E9)</f>
        <v>152777.79999999999</v>
      </c>
      <c r="F369" s="11">
        <f t="shared" si="11"/>
        <v>0</v>
      </c>
      <c r="G369" s="11">
        <f t="shared" si="11"/>
        <v>257.10000000000002</v>
      </c>
      <c r="H369" s="54">
        <f t="shared" si="10"/>
        <v>195685.5</v>
      </c>
    </row>
    <row r="370" spans="1:8" ht="15.95" customHeight="1" x14ac:dyDescent="0.15">
      <c r="A370" s="26"/>
      <c r="B370" s="27"/>
      <c r="C370" s="20" t="s">
        <v>13</v>
      </c>
      <c r="D370" s="12">
        <f>IF($H369=0,0,D369/$H369%)</f>
        <v>21.795483058274627</v>
      </c>
      <c r="E370" s="12">
        <f>IF($H369=0,0,E369/$H369%)</f>
        <v>78.073132654182345</v>
      </c>
      <c r="F370" s="12">
        <f>IF($H369=0,0,F369/$H369%)</f>
        <v>0</v>
      </c>
      <c r="G370" s="12">
        <f>IF($H369=0,0,G369/$H369%)</f>
        <v>0.13138428754302184</v>
      </c>
      <c r="H370" s="53">
        <f>IF($H369=0,0,H369/$H369%)</f>
        <v>100</v>
      </c>
    </row>
    <row r="371" spans="1:8" ht="15.95" customHeight="1" x14ac:dyDescent="0.15">
      <c r="A371" s="26"/>
      <c r="B371" s="27"/>
      <c r="C371" s="18" t="s">
        <v>15</v>
      </c>
      <c r="D371" s="11">
        <f>SUM(D11,D41,D233,D299,D305,D365)</f>
        <v>42650.6</v>
      </c>
      <c r="E371" s="11">
        <f>SUM(E11,E41,E233,E299,E305,E365)</f>
        <v>209191.09999999998</v>
      </c>
      <c r="F371" s="11">
        <f>SUM(F11,F41,F233,F299,F305,F365)</f>
        <v>0</v>
      </c>
      <c r="G371" s="11">
        <f>SUM(G11,G41,G233,G299,G305,G365)</f>
        <v>257.10000000000002</v>
      </c>
      <c r="H371" s="54">
        <f>SUM(D371:G371)</f>
        <v>252098.8</v>
      </c>
    </row>
    <row r="372" spans="1:8" ht="15.95" customHeight="1" x14ac:dyDescent="0.15">
      <c r="A372" s="28"/>
      <c r="B372" s="29"/>
      <c r="C372" s="20" t="s">
        <v>13</v>
      </c>
      <c r="D372" s="12">
        <f>IF($H371=0,0,D371/$H371%)</f>
        <v>16.91820825803217</v>
      </c>
      <c r="E372" s="12">
        <f>IF($H371=0,0,E371/$H371%)</f>
        <v>82.979807916578736</v>
      </c>
      <c r="F372" s="12">
        <f>IF($H371=0,0,F371/$H371%)</f>
        <v>0</v>
      </c>
      <c r="G372" s="12">
        <f>IF($H371=0,0,G371/$H371%)</f>
        <v>0.10198382538909349</v>
      </c>
      <c r="H372" s="53">
        <f>IF($H371=0,0,H371/$H371%)</f>
        <v>100</v>
      </c>
    </row>
    <row r="373" spans="1:8" ht="15.95" customHeight="1" x14ac:dyDescent="0.15">
      <c r="A373" s="30" t="s">
        <v>76</v>
      </c>
      <c r="B373" s="31"/>
      <c r="C373" s="18" t="s">
        <v>12</v>
      </c>
      <c r="D373" s="12">
        <v>0</v>
      </c>
      <c r="E373" s="12">
        <v>8.4</v>
      </c>
      <c r="F373" s="12">
        <v>0</v>
      </c>
      <c r="G373" s="12">
        <v>0</v>
      </c>
      <c r="H373" s="54">
        <f t="shared" ref="H373:H378" si="12">SUM(D373:G373)</f>
        <v>8.4</v>
      </c>
    </row>
    <row r="374" spans="1:8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100</v>
      </c>
      <c r="F374" s="12">
        <f>IF($H373=0,0,F373/$H373%)</f>
        <v>0</v>
      </c>
      <c r="G374" s="12">
        <f>IF($H373=0,0,G373/$H373%)</f>
        <v>0</v>
      </c>
      <c r="H374" s="54">
        <f t="shared" si="12"/>
        <v>100</v>
      </c>
    </row>
    <row r="375" spans="1:8" ht="15.95" customHeight="1" x14ac:dyDescent="0.15">
      <c r="A375" s="15"/>
      <c r="B375" s="34"/>
      <c r="C375" s="18" t="s">
        <v>14</v>
      </c>
      <c r="D375" s="11"/>
      <c r="E375" s="11"/>
      <c r="F375" s="11"/>
      <c r="G375" s="11"/>
      <c r="H375" s="54">
        <f t="shared" si="12"/>
        <v>0</v>
      </c>
    </row>
    <row r="376" spans="1:8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0</v>
      </c>
      <c r="F376" s="12">
        <f>IF($H375=0,0,F375/$H375%)</f>
        <v>0</v>
      </c>
      <c r="G376" s="12">
        <f>IF($H375=0,0,G375/$H375%)</f>
        <v>0</v>
      </c>
      <c r="H376" s="54">
        <f t="shared" si="12"/>
        <v>0</v>
      </c>
    </row>
    <row r="377" spans="1:8" ht="15.9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8.4</v>
      </c>
      <c r="F377" s="11">
        <f>SUM(F375,F373)</f>
        <v>0</v>
      </c>
      <c r="G377" s="11">
        <f>SUM(G375,G373)</f>
        <v>0</v>
      </c>
      <c r="H377" s="54">
        <f t="shared" si="12"/>
        <v>8.4</v>
      </c>
    </row>
    <row r="378" spans="1:8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100</v>
      </c>
      <c r="F378" s="12">
        <f>IF($H377=0,0,F377/$H377%)</f>
        <v>0</v>
      </c>
      <c r="G378" s="12">
        <f>IF($H377=0,0,G377/$H377%)</f>
        <v>0</v>
      </c>
      <c r="H378" s="54">
        <f t="shared" si="12"/>
        <v>100</v>
      </c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50" firstPageNumber="204" fitToHeight="5" orientation="portrait" useFirstPageNumber="1" r:id="rId1"/>
  <headerFooter alignWithMargins="0"/>
  <rowBreaks count="3" manualBreakCount="3">
    <brk id="96" max="7" man="1"/>
    <brk id="192" max="7" man="1"/>
    <brk id="29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pageSetUpPr fitToPage="1"/>
  </sheetPr>
  <dimension ref="A2:J378"/>
  <sheetViews>
    <sheetView showGridLines="0" showZeros="0" zoomScale="80" zoomScaleNormal="80" zoomScaleSheetLayoutView="80" workbookViewId="0">
      <pane xSplit="2" ySplit="6" topLeftCell="C358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H377" sqref="H377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80</v>
      </c>
    </row>
    <row r="5" spans="1:9" ht="15.95" customHeight="1" x14ac:dyDescent="0.15">
      <c r="H5" s="4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0</v>
      </c>
      <c r="E7" s="11">
        <f t="shared" ref="E7:G11" si="0">SUM(E13,E19,E25,E31)</f>
        <v>167.7</v>
      </c>
      <c r="F7" s="11">
        <f t="shared" si="0"/>
        <v>0</v>
      </c>
      <c r="G7" s="11">
        <f t="shared" si="0"/>
        <v>0</v>
      </c>
      <c r="H7" s="53">
        <f>SUM(D7:G7)</f>
        <v>167.7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</v>
      </c>
      <c r="E8" s="12">
        <f>IF($H7=0,0,E7/$H7%)</f>
        <v>100</v>
      </c>
      <c r="F8" s="12">
        <f>IF($H7=0,0,F7/$H7%)</f>
        <v>0</v>
      </c>
      <c r="G8" s="12">
        <f>IF($H7=0,0,G7/$H7%)</f>
        <v>0</v>
      </c>
      <c r="H8" s="53">
        <f>SUM(D8:G8)</f>
        <v>100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/>
      <c r="E9" s="11"/>
      <c r="F9" s="11"/>
      <c r="G9" s="11"/>
      <c r="H9" s="53">
        <f>SUM(D9:G9)</f>
        <v>0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0</v>
      </c>
      <c r="E10" s="12">
        <f>IF($H9=0,0,E9/$H9%)</f>
        <v>0</v>
      </c>
      <c r="F10" s="12">
        <f>IF($H9=0,0,F9/$H9%)</f>
        <v>0</v>
      </c>
      <c r="G10" s="12">
        <f>IF($H9=0,0,G9/$H9%)</f>
        <v>0</v>
      </c>
      <c r="H10" s="53">
        <f>SUM(D10:G10)</f>
        <v>0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0</v>
      </c>
      <c r="E11" s="11">
        <f t="shared" si="0"/>
        <v>167.7</v>
      </c>
      <c r="F11" s="11">
        <f t="shared" si="0"/>
        <v>0</v>
      </c>
      <c r="G11" s="11">
        <f t="shared" si="0"/>
        <v>0</v>
      </c>
      <c r="H11" s="53">
        <f>SUM(D11:G11)</f>
        <v>167.7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0</v>
      </c>
      <c r="E12" s="12">
        <f>IF($H11=0,0,E11/$H11%)</f>
        <v>100</v>
      </c>
      <c r="F12" s="12">
        <f>IF($H11=0,0,F11/$H11%)</f>
        <v>0</v>
      </c>
      <c r="G12" s="12">
        <f>IF($H11=0,0,G11/$H11%)</f>
        <v>0</v>
      </c>
      <c r="H12" s="53">
        <f>IF($H11=0,0,H11/$H11%)</f>
        <v>100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/>
      <c r="E13" s="12"/>
      <c r="F13" s="12"/>
      <c r="G13" s="12"/>
      <c r="H13" s="54">
        <f t="shared" ref="H13:H76" si="1">SUM(D13:G13)</f>
        <v>0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0</v>
      </c>
      <c r="F14" s="12">
        <f>IF($H13=0,0,F13/$H13%)</f>
        <v>0</v>
      </c>
      <c r="G14" s="12">
        <f>IF($H13=0,0,G13/$H13%)</f>
        <v>0</v>
      </c>
      <c r="H14" s="54">
        <f t="shared" si="1"/>
        <v>0</v>
      </c>
    </row>
    <row r="15" spans="1:9" ht="15.95" customHeight="1" x14ac:dyDescent="0.15">
      <c r="A15" s="15"/>
      <c r="B15" s="15"/>
      <c r="C15" s="18" t="s">
        <v>14</v>
      </c>
      <c r="D15" s="11"/>
      <c r="E15" s="11"/>
      <c r="F15" s="11"/>
      <c r="G15" s="11"/>
      <c r="H15" s="54">
        <f t="shared" si="1"/>
        <v>0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0</v>
      </c>
      <c r="E16" s="12">
        <f>IF($H15=0,0,E15/$H15%)</f>
        <v>0</v>
      </c>
      <c r="F16" s="12">
        <f>IF($H15=0,0,F15/$H15%)</f>
        <v>0</v>
      </c>
      <c r="G16" s="12">
        <f>IF($H15=0,0,G15/$H15%)</f>
        <v>0</v>
      </c>
      <c r="H16" s="54">
        <f t="shared" si="1"/>
        <v>0</v>
      </c>
    </row>
    <row r="17" spans="1:8" ht="15.95" customHeight="1" x14ac:dyDescent="0.15">
      <c r="A17" s="15"/>
      <c r="B17" s="15"/>
      <c r="C17" s="18" t="s">
        <v>15</v>
      </c>
      <c r="D17" s="11">
        <f>D13+D15</f>
        <v>0</v>
      </c>
      <c r="E17" s="11">
        <f t="shared" ref="E17:G17" si="2">E13+E15</f>
        <v>0</v>
      </c>
      <c r="F17" s="11">
        <f t="shared" si="2"/>
        <v>0</v>
      </c>
      <c r="G17" s="11">
        <f t="shared" si="2"/>
        <v>0</v>
      </c>
      <c r="H17" s="54">
        <f t="shared" si="1"/>
        <v>0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0</v>
      </c>
      <c r="E18" s="12">
        <f>IF($H17=0,0,E17/$H17%)</f>
        <v>0</v>
      </c>
      <c r="F18" s="12">
        <f>IF($H17=0,0,F17/$H17%)</f>
        <v>0</v>
      </c>
      <c r="G18" s="12">
        <f>IF($H17=0,0,G17/$H17%)</f>
        <v>0</v>
      </c>
      <c r="H18" s="54">
        <f t="shared" si="1"/>
        <v>0</v>
      </c>
    </row>
    <row r="19" spans="1:8" ht="15.95" customHeight="1" x14ac:dyDescent="0.15">
      <c r="A19" s="15"/>
      <c r="B19" s="15" t="s">
        <v>17</v>
      </c>
      <c r="C19" s="18" t="s">
        <v>12</v>
      </c>
      <c r="D19" s="12">
        <v>0</v>
      </c>
      <c r="E19" s="12">
        <v>167.7</v>
      </c>
      <c r="F19" s="12">
        <v>0</v>
      </c>
      <c r="G19" s="12">
        <v>0</v>
      </c>
      <c r="H19" s="54">
        <f t="shared" si="1"/>
        <v>167.7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0</v>
      </c>
      <c r="E20" s="12">
        <f>IF($H19=0,0,E19/$H19%)</f>
        <v>100</v>
      </c>
      <c r="F20" s="12">
        <f>IF($H19=0,0,F19/$H19%)</f>
        <v>0</v>
      </c>
      <c r="G20" s="12">
        <f>IF($H19=0,0,G19/$H19%)</f>
        <v>0</v>
      </c>
      <c r="H20" s="54">
        <f t="shared" si="1"/>
        <v>100</v>
      </c>
    </row>
    <row r="21" spans="1:8" ht="15.95" customHeight="1" x14ac:dyDescent="0.15">
      <c r="A21" s="15"/>
      <c r="B21" s="15"/>
      <c r="C21" s="18" t="s">
        <v>14</v>
      </c>
      <c r="D21" s="11"/>
      <c r="E21" s="11"/>
      <c r="F21" s="11"/>
      <c r="G21" s="11"/>
      <c r="H21" s="54">
        <f t="shared" si="1"/>
        <v>0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0</v>
      </c>
      <c r="E22" s="12">
        <f>IF($H21=0,0,E21/$H21%)</f>
        <v>0</v>
      </c>
      <c r="F22" s="12">
        <f>IF($H21=0,0,F21/$H21%)</f>
        <v>0</v>
      </c>
      <c r="G22" s="12">
        <f>IF($H21=0,0,G21/$H21%)</f>
        <v>0</v>
      </c>
      <c r="H22" s="54">
        <f t="shared" si="1"/>
        <v>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0</v>
      </c>
      <c r="E23" s="11">
        <f>SUM(E21,E19)</f>
        <v>167.7</v>
      </c>
      <c r="F23" s="11">
        <f>SUM(F21,F19)</f>
        <v>0</v>
      </c>
      <c r="G23" s="11">
        <f>SUM(G21,G19)</f>
        <v>0</v>
      </c>
      <c r="H23" s="54">
        <f t="shared" si="1"/>
        <v>167.7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0</v>
      </c>
      <c r="E24" s="12">
        <f>IF($H23=0,0,E23/$H23%)</f>
        <v>100</v>
      </c>
      <c r="F24" s="12">
        <f>IF($H23=0,0,F23/$H23%)</f>
        <v>0</v>
      </c>
      <c r="G24" s="12">
        <f>IF($H23=0,0,G23/$H23%)</f>
        <v>0</v>
      </c>
      <c r="H24" s="54">
        <f t="shared" si="1"/>
        <v>100</v>
      </c>
    </row>
    <row r="25" spans="1:8" ht="15.95" customHeight="1" x14ac:dyDescent="0.15">
      <c r="A25" s="15"/>
      <c r="B25" s="15" t="s">
        <v>18</v>
      </c>
      <c r="C25" s="18" t="s">
        <v>12</v>
      </c>
      <c r="D25" s="12"/>
      <c r="E25" s="12"/>
      <c r="F25" s="12"/>
      <c r="G25" s="12"/>
      <c r="H25" s="54">
        <f t="shared" si="1"/>
        <v>0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0</v>
      </c>
      <c r="F26" s="12">
        <f>IF($H25=0,0,F25/$H25%)</f>
        <v>0</v>
      </c>
      <c r="G26" s="12">
        <f>IF($H25=0,0,G25/$H25%)</f>
        <v>0</v>
      </c>
      <c r="H26" s="54">
        <f t="shared" si="1"/>
        <v>0</v>
      </c>
    </row>
    <row r="27" spans="1:8" ht="15.95" customHeight="1" x14ac:dyDescent="0.15">
      <c r="A27" s="15"/>
      <c r="B27" s="15"/>
      <c r="C27" s="18" t="s">
        <v>14</v>
      </c>
      <c r="D27" s="11"/>
      <c r="E27" s="11"/>
      <c r="F27" s="11"/>
      <c r="G27" s="11"/>
      <c r="H27" s="54">
        <f t="shared" si="1"/>
        <v>0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0</v>
      </c>
      <c r="E28" s="12">
        <f>IF($H27=0,0,E27/$H27%)</f>
        <v>0</v>
      </c>
      <c r="F28" s="12">
        <f>IF($H27=0,0,F27/$H27%)</f>
        <v>0</v>
      </c>
      <c r="G28" s="12">
        <f>IF($H27=0,0,G27/$H27%)</f>
        <v>0</v>
      </c>
      <c r="H28" s="54">
        <f t="shared" si="1"/>
        <v>0</v>
      </c>
    </row>
    <row r="29" spans="1:8" ht="15.95" customHeight="1" x14ac:dyDescent="0.15">
      <c r="A29" s="15"/>
      <c r="B29" s="15"/>
      <c r="C29" s="18" t="s">
        <v>15</v>
      </c>
      <c r="D29" s="11">
        <f>D25+D27</f>
        <v>0</v>
      </c>
      <c r="E29" s="11">
        <f t="shared" ref="E29:G29" si="3">E25+E27</f>
        <v>0</v>
      </c>
      <c r="F29" s="11">
        <f t="shared" si="3"/>
        <v>0</v>
      </c>
      <c r="G29" s="11">
        <f t="shared" si="3"/>
        <v>0</v>
      </c>
      <c r="H29" s="54">
        <f t="shared" si="1"/>
        <v>0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0</v>
      </c>
      <c r="E30" s="12">
        <f>IF($H29=0,0,E29/$H29%)</f>
        <v>0</v>
      </c>
      <c r="F30" s="12">
        <f>IF($H29=0,0,F29/$H29%)</f>
        <v>0</v>
      </c>
      <c r="G30" s="12">
        <f>IF($H29=0,0,G29/$H29%)</f>
        <v>0</v>
      </c>
      <c r="H30" s="54">
        <f t="shared" si="1"/>
        <v>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/>
      <c r="F31" s="12"/>
      <c r="G31" s="12"/>
      <c r="H31" s="54">
        <f t="shared" si="1"/>
        <v>0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0</v>
      </c>
      <c r="F32" s="12">
        <f>IF($H31=0,0,F31/$H31%)</f>
        <v>0</v>
      </c>
      <c r="G32" s="12">
        <f>IF($H31=0,0,G31/$H31%)</f>
        <v>0</v>
      </c>
      <c r="H32" s="54">
        <f t="shared" si="1"/>
        <v>0</v>
      </c>
    </row>
    <row r="33" spans="1:8" ht="15.95" customHeight="1" x14ac:dyDescent="0.15">
      <c r="A33" s="15"/>
      <c r="B33" s="15"/>
      <c r="C33" s="18" t="s">
        <v>14</v>
      </c>
      <c r="D33" s="11"/>
      <c r="E33" s="11"/>
      <c r="F33" s="11"/>
      <c r="G33" s="11"/>
      <c r="H33" s="54">
        <f t="shared" si="1"/>
        <v>0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0</v>
      </c>
      <c r="E34" s="12">
        <f>IF($H33=0,0,E33/$H33%)</f>
        <v>0</v>
      </c>
      <c r="F34" s="12">
        <f>IF($H33=0,0,F33/$H33%)</f>
        <v>0</v>
      </c>
      <c r="G34" s="12">
        <f>IF($H33=0,0,G33/$H33%)</f>
        <v>0</v>
      </c>
      <c r="H34" s="54">
        <f t="shared" si="1"/>
        <v>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0</v>
      </c>
      <c r="E35" s="11">
        <f>SUM(E33,E31)</f>
        <v>0</v>
      </c>
      <c r="F35" s="11">
        <f>SUM(F33,F31)</f>
        <v>0</v>
      </c>
      <c r="G35" s="11">
        <f>SUM(G33,G31)</f>
        <v>0</v>
      </c>
      <c r="H35" s="54">
        <f t="shared" si="1"/>
        <v>0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0</v>
      </c>
      <c r="E36" s="12">
        <f>IF($H35=0,0,E35/$H35%)</f>
        <v>0</v>
      </c>
      <c r="F36" s="12">
        <f>IF($H35=0,0,F35/$H35%)</f>
        <v>0</v>
      </c>
      <c r="G36" s="12">
        <f>IF($H35=0,0,G35/$H35%)</f>
        <v>0</v>
      </c>
      <c r="H36" s="54">
        <f t="shared" si="1"/>
        <v>0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21.2</v>
      </c>
      <c r="E37" s="11">
        <f>SUMIF($C$43:$C$228,"道内",E$43:E$228)</f>
        <v>18337.899999999998</v>
      </c>
      <c r="F37" s="11">
        <f>SUMIF($C$43:$C$228,"道内",F$43:F$228)</f>
        <v>0</v>
      </c>
      <c r="G37" s="11">
        <f>SUMIF($C$43:$C$228,"道内",G$43:G$228)</f>
        <v>0</v>
      </c>
      <c r="H37" s="54">
        <f t="shared" si="1"/>
        <v>18359.099999999999</v>
      </c>
    </row>
    <row r="38" spans="1:8" ht="15.95" customHeight="1" x14ac:dyDescent="0.15">
      <c r="A38" s="15"/>
      <c r="C38" s="20" t="s">
        <v>13</v>
      </c>
      <c r="D38" s="12">
        <f>IF($H37=0,0,D37/$H37%)</f>
        <v>0.115474070079688</v>
      </c>
      <c r="E38" s="12">
        <f>IF($H37=0,0,E37/$H37%)</f>
        <v>99.884525929920315</v>
      </c>
      <c r="F38" s="12">
        <f>IF($H37=0,0,F37/$H37%)</f>
        <v>0</v>
      </c>
      <c r="G38" s="12">
        <f>IF($H37=0,0,G37/$H37%)</f>
        <v>0</v>
      </c>
      <c r="H38" s="54">
        <f t="shared" si="1"/>
        <v>100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3522.1999999999994</v>
      </c>
      <c r="E39" s="11">
        <f t="shared" ref="E39:G39" si="4">SUMIF($C$43:$C$228,"道外",E$43:E$228)</f>
        <v>7055.5999999999995</v>
      </c>
      <c r="F39" s="11">
        <f t="shared" si="4"/>
        <v>0</v>
      </c>
      <c r="G39" s="11">
        <f t="shared" si="4"/>
        <v>1.8</v>
      </c>
      <c r="H39" s="54">
        <f t="shared" si="1"/>
        <v>10579.599999999999</v>
      </c>
    </row>
    <row r="40" spans="1:8" ht="15.95" customHeight="1" x14ac:dyDescent="0.15">
      <c r="A40" s="15"/>
      <c r="C40" s="20" t="s">
        <v>13</v>
      </c>
      <c r="D40" s="12">
        <f>IF($H39=0,0,D39/$H39%)</f>
        <v>33.292374002797835</v>
      </c>
      <c r="E40" s="12">
        <f>IF($H39=0,0,E39/$H39%)</f>
        <v>66.690612121441262</v>
      </c>
      <c r="F40" s="12">
        <f>IF($H39=0,0,F39/$H39%)</f>
        <v>0</v>
      </c>
      <c r="G40" s="12">
        <f>IF($H39=0,0,G39/$H39%)</f>
        <v>1.7013875760898335E-2</v>
      </c>
      <c r="H40" s="54">
        <f t="shared" si="1"/>
        <v>99.999999999999986</v>
      </c>
    </row>
    <row r="41" spans="1:8" ht="15.95" customHeight="1" x14ac:dyDescent="0.15">
      <c r="A41" s="15"/>
      <c r="C41" s="18" t="s">
        <v>107</v>
      </c>
      <c r="D41" s="11">
        <f>SUM(D39,D37)</f>
        <v>3543.3999999999992</v>
      </c>
      <c r="E41" s="11">
        <f>SUM(E39,E37)</f>
        <v>25393.499999999996</v>
      </c>
      <c r="F41" s="11">
        <f>SUM(F39,F37)</f>
        <v>0</v>
      </c>
      <c r="G41" s="11">
        <f>SUM(G39,G37)</f>
        <v>1.8</v>
      </c>
      <c r="H41" s="54">
        <f t="shared" si="1"/>
        <v>28938.699999999993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12.244503035727243</v>
      </c>
      <c r="E42" s="12">
        <f>IF($H41=0,0,E41/$H41%)</f>
        <v>87.749276919834003</v>
      </c>
      <c r="F42" s="12">
        <f>IF($H41=0,0,F41/$H41%)</f>
        <v>0</v>
      </c>
      <c r="G42" s="12">
        <f>IF($H41=0,0,G41/$H41%)</f>
        <v>6.2200444387619357E-3</v>
      </c>
      <c r="H42" s="54">
        <f t="shared" si="1"/>
        <v>100.00000000000001</v>
      </c>
    </row>
    <row r="43" spans="1:8" ht="15.95" customHeight="1" x14ac:dyDescent="0.15">
      <c r="A43" s="15"/>
      <c r="B43" s="15" t="s">
        <v>21</v>
      </c>
      <c r="C43" s="18" t="s">
        <v>12</v>
      </c>
      <c r="D43" s="12">
        <v>0</v>
      </c>
      <c r="E43" s="12">
        <v>1237.4000000000001</v>
      </c>
      <c r="F43" s="12">
        <v>0</v>
      </c>
      <c r="G43" s="12">
        <v>0</v>
      </c>
      <c r="H43" s="54">
        <f t="shared" si="1"/>
        <v>1237.4000000000001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0</v>
      </c>
      <c r="E44" s="12">
        <f>IF($H43=0,0,E43/$H43%)</f>
        <v>100</v>
      </c>
      <c r="F44" s="12">
        <f>IF($H43=0,0,F43/$H43%)</f>
        <v>0</v>
      </c>
      <c r="G44" s="12">
        <f>IF($H43=0,0,G43/$H43%)</f>
        <v>0</v>
      </c>
      <c r="H44" s="54">
        <f t="shared" si="1"/>
        <v>100</v>
      </c>
    </row>
    <row r="45" spans="1:8" ht="15.95" customHeight="1" x14ac:dyDescent="0.15">
      <c r="A45" s="15"/>
      <c r="B45" s="15"/>
      <c r="C45" s="18" t="s">
        <v>14</v>
      </c>
      <c r="D45" s="11">
        <v>578.4</v>
      </c>
      <c r="E45" s="11">
        <v>1734.7</v>
      </c>
      <c r="F45" s="11">
        <v>0</v>
      </c>
      <c r="G45" s="11">
        <v>0</v>
      </c>
      <c r="H45" s="54">
        <f t="shared" si="1"/>
        <v>2313.1</v>
      </c>
    </row>
    <row r="46" spans="1:8" ht="15.95" customHeight="1" x14ac:dyDescent="0.15">
      <c r="A46" s="15"/>
      <c r="B46" s="15"/>
      <c r="C46" s="20" t="s">
        <v>13</v>
      </c>
      <c r="D46" s="12">
        <v>0</v>
      </c>
      <c r="E46" s="12">
        <v>100</v>
      </c>
      <c r="F46" s="12">
        <v>0</v>
      </c>
      <c r="G46" s="12">
        <v>0</v>
      </c>
      <c r="H46" s="54">
        <f t="shared" si="1"/>
        <v>100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578.4</v>
      </c>
      <c r="E47" s="11">
        <f>SUM(E45,E43)</f>
        <v>2972.1000000000004</v>
      </c>
      <c r="F47" s="11">
        <f>SUM(F45,F43)</f>
        <v>0</v>
      </c>
      <c r="G47" s="11">
        <f>SUM(G45,G43)</f>
        <v>0</v>
      </c>
      <c r="H47" s="54">
        <f t="shared" si="1"/>
        <v>3550.5000000000005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16.290663286861005</v>
      </c>
      <c r="E48" s="12">
        <f>IF($H47=0,0,E47/$H47%)</f>
        <v>83.709336713138995</v>
      </c>
      <c r="F48" s="12">
        <f>IF($H47=0,0,F47/$H47%)</f>
        <v>0</v>
      </c>
      <c r="G48" s="12">
        <f>IF($H47=0,0,G47/$H47%)</f>
        <v>0</v>
      </c>
      <c r="H48" s="54">
        <f t="shared" si="1"/>
        <v>100</v>
      </c>
    </row>
    <row r="49" spans="1:8" ht="15.95" customHeight="1" x14ac:dyDescent="0.15">
      <c r="A49" s="15"/>
      <c r="B49" s="15" t="s">
        <v>22</v>
      </c>
      <c r="C49" s="18" t="s">
        <v>12</v>
      </c>
      <c r="D49" s="12">
        <v>0</v>
      </c>
      <c r="E49" s="12"/>
      <c r="F49" s="12">
        <v>0</v>
      </c>
      <c r="G49" s="12">
        <v>0</v>
      </c>
      <c r="H49" s="54">
        <f t="shared" si="1"/>
        <v>0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0</v>
      </c>
      <c r="E50" s="12">
        <f>IF($H49=0,0,E49/$H49%)</f>
        <v>0</v>
      </c>
      <c r="F50" s="12">
        <f>IF($H49=0,0,F49/$H49%)</f>
        <v>0</v>
      </c>
      <c r="G50" s="12">
        <f>IF($H49=0,0,G49/$H49%)</f>
        <v>0</v>
      </c>
      <c r="H50" s="54">
        <f t="shared" si="1"/>
        <v>0</v>
      </c>
    </row>
    <row r="51" spans="1:8" ht="15.95" customHeight="1" x14ac:dyDescent="0.15">
      <c r="A51" s="15"/>
      <c r="B51" s="15"/>
      <c r="C51" s="18" t="s">
        <v>14</v>
      </c>
      <c r="D51" s="11"/>
      <c r="E51" s="11"/>
      <c r="F51" s="11"/>
      <c r="G51" s="11"/>
      <c r="H51" s="54">
        <f t="shared" si="1"/>
        <v>0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0</v>
      </c>
      <c r="E52" s="12">
        <f>IF($H51=0,0,E51/$H51%)</f>
        <v>0</v>
      </c>
      <c r="F52" s="12">
        <f>IF($H51=0,0,F51/$H51%)</f>
        <v>0</v>
      </c>
      <c r="G52" s="12">
        <f>IF($H51=0,0,G51/$H51%)</f>
        <v>0</v>
      </c>
      <c r="H52" s="54">
        <f t="shared" si="1"/>
        <v>0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0</v>
      </c>
      <c r="E53" s="11">
        <f>SUM(E51,E49)</f>
        <v>0</v>
      </c>
      <c r="F53" s="11">
        <f>SUM(F51,F49)</f>
        <v>0</v>
      </c>
      <c r="G53" s="11">
        <f>SUM(G51,G49)</f>
        <v>0</v>
      </c>
      <c r="H53" s="54">
        <f t="shared" si="1"/>
        <v>0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0</v>
      </c>
      <c r="E54" s="12">
        <f>IF($H53=0,0,E53/$H53%)</f>
        <v>0</v>
      </c>
      <c r="F54" s="12">
        <f>IF($H53=0,0,F53/$H53%)</f>
        <v>0</v>
      </c>
      <c r="G54" s="12">
        <f>IF($H53=0,0,G53/$H53%)</f>
        <v>0</v>
      </c>
      <c r="H54" s="54">
        <f t="shared" si="1"/>
        <v>0</v>
      </c>
    </row>
    <row r="55" spans="1:8" ht="15.95" customHeight="1" x14ac:dyDescent="0.15">
      <c r="A55" s="15"/>
      <c r="B55" s="15" t="s">
        <v>23</v>
      </c>
      <c r="C55" s="18" t="s">
        <v>12</v>
      </c>
      <c r="D55" s="12">
        <v>0</v>
      </c>
      <c r="E55" s="12"/>
      <c r="F55" s="12">
        <v>0</v>
      </c>
      <c r="G55" s="12">
        <v>0</v>
      </c>
      <c r="H55" s="54">
        <f t="shared" si="1"/>
        <v>0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0</v>
      </c>
      <c r="E56" s="12">
        <f>IF($H55=0,0,E55/$H55%)</f>
        <v>0</v>
      </c>
      <c r="F56" s="12">
        <f>IF($H55=0,0,F55/$H55%)</f>
        <v>0</v>
      </c>
      <c r="G56" s="12">
        <f>IF($H55=0,0,G55/$H55%)</f>
        <v>0</v>
      </c>
      <c r="H56" s="54">
        <f t="shared" si="1"/>
        <v>0</v>
      </c>
    </row>
    <row r="57" spans="1:8" ht="15.95" customHeight="1" x14ac:dyDescent="0.15">
      <c r="A57" s="15"/>
      <c r="B57" s="15"/>
      <c r="C57" s="18" t="s">
        <v>14</v>
      </c>
      <c r="D57" s="11">
        <v>0</v>
      </c>
      <c r="E57" s="11"/>
      <c r="F57" s="11">
        <v>0</v>
      </c>
      <c r="G57" s="11">
        <v>0</v>
      </c>
      <c r="H57" s="54">
        <f t="shared" si="1"/>
        <v>0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0</v>
      </c>
      <c r="E58" s="12">
        <f>IF($H57=0,0,E57/$H57%)</f>
        <v>0</v>
      </c>
      <c r="F58" s="12">
        <f>IF($H57=0,0,F57/$H57%)</f>
        <v>0</v>
      </c>
      <c r="G58" s="12">
        <f>IF($H57=0,0,G57/$H57%)</f>
        <v>0</v>
      </c>
      <c r="H58" s="54">
        <f t="shared" si="1"/>
        <v>0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0</v>
      </c>
      <c r="E59" s="11">
        <f>SUM(E57,E55)</f>
        <v>0</v>
      </c>
      <c r="F59" s="11">
        <f>SUM(F57,F55)</f>
        <v>0</v>
      </c>
      <c r="G59" s="11">
        <f>SUM(G57,G55)</f>
        <v>0</v>
      </c>
      <c r="H59" s="54">
        <f t="shared" si="1"/>
        <v>0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0</v>
      </c>
      <c r="E60" s="12">
        <f>IF($H59=0,0,E59/$H59%)</f>
        <v>0</v>
      </c>
      <c r="F60" s="12">
        <f>IF($H59=0,0,F59/$H59%)</f>
        <v>0</v>
      </c>
      <c r="G60" s="12">
        <f>IF($H59=0,0,G59/$H59%)</f>
        <v>0</v>
      </c>
      <c r="H60" s="54">
        <f t="shared" si="1"/>
        <v>0</v>
      </c>
    </row>
    <row r="61" spans="1:8" ht="15.95" customHeight="1" x14ac:dyDescent="0.15">
      <c r="A61" s="15"/>
      <c r="B61" s="15" t="s">
        <v>24</v>
      </c>
      <c r="C61" s="18" t="s">
        <v>12</v>
      </c>
      <c r="D61" s="12">
        <v>0</v>
      </c>
      <c r="E61" s="12">
        <v>3993.5</v>
      </c>
      <c r="F61" s="12">
        <v>0</v>
      </c>
      <c r="G61" s="12">
        <v>0</v>
      </c>
      <c r="H61" s="54">
        <f t="shared" si="1"/>
        <v>3993.5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0</v>
      </c>
      <c r="E62" s="12">
        <f>IF($H61=0,0,E61/$H61%)</f>
        <v>100</v>
      </c>
      <c r="F62" s="12">
        <f>IF($H61=0,0,F61/$H61%)</f>
        <v>0</v>
      </c>
      <c r="G62" s="12">
        <f>IF($H61=0,0,G61/$H61%)</f>
        <v>0</v>
      </c>
      <c r="H62" s="54">
        <f t="shared" si="1"/>
        <v>100</v>
      </c>
    </row>
    <row r="63" spans="1:8" ht="15.95" customHeight="1" x14ac:dyDescent="0.15">
      <c r="A63" s="15"/>
      <c r="B63" s="15"/>
      <c r="C63" s="18" t="s">
        <v>14</v>
      </c>
      <c r="D63" s="11">
        <v>1109.8</v>
      </c>
      <c r="E63" s="11">
        <v>3294.7</v>
      </c>
      <c r="F63" s="11">
        <v>0</v>
      </c>
      <c r="G63" s="11">
        <v>0</v>
      </c>
      <c r="H63" s="54">
        <f t="shared" si="1"/>
        <v>4404.5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25.196957656941763</v>
      </c>
      <c r="E64" s="12">
        <f>IF($H63=0,0,E63/$H63%)</f>
        <v>74.803042343058223</v>
      </c>
      <c r="F64" s="12">
        <f>IF($H63=0,0,F63/$H63%)</f>
        <v>0</v>
      </c>
      <c r="G64" s="12">
        <f>IF($H63=0,0,G63/$H63%)</f>
        <v>0</v>
      </c>
      <c r="H64" s="54">
        <f t="shared" si="1"/>
        <v>99.999999999999986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1109.8</v>
      </c>
      <c r="E65" s="11">
        <f>SUM(E63,E61)</f>
        <v>7288.2</v>
      </c>
      <c r="F65" s="11">
        <f>SUM(F63,F61)</f>
        <v>0</v>
      </c>
      <c r="G65" s="11">
        <f>SUM(G63,G61)</f>
        <v>0</v>
      </c>
      <c r="H65" s="54">
        <f t="shared" si="1"/>
        <v>8398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13.215051202667301</v>
      </c>
      <c r="E66" s="12">
        <f>IF($H65=0,0,E65/$H65%)</f>
        <v>86.784948797332689</v>
      </c>
      <c r="F66" s="12">
        <f>IF($H65=0,0,F65/$H65%)</f>
        <v>0</v>
      </c>
      <c r="G66" s="12">
        <f>IF($H65=0,0,G65/$H65%)</f>
        <v>0</v>
      </c>
      <c r="H66" s="54">
        <f t="shared" si="1"/>
        <v>99.999999999999986</v>
      </c>
    </row>
    <row r="67" spans="1:8" ht="15.95" customHeight="1" x14ac:dyDescent="0.15">
      <c r="A67" s="15"/>
      <c r="B67" s="15" t="s">
        <v>25</v>
      </c>
      <c r="C67" s="18" t="s">
        <v>12</v>
      </c>
      <c r="D67" s="12">
        <v>0</v>
      </c>
      <c r="E67" s="12"/>
      <c r="F67" s="12">
        <v>0</v>
      </c>
      <c r="G67" s="12">
        <v>0</v>
      </c>
      <c r="H67" s="54">
        <f t="shared" si="1"/>
        <v>0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0</v>
      </c>
      <c r="E68" s="12">
        <f>IF($H67=0,0,E67/$H67%)</f>
        <v>0</v>
      </c>
      <c r="F68" s="12">
        <f>IF($H67=0,0,F67/$H67%)</f>
        <v>0</v>
      </c>
      <c r="G68" s="12">
        <f>IF($H67=0,0,G67/$H67%)</f>
        <v>0</v>
      </c>
      <c r="H68" s="54">
        <f t="shared" si="1"/>
        <v>0</v>
      </c>
    </row>
    <row r="69" spans="1:8" ht="15.95" customHeight="1" x14ac:dyDescent="0.15">
      <c r="A69" s="15"/>
      <c r="B69" s="15"/>
      <c r="C69" s="18" t="s">
        <v>14</v>
      </c>
      <c r="D69" s="11">
        <v>0</v>
      </c>
      <c r="E69" s="11"/>
      <c r="F69" s="11">
        <v>0</v>
      </c>
      <c r="G69" s="11">
        <v>0</v>
      </c>
      <c r="H69" s="54">
        <f t="shared" si="1"/>
        <v>0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0</v>
      </c>
      <c r="E70" s="12">
        <f>IF($H69=0,0,E69/$H69%)</f>
        <v>0</v>
      </c>
      <c r="F70" s="12">
        <f>IF($H69=0,0,F69/$H69%)</f>
        <v>0</v>
      </c>
      <c r="G70" s="12">
        <f>IF($H69=0,0,G69/$H69%)</f>
        <v>0</v>
      </c>
      <c r="H70" s="54">
        <f t="shared" si="1"/>
        <v>0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0</v>
      </c>
      <c r="E71" s="11">
        <f>SUM(E69,E67)</f>
        <v>0</v>
      </c>
      <c r="F71" s="11">
        <f>SUM(F69,F67)</f>
        <v>0</v>
      </c>
      <c r="G71" s="11">
        <f>SUM(G69,G67)</f>
        <v>0</v>
      </c>
      <c r="H71" s="54">
        <f t="shared" si="1"/>
        <v>0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0</v>
      </c>
      <c r="E72" s="12">
        <f>IF($H71=0,0,E71/$H71%)</f>
        <v>0</v>
      </c>
      <c r="F72" s="12">
        <f>IF($H71=0,0,F71/$H71%)</f>
        <v>0</v>
      </c>
      <c r="G72" s="12">
        <f>IF($H71=0,0,G71/$H71%)</f>
        <v>0</v>
      </c>
      <c r="H72" s="54">
        <f t="shared" si="1"/>
        <v>0</v>
      </c>
    </row>
    <row r="73" spans="1:8" ht="15.95" customHeight="1" x14ac:dyDescent="0.15">
      <c r="A73" s="15"/>
      <c r="B73" s="15" t="s">
        <v>26</v>
      </c>
      <c r="C73" s="18" t="s">
        <v>12</v>
      </c>
      <c r="D73" s="12">
        <v>0</v>
      </c>
      <c r="E73" s="12">
        <v>663.29999999999984</v>
      </c>
      <c r="F73" s="12">
        <v>0</v>
      </c>
      <c r="G73" s="12">
        <v>0</v>
      </c>
      <c r="H73" s="54">
        <f t="shared" si="1"/>
        <v>663.29999999999984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100</v>
      </c>
      <c r="F74" s="12">
        <f>IF($H73=0,0,F73/$H73%)</f>
        <v>0</v>
      </c>
      <c r="G74" s="12">
        <f>IF($H73=0,0,G73/$H73%)</f>
        <v>0</v>
      </c>
      <c r="H74" s="54">
        <f t="shared" si="1"/>
        <v>100</v>
      </c>
    </row>
    <row r="75" spans="1:8" ht="15.95" customHeight="1" x14ac:dyDescent="0.15">
      <c r="A75" s="15"/>
      <c r="B75" s="15"/>
      <c r="C75" s="18" t="s">
        <v>14</v>
      </c>
      <c r="D75" s="11"/>
      <c r="E75" s="11"/>
      <c r="F75" s="11"/>
      <c r="G75" s="11"/>
      <c r="H75" s="54">
        <f t="shared" si="1"/>
        <v>0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0</v>
      </c>
      <c r="E76" s="12">
        <f>IF($H75=0,0,E75/$H75%)</f>
        <v>0</v>
      </c>
      <c r="F76" s="12">
        <f>IF($H75=0,0,F75/$H75%)</f>
        <v>0</v>
      </c>
      <c r="G76" s="12">
        <f>IF($H75=0,0,G75/$H75%)</f>
        <v>0</v>
      </c>
      <c r="H76" s="54">
        <f t="shared" si="1"/>
        <v>0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0</v>
      </c>
      <c r="E77" s="11">
        <f>SUM(E75,E73)</f>
        <v>663.29999999999984</v>
      </c>
      <c r="F77" s="11">
        <f>SUM(F75,F73)</f>
        <v>0</v>
      </c>
      <c r="G77" s="11">
        <f>SUM(G75,G73)</f>
        <v>0</v>
      </c>
      <c r="H77" s="54">
        <f t="shared" ref="H77:H140" si="5">SUM(D77:G77)</f>
        <v>663.29999999999984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0</v>
      </c>
      <c r="E78" s="12">
        <f>IF($H77=0,0,E77/$H77%)</f>
        <v>100</v>
      </c>
      <c r="F78" s="12">
        <f>IF($H77=0,0,F77/$H77%)</f>
        <v>0</v>
      </c>
      <c r="G78" s="12">
        <f>IF($H77=0,0,G77/$H77%)</f>
        <v>0</v>
      </c>
      <c r="H78" s="54">
        <f t="shared" si="5"/>
        <v>100</v>
      </c>
    </row>
    <row r="79" spans="1:8" ht="15.95" customHeight="1" x14ac:dyDescent="0.15">
      <c r="A79" s="15"/>
      <c r="B79" s="15" t="s">
        <v>27</v>
      </c>
      <c r="C79" s="18" t="s">
        <v>12</v>
      </c>
      <c r="D79" s="12">
        <v>0</v>
      </c>
      <c r="E79" s="12">
        <v>3979.9</v>
      </c>
      <c r="F79" s="12">
        <v>0</v>
      </c>
      <c r="G79" s="12">
        <v>0</v>
      </c>
      <c r="H79" s="54">
        <f t="shared" si="5"/>
        <v>3979.9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0</v>
      </c>
      <c r="E80" s="12">
        <f>IF($H79=0,0,E79/$H79%)</f>
        <v>100</v>
      </c>
      <c r="F80" s="12">
        <f>IF($H79=0,0,F79/$H79%)</f>
        <v>0</v>
      </c>
      <c r="G80" s="12">
        <f>IF($H79=0,0,G79/$H79%)</f>
        <v>0</v>
      </c>
      <c r="H80" s="54">
        <f t="shared" si="5"/>
        <v>100</v>
      </c>
    </row>
    <row r="81" spans="1:8" ht="15.95" customHeight="1" x14ac:dyDescent="0.15">
      <c r="A81" s="15"/>
      <c r="B81" s="15"/>
      <c r="C81" s="18" t="s">
        <v>14</v>
      </c>
      <c r="D81" s="11">
        <v>203.3</v>
      </c>
      <c r="E81" s="11">
        <v>77.3</v>
      </c>
      <c r="F81" s="11">
        <v>0</v>
      </c>
      <c r="G81" s="11">
        <v>0</v>
      </c>
      <c r="H81" s="54">
        <f t="shared" si="5"/>
        <v>280.60000000000002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72.451888809693514</v>
      </c>
      <c r="E82" s="12">
        <f>IF($H81=0,0,E81/$H81%)</f>
        <v>27.548111190306486</v>
      </c>
      <c r="F82" s="12">
        <f>IF($H81=0,0,F81/$H81%)</f>
        <v>0</v>
      </c>
      <c r="G82" s="12">
        <f>IF($H81=0,0,G81/$H81%)</f>
        <v>0</v>
      </c>
      <c r="H82" s="54">
        <f t="shared" si="5"/>
        <v>100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203.3</v>
      </c>
      <c r="E83" s="11">
        <f>SUM(E81,E79)</f>
        <v>4057.2000000000003</v>
      </c>
      <c r="F83" s="11">
        <f>SUM(F81,F79)</f>
        <v>0</v>
      </c>
      <c r="G83" s="11">
        <f>SUM(G81,G79)</f>
        <v>0</v>
      </c>
      <c r="H83" s="54">
        <f t="shared" si="5"/>
        <v>4260.5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4.7717404060556277</v>
      </c>
      <c r="E84" s="12">
        <f>IF($H83=0,0,E83/$H83%)</f>
        <v>95.228259593944387</v>
      </c>
      <c r="F84" s="12">
        <f>IF($H83=0,0,F83/$H83%)</f>
        <v>0</v>
      </c>
      <c r="G84" s="12">
        <f>IF($H83=0,0,G83/$H83%)</f>
        <v>0</v>
      </c>
      <c r="H84" s="54">
        <f t="shared" si="5"/>
        <v>100.00000000000001</v>
      </c>
    </row>
    <row r="85" spans="1:8" ht="15.95" customHeight="1" x14ac:dyDescent="0.15">
      <c r="A85" s="15"/>
      <c r="B85" s="15" t="s">
        <v>28</v>
      </c>
      <c r="C85" s="18" t="s">
        <v>12</v>
      </c>
      <c r="D85" s="12">
        <v>0</v>
      </c>
      <c r="E85" s="12">
        <v>41.5</v>
      </c>
      <c r="F85" s="12">
        <v>0</v>
      </c>
      <c r="G85" s="12">
        <v>0</v>
      </c>
      <c r="H85" s="54">
        <f t="shared" si="5"/>
        <v>41.5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0</v>
      </c>
      <c r="E86" s="12">
        <f>IF($H85=0,0,E85/$H85%)</f>
        <v>100</v>
      </c>
      <c r="F86" s="12">
        <f>IF($H85=0,0,F85/$H85%)</f>
        <v>0</v>
      </c>
      <c r="G86" s="12">
        <f>IF($H85=0,0,G85/$H85%)</f>
        <v>0</v>
      </c>
      <c r="H86" s="54">
        <f t="shared" si="5"/>
        <v>100</v>
      </c>
    </row>
    <row r="87" spans="1:8" ht="15.95" customHeight="1" x14ac:dyDescent="0.15">
      <c r="A87" s="15"/>
      <c r="B87" s="15"/>
      <c r="C87" s="18" t="s">
        <v>14</v>
      </c>
      <c r="D87" s="11">
        <v>6.8</v>
      </c>
      <c r="E87" s="11">
        <v>0</v>
      </c>
      <c r="F87" s="11">
        <v>0</v>
      </c>
      <c r="G87" s="11">
        <v>0</v>
      </c>
      <c r="H87" s="54">
        <f t="shared" si="5"/>
        <v>6.8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99.999999999999986</v>
      </c>
      <c r="E88" s="12">
        <f>IF($H87=0,0,E87/$H87%)</f>
        <v>0</v>
      </c>
      <c r="F88" s="12">
        <f>IF($H87=0,0,F87/$H87%)</f>
        <v>0</v>
      </c>
      <c r="G88" s="12">
        <f>IF($H87=0,0,G87/$H87%)</f>
        <v>0</v>
      </c>
      <c r="H88" s="54">
        <f t="shared" si="5"/>
        <v>99.999999999999986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6.8</v>
      </c>
      <c r="E89" s="11">
        <f>SUM(E87,E85)</f>
        <v>41.5</v>
      </c>
      <c r="F89" s="11">
        <f>SUM(F87,F85)</f>
        <v>0</v>
      </c>
      <c r="G89" s="11">
        <f>SUM(G87,G85)</f>
        <v>0</v>
      </c>
      <c r="H89" s="54">
        <f t="shared" si="5"/>
        <v>48.3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14.078674948240165</v>
      </c>
      <c r="E90" s="12">
        <f>IF($H89=0,0,E89/$H89%)</f>
        <v>85.921325051759837</v>
      </c>
      <c r="F90" s="12">
        <f>IF($H89=0,0,F89/$H89%)</f>
        <v>0</v>
      </c>
      <c r="G90" s="12">
        <f>IF($H89=0,0,G89/$H89%)</f>
        <v>0</v>
      </c>
      <c r="H90" s="54">
        <f t="shared" si="5"/>
        <v>100</v>
      </c>
    </row>
    <row r="91" spans="1:8" ht="15.95" customHeight="1" x14ac:dyDescent="0.15">
      <c r="A91" s="15"/>
      <c r="B91" s="15" t="s">
        <v>29</v>
      </c>
      <c r="C91" s="18" t="s">
        <v>12</v>
      </c>
      <c r="D91" s="12">
        <v>0</v>
      </c>
      <c r="E91" s="12">
        <v>490.1</v>
      </c>
      <c r="F91" s="12">
        <v>0</v>
      </c>
      <c r="G91" s="12">
        <v>0</v>
      </c>
      <c r="H91" s="54">
        <f t="shared" si="5"/>
        <v>490.1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100.00000000000001</v>
      </c>
      <c r="F92" s="12">
        <f>IF($H91=0,0,F91/$H91%)</f>
        <v>0</v>
      </c>
      <c r="G92" s="12">
        <f>IF($H91=0,0,G91/$H91%)</f>
        <v>0</v>
      </c>
      <c r="H92" s="54">
        <f t="shared" si="5"/>
        <v>100.00000000000001</v>
      </c>
    </row>
    <row r="93" spans="1:8" ht="15.95" customHeight="1" x14ac:dyDescent="0.15">
      <c r="A93" s="15"/>
      <c r="B93" s="15"/>
      <c r="C93" s="18" t="s">
        <v>14</v>
      </c>
      <c r="D93" s="11">
        <v>31.6</v>
      </c>
      <c r="E93" s="11">
        <v>0</v>
      </c>
      <c r="F93" s="11">
        <v>0</v>
      </c>
      <c r="G93" s="11">
        <v>0</v>
      </c>
      <c r="H93" s="54">
        <f t="shared" si="5"/>
        <v>31.6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100</v>
      </c>
      <c r="E94" s="12">
        <f>IF($H93=0,0,E93/$H93%)</f>
        <v>0</v>
      </c>
      <c r="F94" s="12">
        <f>IF($H93=0,0,F93/$H93%)</f>
        <v>0</v>
      </c>
      <c r="G94" s="12">
        <f>IF($H93=0,0,G93/$H93%)</f>
        <v>0</v>
      </c>
      <c r="H94" s="54">
        <f t="shared" si="5"/>
        <v>100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31.6</v>
      </c>
      <c r="E95" s="11">
        <f>SUM(E93,E91)</f>
        <v>490.1</v>
      </c>
      <c r="F95" s="11">
        <f>SUM(F93,F91)</f>
        <v>0</v>
      </c>
      <c r="G95" s="11">
        <f>SUM(G93,G91)</f>
        <v>0</v>
      </c>
      <c r="H95" s="54">
        <f t="shared" si="5"/>
        <v>521.70000000000005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6.0571209507379713</v>
      </c>
      <c r="E96" s="12">
        <f>IF($H95=0,0,E95/$H95%)</f>
        <v>93.942879049262018</v>
      </c>
      <c r="F96" s="12">
        <f>IF($H95=0,0,F95/$H95%)</f>
        <v>0</v>
      </c>
      <c r="G96" s="12">
        <f>IF($H95=0,0,G95/$H95%)</f>
        <v>0</v>
      </c>
      <c r="H96" s="54">
        <f t="shared" si="5"/>
        <v>99.999999999999986</v>
      </c>
    </row>
    <row r="97" spans="1:8" ht="15.95" customHeight="1" x14ac:dyDescent="0.15">
      <c r="A97" s="15"/>
      <c r="B97" s="15" t="s">
        <v>30</v>
      </c>
      <c r="C97" s="18" t="s">
        <v>12</v>
      </c>
      <c r="D97" s="12">
        <v>0</v>
      </c>
      <c r="E97" s="12">
        <v>197.5</v>
      </c>
      <c r="F97" s="12">
        <v>0</v>
      </c>
      <c r="G97" s="12">
        <v>0</v>
      </c>
      <c r="H97" s="54">
        <f t="shared" si="5"/>
        <v>197.5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100</v>
      </c>
      <c r="F98" s="12">
        <f>IF($H97=0,0,F97/$H97%)</f>
        <v>0</v>
      </c>
      <c r="G98" s="12">
        <f>IF($H97=0,0,G97/$H97%)</f>
        <v>0</v>
      </c>
      <c r="H98" s="54">
        <f t="shared" si="5"/>
        <v>100</v>
      </c>
    </row>
    <row r="99" spans="1:8" ht="15.95" customHeight="1" x14ac:dyDescent="0.15">
      <c r="A99" s="15"/>
      <c r="B99" s="15"/>
      <c r="C99" s="18" t="s">
        <v>14</v>
      </c>
      <c r="D99" s="11">
        <v>14.7</v>
      </c>
      <c r="E99" s="11">
        <v>0</v>
      </c>
      <c r="F99" s="11">
        <v>0</v>
      </c>
      <c r="G99" s="11">
        <v>0</v>
      </c>
      <c r="H99" s="54">
        <f t="shared" si="5"/>
        <v>14.7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100</v>
      </c>
      <c r="E100" s="12">
        <f>IF($H99=0,0,E99/$H99%)</f>
        <v>0</v>
      </c>
      <c r="F100" s="12">
        <f>IF($H99=0,0,F99/$H99%)</f>
        <v>0</v>
      </c>
      <c r="G100" s="12">
        <f>IF($H99=0,0,G99/$H99%)</f>
        <v>0</v>
      </c>
      <c r="H100" s="54">
        <f t="shared" si="5"/>
        <v>100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14.7</v>
      </c>
      <c r="E101" s="11">
        <f>SUM(E99,E97)</f>
        <v>197.5</v>
      </c>
      <c r="F101" s="11">
        <f>SUM(F99,F97)</f>
        <v>0</v>
      </c>
      <c r="G101" s="11">
        <f>SUM(G99,G97)</f>
        <v>0</v>
      </c>
      <c r="H101" s="54">
        <f t="shared" si="5"/>
        <v>212.2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6.9274269557021677</v>
      </c>
      <c r="E102" s="12">
        <f>IF($H101=0,0,E101/$H101%)</f>
        <v>93.07257304429784</v>
      </c>
      <c r="F102" s="12">
        <f>IF($H101=0,0,F101/$H101%)</f>
        <v>0</v>
      </c>
      <c r="G102" s="12">
        <f>IF($H101=0,0,G101/$H101%)</f>
        <v>0</v>
      </c>
      <c r="H102" s="54">
        <f t="shared" si="5"/>
        <v>100.00000000000001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>
        <v>0</v>
      </c>
      <c r="E103" s="12">
        <v>287.3</v>
      </c>
      <c r="F103" s="12">
        <v>0</v>
      </c>
      <c r="G103" s="12">
        <v>0</v>
      </c>
      <c r="H103" s="54">
        <f t="shared" si="5"/>
        <v>287.3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0</v>
      </c>
      <c r="E104" s="12">
        <f>IF($H103=0,0,E103/$H103%)</f>
        <v>100</v>
      </c>
      <c r="F104" s="12">
        <f>IF($H103=0,0,F103/$H103%)</f>
        <v>0</v>
      </c>
      <c r="G104" s="12">
        <f>IF($H103=0,0,G103/$H103%)</f>
        <v>0</v>
      </c>
      <c r="H104" s="54">
        <f t="shared" si="5"/>
        <v>100</v>
      </c>
    </row>
    <row r="105" spans="1:8" ht="15.95" customHeight="1" x14ac:dyDescent="0.15">
      <c r="A105" s="15"/>
      <c r="B105" s="15"/>
      <c r="C105" s="18" t="s">
        <v>14</v>
      </c>
      <c r="D105" s="11">
        <v>0.5</v>
      </c>
      <c r="E105" s="11">
        <v>0</v>
      </c>
      <c r="F105" s="11">
        <v>0</v>
      </c>
      <c r="G105" s="11">
        <v>0</v>
      </c>
      <c r="H105" s="54">
        <f t="shared" si="5"/>
        <v>0.5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100</v>
      </c>
      <c r="E106" s="12">
        <f>IF($H105=0,0,E105/$H105%)</f>
        <v>0</v>
      </c>
      <c r="F106" s="12">
        <f>IF($H105=0,0,F105/$H105%)</f>
        <v>0</v>
      </c>
      <c r="G106" s="12">
        <f>IF($H105=0,0,G105/$H105%)</f>
        <v>0</v>
      </c>
      <c r="H106" s="54">
        <f t="shared" si="5"/>
        <v>100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0.5</v>
      </c>
      <c r="E107" s="11">
        <f>SUM(E105,E103)</f>
        <v>287.3</v>
      </c>
      <c r="F107" s="11">
        <f>SUM(F105,F103)</f>
        <v>0</v>
      </c>
      <c r="G107" s="11">
        <f>SUM(G105,G103)</f>
        <v>0</v>
      </c>
      <c r="H107" s="54">
        <f t="shared" si="5"/>
        <v>287.8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0.17373175816539263</v>
      </c>
      <c r="E108" s="12">
        <f>IF($H107=0,0,E107/$H107%)</f>
        <v>99.826268241834612</v>
      </c>
      <c r="F108" s="12">
        <f>IF($H107=0,0,F107/$H107%)</f>
        <v>0</v>
      </c>
      <c r="G108" s="12">
        <f>IF($H107=0,0,G107/$H107%)</f>
        <v>0</v>
      </c>
      <c r="H108" s="54">
        <f t="shared" si="5"/>
        <v>100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>
        <v>0</v>
      </c>
      <c r="E109" s="12">
        <v>432.2</v>
      </c>
      <c r="F109" s="12">
        <v>0</v>
      </c>
      <c r="G109" s="12">
        <v>0</v>
      </c>
      <c r="H109" s="54">
        <f t="shared" si="5"/>
        <v>432.2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100</v>
      </c>
      <c r="F110" s="12">
        <f>IF($H109=0,0,F109/$H109%)</f>
        <v>0</v>
      </c>
      <c r="G110" s="12">
        <f>IF($H109=0,0,G109/$H109%)</f>
        <v>0</v>
      </c>
      <c r="H110" s="54">
        <f t="shared" si="5"/>
        <v>100</v>
      </c>
    </row>
    <row r="111" spans="1:8" ht="15.95" customHeight="1" x14ac:dyDescent="0.15">
      <c r="A111" s="15"/>
      <c r="B111" s="15"/>
      <c r="C111" s="18" t="s">
        <v>14</v>
      </c>
      <c r="D111" s="11">
        <v>1037.3</v>
      </c>
      <c r="E111" s="11">
        <v>1636.3999999999999</v>
      </c>
      <c r="F111" s="11">
        <v>0</v>
      </c>
      <c r="G111" s="11">
        <v>0</v>
      </c>
      <c r="H111" s="54">
        <f t="shared" si="5"/>
        <v>2673.7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38.796424430564386</v>
      </c>
      <c r="E112" s="12">
        <f>IF($H111=0,0,E111/$H111%)</f>
        <v>61.203575569435614</v>
      </c>
      <c r="F112" s="12">
        <f>IF($H111=0,0,F111/$H111%)</f>
        <v>0</v>
      </c>
      <c r="G112" s="12">
        <f>IF($H111=0,0,G111/$H111%)</f>
        <v>0</v>
      </c>
      <c r="H112" s="54">
        <f t="shared" si="5"/>
        <v>100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1037.3</v>
      </c>
      <c r="E113" s="11">
        <f>SUM(E111,E109)</f>
        <v>2068.6</v>
      </c>
      <c r="F113" s="11">
        <f>SUM(F111,F109)</f>
        <v>0</v>
      </c>
      <c r="G113" s="11">
        <f>SUM(G111,G109)</f>
        <v>0</v>
      </c>
      <c r="H113" s="54">
        <f t="shared" si="5"/>
        <v>3105.8999999999996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33.3977269068547</v>
      </c>
      <c r="E114" s="12">
        <f>IF($H113=0,0,E113/$H113%)</f>
        <v>66.6022730931453</v>
      </c>
      <c r="F114" s="12">
        <f>IF($H113=0,0,F113/$H113%)</f>
        <v>0</v>
      </c>
      <c r="G114" s="12">
        <f>IF($H113=0,0,G113/$H113%)</f>
        <v>0</v>
      </c>
      <c r="H114" s="54">
        <f t="shared" si="5"/>
        <v>100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>
        <v>0</v>
      </c>
      <c r="E115" s="12">
        <v>10.6</v>
      </c>
      <c r="F115" s="12">
        <v>0</v>
      </c>
      <c r="G115" s="12">
        <v>0</v>
      </c>
      <c r="H115" s="54">
        <f t="shared" si="5"/>
        <v>10.6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100</v>
      </c>
      <c r="F116" s="12">
        <f>IF($H115=0,0,F115/$H115%)</f>
        <v>0</v>
      </c>
      <c r="G116" s="12">
        <f>IF($H115=0,0,G115/$H115%)</f>
        <v>0</v>
      </c>
      <c r="H116" s="54">
        <f t="shared" si="5"/>
        <v>100</v>
      </c>
    </row>
    <row r="117" spans="1:8" ht="15.95" customHeight="1" x14ac:dyDescent="0.15">
      <c r="A117" s="15"/>
      <c r="B117" s="15"/>
      <c r="C117" s="18" t="s">
        <v>14</v>
      </c>
      <c r="D117" s="11">
        <v>22.2</v>
      </c>
      <c r="E117" s="11">
        <v>65.099999999999994</v>
      </c>
      <c r="F117" s="11">
        <v>0</v>
      </c>
      <c r="G117" s="11">
        <v>0</v>
      </c>
      <c r="H117" s="54">
        <f t="shared" si="5"/>
        <v>87.3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25.429553264604809</v>
      </c>
      <c r="E118" s="12">
        <f>IF($H117=0,0,E117/$H117%)</f>
        <v>74.57044673539518</v>
      </c>
      <c r="F118" s="12">
        <f>IF($H117=0,0,F117/$H117%)</f>
        <v>0</v>
      </c>
      <c r="G118" s="12">
        <f>IF($H117=0,0,G117/$H117%)</f>
        <v>0</v>
      </c>
      <c r="H118" s="54">
        <f t="shared" si="5"/>
        <v>99.999999999999986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22.2</v>
      </c>
      <c r="E119" s="11">
        <f>SUM(E117,E115)</f>
        <v>75.699999999999989</v>
      </c>
      <c r="F119" s="11">
        <f>SUM(F117,F115)</f>
        <v>0</v>
      </c>
      <c r="G119" s="11">
        <f>SUM(G117,G115)</f>
        <v>0</v>
      </c>
      <c r="H119" s="54">
        <f t="shared" si="5"/>
        <v>97.899999999999991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22.676200204290094</v>
      </c>
      <c r="E120" s="12">
        <f>IF($H119=0,0,E119/$H119%)</f>
        <v>77.323799795709903</v>
      </c>
      <c r="F120" s="12">
        <f>IF($H119=0,0,F119/$H119%)</f>
        <v>0</v>
      </c>
      <c r="G120" s="12">
        <f>IF($H119=0,0,G119/$H119%)</f>
        <v>0</v>
      </c>
      <c r="H120" s="54">
        <f t="shared" si="5"/>
        <v>100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>
        <v>0</v>
      </c>
      <c r="E121" s="12">
        <v>20.3</v>
      </c>
      <c r="F121" s="12">
        <v>0</v>
      </c>
      <c r="G121" s="12">
        <v>0</v>
      </c>
      <c r="H121" s="54">
        <f t="shared" si="5"/>
        <v>20.3</v>
      </c>
    </row>
    <row r="122" spans="1:8" ht="15.95" customHeight="1" x14ac:dyDescent="0.15">
      <c r="A122" s="15"/>
      <c r="B122" s="15"/>
      <c r="C122" s="20" t="s">
        <v>13</v>
      </c>
      <c r="D122" s="12">
        <f>IF($H121=0,0,D121/$H121%)</f>
        <v>0</v>
      </c>
      <c r="E122" s="12">
        <f>IF($H121=0,0,E121/$H121%)</f>
        <v>100</v>
      </c>
      <c r="F122" s="12">
        <f>IF($H121=0,0,F121/$H121%)</f>
        <v>0</v>
      </c>
      <c r="G122" s="12">
        <f>IF($H121=0,0,G121/$H121%)</f>
        <v>0</v>
      </c>
      <c r="H122" s="54">
        <f t="shared" si="5"/>
        <v>100</v>
      </c>
    </row>
    <row r="123" spans="1:8" ht="15.95" customHeight="1" x14ac:dyDescent="0.15">
      <c r="A123" s="15"/>
      <c r="B123" s="15"/>
      <c r="C123" s="18" t="s">
        <v>14</v>
      </c>
      <c r="D123" s="11">
        <v>0</v>
      </c>
      <c r="E123" s="11">
        <v>0</v>
      </c>
      <c r="F123" s="11">
        <v>0</v>
      </c>
      <c r="G123" s="11">
        <v>0</v>
      </c>
      <c r="H123" s="54">
        <f t="shared" si="5"/>
        <v>0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0</v>
      </c>
      <c r="F124" s="12">
        <f>IF($H123=0,0,F123/$H123%)</f>
        <v>0</v>
      </c>
      <c r="G124" s="12">
        <f>IF($H123=0,0,G123/$H123%)</f>
        <v>0</v>
      </c>
      <c r="H124" s="54">
        <f t="shared" si="5"/>
        <v>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20.3</v>
      </c>
      <c r="F125" s="11">
        <f>SUM(F123,F121)</f>
        <v>0</v>
      </c>
      <c r="G125" s="11">
        <f>SUM(G123,G121)</f>
        <v>0</v>
      </c>
      <c r="H125" s="54">
        <f t="shared" si="5"/>
        <v>20.3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100</v>
      </c>
      <c r="F126" s="12">
        <f>IF($H125=0,0,F125/$H125%)</f>
        <v>0</v>
      </c>
      <c r="G126" s="12">
        <f>IF($H125=0,0,G125/$H125%)</f>
        <v>0</v>
      </c>
      <c r="H126" s="54">
        <f t="shared" si="5"/>
        <v>100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>
        <v>0</v>
      </c>
      <c r="E127" s="12">
        <v>383.4</v>
      </c>
      <c r="F127" s="12">
        <v>0</v>
      </c>
      <c r="G127" s="12">
        <v>0</v>
      </c>
      <c r="H127" s="54">
        <f t="shared" si="5"/>
        <v>383.4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100</v>
      </c>
      <c r="F128" s="12">
        <f>IF($H127=0,0,F127/$H127%)</f>
        <v>0</v>
      </c>
      <c r="G128" s="12">
        <f>IF($H127=0,0,G127/$H127%)</f>
        <v>0</v>
      </c>
      <c r="H128" s="54">
        <f t="shared" si="5"/>
        <v>100</v>
      </c>
    </row>
    <row r="129" spans="1:8" ht="15.95" customHeight="1" x14ac:dyDescent="0.15">
      <c r="A129" s="15"/>
      <c r="B129" s="15"/>
      <c r="C129" s="18" t="s">
        <v>14</v>
      </c>
      <c r="D129" s="11">
        <v>0</v>
      </c>
      <c r="E129" s="11">
        <v>11.8</v>
      </c>
      <c r="F129" s="11">
        <v>0</v>
      </c>
      <c r="G129" s="11">
        <v>1.8</v>
      </c>
      <c r="H129" s="54">
        <f t="shared" si="5"/>
        <v>13.600000000000001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0</v>
      </c>
      <c r="E130" s="12">
        <f>IF($H129=0,0,E129/$H129%)</f>
        <v>86.764705882352942</v>
      </c>
      <c r="F130" s="12">
        <f>IF($H129=0,0,F129/$H129%)</f>
        <v>0</v>
      </c>
      <c r="G130" s="12">
        <f>IF($H129=0,0,G129/$H129%)</f>
        <v>13.235294117647058</v>
      </c>
      <c r="H130" s="54">
        <f t="shared" si="5"/>
        <v>100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0</v>
      </c>
      <c r="E131" s="11">
        <f>SUM(E129,E127)</f>
        <v>395.2</v>
      </c>
      <c r="F131" s="11">
        <f>SUM(F129,F127)</f>
        <v>0</v>
      </c>
      <c r="G131" s="11">
        <f>SUM(G129,G127)</f>
        <v>1.8</v>
      </c>
      <c r="H131" s="54">
        <f t="shared" si="5"/>
        <v>397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0</v>
      </c>
      <c r="E132" s="12">
        <f>IF($H131=0,0,E131/$H131%)</f>
        <v>99.54659949622166</v>
      </c>
      <c r="F132" s="12">
        <f>IF($H131=0,0,F131/$H131%)</f>
        <v>0</v>
      </c>
      <c r="G132" s="12">
        <f>IF($H131=0,0,G131/$H131%)</f>
        <v>0.45340050377833752</v>
      </c>
      <c r="H132" s="54">
        <f t="shared" si="5"/>
        <v>100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/>
      <c r="E133" s="12"/>
      <c r="F133" s="12"/>
      <c r="G133" s="12"/>
      <c r="H133" s="54">
        <f t="shared" si="5"/>
        <v>0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0</v>
      </c>
      <c r="F134" s="12">
        <f>IF($H133=0,0,F133/$H133%)</f>
        <v>0</v>
      </c>
      <c r="G134" s="12">
        <f>IF($H133=0,0,G133/$H133%)</f>
        <v>0</v>
      </c>
      <c r="H134" s="54">
        <f t="shared" si="5"/>
        <v>0</v>
      </c>
    </row>
    <row r="135" spans="1:8" ht="15.95" customHeight="1" x14ac:dyDescent="0.15">
      <c r="A135" s="15"/>
      <c r="B135" s="15"/>
      <c r="C135" s="18" t="s">
        <v>14</v>
      </c>
      <c r="D135" s="11"/>
      <c r="E135" s="11"/>
      <c r="F135" s="11"/>
      <c r="G135" s="11"/>
      <c r="H135" s="54">
        <f t="shared" si="5"/>
        <v>0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0</v>
      </c>
      <c r="E136" s="12">
        <f>IF($H135=0,0,E135/$H135%)</f>
        <v>0</v>
      </c>
      <c r="F136" s="12">
        <f>IF($H135=0,0,F135/$H135%)</f>
        <v>0</v>
      </c>
      <c r="G136" s="12">
        <f>IF($H135=0,0,G135/$H135%)</f>
        <v>0</v>
      </c>
      <c r="H136" s="54">
        <f t="shared" si="5"/>
        <v>0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0</v>
      </c>
      <c r="E137" s="11">
        <f>SUM(E135,E133)</f>
        <v>0</v>
      </c>
      <c r="F137" s="11">
        <f>SUM(F135,F133)</f>
        <v>0</v>
      </c>
      <c r="G137" s="11">
        <f>SUM(G135,G133)</f>
        <v>0</v>
      </c>
      <c r="H137" s="54">
        <f t="shared" si="5"/>
        <v>0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0</v>
      </c>
      <c r="E138" s="12">
        <f>IF($H137=0,0,E137/$H137%)</f>
        <v>0</v>
      </c>
      <c r="F138" s="12">
        <f>IF($H137=0,0,F137/$H137%)</f>
        <v>0</v>
      </c>
      <c r="G138" s="12">
        <f>IF($H137=0,0,G137/$H137%)</f>
        <v>0</v>
      </c>
      <c r="H138" s="54">
        <f t="shared" si="5"/>
        <v>0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>
        <v>0</v>
      </c>
      <c r="E139" s="12">
        <v>2576.1</v>
      </c>
      <c r="F139" s="12">
        <v>0</v>
      </c>
      <c r="G139" s="12">
        <v>0</v>
      </c>
      <c r="H139" s="54">
        <f t="shared" si="5"/>
        <v>2576.1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0</v>
      </c>
      <c r="E140" s="12">
        <f>IF($H139=0,0,E139/$H139%)</f>
        <v>100</v>
      </c>
      <c r="F140" s="12">
        <f>IF($H139=0,0,F139/$H139%)</f>
        <v>0</v>
      </c>
      <c r="G140" s="12">
        <f>IF($H139=0,0,G139/$H139%)</f>
        <v>0</v>
      </c>
      <c r="H140" s="54">
        <f t="shared" si="5"/>
        <v>100</v>
      </c>
    </row>
    <row r="141" spans="1:8" ht="15.95" customHeight="1" x14ac:dyDescent="0.15">
      <c r="A141" s="15"/>
      <c r="B141" s="15"/>
      <c r="C141" s="18" t="s">
        <v>14</v>
      </c>
      <c r="D141" s="11">
        <v>0</v>
      </c>
      <c r="E141" s="11">
        <v>4.2</v>
      </c>
      <c r="F141" s="11">
        <v>0</v>
      </c>
      <c r="G141" s="11">
        <v>0</v>
      </c>
      <c r="H141" s="54">
        <f t="shared" ref="H141:H204" si="6">SUM(D141:G141)</f>
        <v>4.2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100</v>
      </c>
      <c r="F142" s="12">
        <f>IF($H141=0,0,F141/$H141%)</f>
        <v>0</v>
      </c>
      <c r="G142" s="12">
        <f>IF($H141=0,0,G141/$H141%)</f>
        <v>0</v>
      </c>
      <c r="H142" s="54">
        <f t="shared" si="6"/>
        <v>100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0</v>
      </c>
      <c r="E143" s="11">
        <f>SUM(E141,E139)</f>
        <v>2580.2999999999997</v>
      </c>
      <c r="F143" s="11">
        <f>SUM(F141,F139)</f>
        <v>0</v>
      </c>
      <c r="G143" s="11">
        <f>SUM(G141,G139)</f>
        <v>0</v>
      </c>
      <c r="H143" s="54">
        <f t="shared" si="6"/>
        <v>2580.2999999999997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0</v>
      </c>
      <c r="E144" s="12">
        <f>IF($H143=0,0,E143/$H143%)</f>
        <v>100</v>
      </c>
      <c r="F144" s="12">
        <f>IF($H143=0,0,F143/$H143%)</f>
        <v>0</v>
      </c>
      <c r="G144" s="12">
        <f>IF($H143=0,0,G143/$H143%)</f>
        <v>0</v>
      </c>
      <c r="H144" s="54">
        <f t="shared" si="6"/>
        <v>100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/>
      <c r="E145" s="12"/>
      <c r="F145" s="12"/>
      <c r="G145" s="12"/>
      <c r="H145" s="54">
        <f t="shared" si="6"/>
        <v>0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0</v>
      </c>
      <c r="F146" s="12">
        <f>IF($H145=0,0,F145/$H145%)</f>
        <v>0</v>
      </c>
      <c r="G146" s="12">
        <f>IF($H145=0,0,G145/$H145%)</f>
        <v>0</v>
      </c>
      <c r="H146" s="54">
        <f t="shared" si="6"/>
        <v>0</v>
      </c>
    </row>
    <row r="147" spans="1:8" ht="15.95" customHeight="1" x14ac:dyDescent="0.15">
      <c r="A147" s="15"/>
      <c r="B147" s="15"/>
      <c r="C147" s="18" t="s">
        <v>14</v>
      </c>
      <c r="D147" s="11"/>
      <c r="E147" s="11"/>
      <c r="F147" s="11"/>
      <c r="G147" s="11"/>
      <c r="H147" s="54">
        <f t="shared" si="6"/>
        <v>0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0</v>
      </c>
      <c r="E148" s="12">
        <f>IF($H147=0,0,E147/$H147%)</f>
        <v>0</v>
      </c>
      <c r="F148" s="12">
        <f>IF($H147=0,0,F147/$H147%)</f>
        <v>0</v>
      </c>
      <c r="G148" s="12">
        <f>IF($H147=0,0,G147/$H147%)</f>
        <v>0</v>
      </c>
      <c r="H148" s="54">
        <f t="shared" si="6"/>
        <v>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0</v>
      </c>
      <c r="E149" s="11">
        <f>SUM(E147,E145)</f>
        <v>0</v>
      </c>
      <c r="F149" s="11">
        <f>SUM(F147,F145)</f>
        <v>0</v>
      </c>
      <c r="G149" s="11">
        <f>SUM(G147,G145)</f>
        <v>0</v>
      </c>
      <c r="H149" s="54">
        <f t="shared" si="6"/>
        <v>0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0</v>
      </c>
      <c r="E150" s="12">
        <f>IF($H149=0,0,E149/$H149%)</f>
        <v>0</v>
      </c>
      <c r="F150" s="12">
        <f>IF($H149=0,0,F149/$H149%)</f>
        <v>0</v>
      </c>
      <c r="G150" s="12">
        <f>IF($H149=0,0,G149/$H149%)</f>
        <v>0</v>
      </c>
      <c r="H150" s="54">
        <f t="shared" si="6"/>
        <v>0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>
        <v>0</v>
      </c>
      <c r="E151" s="12">
        <v>2990.9</v>
      </c>
      <c r="F151" s="12">
        <v>0</v>
      </c>
      <c r="G151" s="12">
        <v>0</v>
      </c>
      <c r="H151" s="54">
        <f t="shared" si="6"/>
        <v>2990.9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0</v>
      </c>
      <c r="E152" s="12">
        <f>IF($H151=0,0,E151/$H151%)</f>
        <v>100</v>
      </c>
      <c r="F152" s="12">
        <f>IF($H151=0,0,F151/$H151%)</f>
        <v>0</v>
      </c>
      <c r="G152" s="12">
        <f>IF($H151=0,0,G151/$H151%)</f>
        <v>0</v>
      </c>
      <c r="H152" s="54">
        <f t="shared" si="6"/>
        <v>100</v>
      </c>
    </row>
    <row r="153" spans="1:8" ht="15.95" customHeight="1" x14ac:dyDescent="0.15">
      <c r="A153" s="15"/>
      <c r="B153" s="15"/>
      <c r="C153" s="18" t="s">
        <v>14</v>
      </c>
      <c r="D153" s="11">
        <v>517.6</v>
      </c>
      <c r="E153" s="11">
        <v>228.5</v>
      </c>
      <c r="F153" s="11">
        <v>0</v>
      </c>
      <c r="G153" s="11">
        <v>0</v>
      </c>
      <c r="H153" s="54">
        <f t="shared" si="6"/>
        <v>746.1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69.374078541750436</v>
      </c>
      <c r="E154" s="12">
        <f>IF($H153=0,0,E153/$H153%)</f>
        <v>30.625921458249564</v>
      </c>
      <c r="F154" s="12">
        <f>IF($H153=0,0,F153/$H153%)</f>
        <v>0</v>
      </c>
      <c r="G154" s="12">
        <f>IF($H153=0,0,G153/$H153%)</f>
        <v>0</v>
      </c>
      <c r="H154" s="54">
        <f t="shared" si="6"/>
        <v>100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517.6</v>
      </c>
      <c r="E155" s="11">
        <f>SUM(E153,E151)</f>
        <v>3219.4</v>
      </c>
      <c r="F155" s="11">
        <f>SUM(F153,F151)</f>
        <v>0</v>
      </c>
      <c r="G155" s="11">
        <f>SUM(G153,G151)</f>
        <v>0</v>
      </c>
      <c r="H155" s="54">
        <f t="shared" si="6"/>
        <v>3737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13.850682365533853</v>
      </c>
      <c r="E156" s="12">
        <f>IF($H155=0,0,E155/$H155%)</f>
        <v>86.149317634466158</v>
      </c>
      <c r="F156" s="12">
        <f>IF($H155=0,0,F155/$H155%)</f>
        <v>0</v>
      </c>
      <c r="G156" s="12">
        <f>IF($H155=0,0,G155/$H155%)</f>
        <v>0</v>
      </c>
      <c r="H156" s="54">
        <f t="shared" si="6"/>
        <v>100.00000000000001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>
        <v>0</v>
      </c>
      <c r="E157" s="12"/>
      <c r="F157" s="12">
        <v>0</v>
      </c>
      <c r="G157" s="12">
        <v>0</v>
      </c>
      <c r="H157" s="54">
        <f t="shared" si="6"/>
        <v>0</v>
      </c>
    </row>
    <row r="158" spans="1:8" ht="15.95" customHeight="1" x14ac:dyDescent="0.15">
      <c r="A158" s="15"/>
      <c r="B158" s="15"/>
      <c r="C158" s="20" t="s">
        <v>13</v>
      </c>
      <c r="D158" s="12">
        <f>IF($H157=0,0,D157/$H157%)</f>
        <v>0</v>
      </c>
      <c r="E158" s="12">
        <f>IF($H157=0,0,E157/$H157%)</f>
        <v>0</v>
      </c>
      <c r="F158" s="12">
        <f>IF($H157=0,0,F157/$H157%)</f>
        <v>0</v>
      </c>
      <c r="G158" s="12">
        <f>IF($H157=0,0,G157/$H157%)</f>
        <v>0</v>
      </c>
      <c r="H158" s="54">
        <f t="shared" si="6"/>
        <v>0</v>
      </c>
    </row>
    <row r="159" spans="1:8" ht="15.95" customHeight="1" x14ac:dyDescent="0.15">
      <c r="A159" s="15"/>
      <c r="B159" s="15"/>
      <c r="C159" s="18" t="s">
        <v>14</v>
      </c>
      <c r="D159" s="11">
        <v>0</v>
      </c>
      <c r="E159" s="11"/>
      <c r="F159" s="11">
        <v>0</v>
      </c>
      <c r="G159" s="11">
        <v>0</v>
      </c>
      <c r="H159" s="54">
        <f t="shared" si="6"/>
        <v>0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0</v>
      </c>
      <c r="E160" s="12">
        <f>IF($H159=0,0,E159/$H159%)</f>
        <v>0</v>
      </c>
      <c r="F160" s="12">
        <f>IF($H159=0,0,F159/$H159%)</f>
        <v>0</v>
      </c>
      <c r="G160" s="12">
        <f>IF($H159=0,0,G159/$H159%)</f>
        <v>0</v>
      </c>
      <c r="H160" s="54">
        <f t="shared" si="6"/>
        <v>0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0</v>
      </c>
      <c r="E161" s="11">
        <f>SUM(E159,E157)</f>
        <v>0</v>
      </c>
      <c r="F161" s="11">
        <f>SUM(F159,F157)</f>
        <v>0</v>
      </c>
      <c r="G161" s="11">
        <f>SUM(G159,G157)</f>
        <v>0</v>
      </c>
      <c r="H161" s="54">
        <f t="shared" si="6"/>
        <v>0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0</v>
      </c>
      <c r="E162" s="12">
        <f>IF($H161=0,0,E161/$H161%)</f>
        <v>0</v>
      </c>
      <c r="F162" s="12">
        <f>IF($H161=0,0,F161/$H161%)</f>
        <v>0</v>
      </c>
      <c r="G162" s="12">
        <f>IF($H161=0,0,G161/$H161%)</f>
        <v>0</v>
      </c>
      <c r="H162" s="54">
        <f t="shared" si="6"/>
        <v>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>
        <v>0</v>
      </c>
      <c r="E163" s="12">
        <v>703.5</v>
      </c>
      <c r="F163" s="12">
        <v>0</v>
      </c>
      <c r="G163" s="12">
        <v>0</v>
      </c>
      <c r="H163" s="54">
        <f t="shared" si="6"/>
        <v>703.5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100</v>
      </c>
      <c r="F164" s="12">
        <f>IF($H163=0,0,F163/$H163%)</f>
        <v>0</v>
      </c>
      <c r="G164" s="12">
        <f>IF($H163=0,0,G163/$H163%)</f>
        <v>0</v>
      </c>
      <c r="H164" s="54">
        <f t="shared" si="6"/>
        <v>100</v>
      </c>
    </row>
    <row r="165" spans="1:8" ht="15.95" customHeight="1" x14ac:dyDescent="0.15">
      <c r="A165" s="15"/>
      <c r="B165" s="15"/>
      <c r="C165" s="18" t="s">
        <v>14</v>
      </c>
      <c r="D165" s="11"/>
      <c r="E165" s="11"/>
      <c r="F165" s="11"/>
      <c r="G165" s="11"/>
      <c r="H165" s="54">
        <f t="shared" si="6"/>
        <v>0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0</v>
      </c>
      <c r="E166" s="12">
        <f>IF($H165=0,0,E165/$H165%)</f>
        <v>0</v>
      </c>
      <c r="F166" s="12">
        <f>IF($H165=0,0,F165/$H165%)</f>
        <v>0</v>
      </c>
      <c r="G166" s="12">
        <f>IF($H165=0,0,G165/$H165%)</f>
        <v>0</v>
      </c>
      <c r="H166" s="54">
        <f t="shared" si="6"/>
        <v>0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0</v>
      </c>
      <c r="E167" s="11">
        <f>SUM(E165,E163)</f>
        <v>703.5</v>
      </c>
      <c r="F167" s="11">
        <f>SUM(F165,F163)</f>
        <v>0</v>
      </c>
      <c r="G167" s="11">
        <f>SUM(G165,G163)</f>
        <v>0</v>
      </c>
      <c r="H167" s="54">
        <f t="shared" si="6"/>
        <v>703.5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0</v>
      </c>
      <c r="E168" s="12">
        <f>IF($H167=0,0,E167/$H167%)</f>
        <v>100</v>
      </c>
      <c r="F168" s="12">
        <f>IF($H167=0,0,F167/$H167%)</f>
        <v>0</v>
      </c>
      <c r="G168" s="12">
        <f>IF($H167=0,0,G167/$H167%)</f>
        <v>0</v>
      </c>
      <c r="H168" s="54">
        <f t="shared" si="6"/>
        <v>100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/>
      <c r="E169" s="12"/>
      <c r="F169" s="12"/>
      <c r="G169" s="12"/>
      <c r="H169" s="54">
        <f t="shared" si="6"/>
        <v>0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0</v>
      </c>
      <c r="E170" s="12">
        <f>IF($H169=0,0,E169/$H169%)</f>
        <v>0</v>
      </c>
      <c r="F170" s="12">
        <f>IF($H169=0,0,F169/$H169%)</f>
        <v>0</v>
      </c>
      <c r="G170" s="12">
        <f>IF($H169=0,0,G169/$H169%)</f>
        <v>0</v>
      </c>
      <c r="H170" s="54">
        <f t="shared" si="6"/>
        <v>0</v>
      </c>
    </row>
    <row r="171" spans="1:8" ht="15.95" customHeight="1" x14ac:dyDescent="0.15">
      <c r="A171" s="15"/>
      <c r="B171" s="15"/>
      <c r="C171" s="18" t="s">
        <v>14</v>
      </c>
      <c r="D171" s="11"/>
      <c r="E171" s="11"/>
      <c r="F171" s="11"/>
      <c r="G171" s="11"/>
      <c r="H171" s="54">
        <f t="shared" si="6"/>
        <v>0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0</v>
      </c>
      <c r="E172" s="12">
        <f>IF($H171=0,0,E171/$H171%)</f>
        <v>0</v>
      </c>
      <c r="F172" s="12">
        <f>IF($H171=0,0,F171/$H171%)</f>
        <v>0</v>
      </c>
      <c r="G172" s="12">
        <f>IF($H171=0,0,G171/$H171%)</f>
        <v>0</v>
      </c>
      <c r="H172" s="54">
        <f t="shared" si="6"/>
        <v>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0</v>
      </c>
      <c r="E173" s="11">
        <f>SUM(E171,E169)</f>
        <v>0</v>
      </c>
      <c r="F173" s="11">
        <f>SUM(F171,F169)</f>
        <v>0</v>
      </c>
      <c r="G173" s="11">
        <f>SUM(G171,G169)</f>
        <v>0</v>
      </c>
      <c r="H173" s="54">
        <f t="shared" si="6"/>
        <v>0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0</v>
      </c>
      <c r="E174" s="12">
        <f>IF($H173=0,0,E173/$H173%)</f>
        <v>0</v>
      </c>
      <c r="F174" s="12">
        <f>IF($H173=0,0,F173/$H173%)</f>
        <v>0</v>
      </c>
      <c r="G174" s="12">
        <f>IF($H173=0,0,G173/$H173%)</f>
        <v>0</v>
      </c>
      <c r="H174" s="54">
        <f t="shared" si="6"/>
        <v>0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>
        <v>21.2</v>
      </c>
      <c r="E175" s="12">
        <v>44.099999999999994</v>
      </c>
      <c r="F175" s="12">
        <v>0</v>
      </c>
      <c r="G175" s="12">
        <v>0</v>
      </c>
      <c r="H175" s="54">
        <f t="shared" si="6"/>
        <v>65.3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32.465543644716689</v>
      </c>
      <c r="E176" s="12">
        <f>IF($H175=0,0,E175/$H175%)</f>
        <v>67.534456355283297</v>
      </c>
      <c r="F176" s="12">
        <f>IF($H175=0,0,F175/$H175%)</f>
        <v>0</v>
      </c>
      <c r="G176" s="12">
        <f>IF($H175=0,0,G175/$H175%)</f>
        <v>0</v>
      </c>
      <c r="H176" s="54">
        <f t="shared" si="6"/>
        <v>99.999999999999986</v>
      </c>
    </row>
    <row r="177" spans="1:8" ht="15.95" customHeight="1" x14ac:dyDescent="0.15">
      <c r="A177" s="15"/>
      <c r="B177" s="59"/>
      <c r="C177" s="18" t="s">
        <v>14</v>
      </c>
      <c r="D177" s="11">
        <v>0</v>
      </c>
      <c r="E177" s="11"/>
      <c r="F177" s="11">
        <v>0</v>
      </c>
      <c r="G177" s="11">
        <v>0</v>
      </c>
      <c r="H177" s="54">
        <f t="shared" si="6"/>
        <v>0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0</v>
      </c>
      <c r="H178" s="54">
        <f t="shared" si="6"/>
        <v>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21.2</v>
      </c>
      <c r="E179" s="11">
        <f>SUM(E177,E175)</f>
        <v>44.099999999999994</v>
      </c>
      <c r="F179" s="11">
        <f>SUM(F177,F175)</f>
        <v>0</v>
      </c>
      <c r="G179" s="11">
        <f>SUM(G177,G175)</f>
        <v>0</v>
      </c>
      <c r="H179" s="54">
        <f t="shared" si="6"/>
        <v>65.3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32.465543644716689</v>
      </c>
      <c r="E180" s="12">
        <f>IF($H179=0,0,E179/$H179%)</f>
        <v>67.534456355283297</v>
      </c>
      <c r="F180" s="12">
        <f>IF($H179=0,0,F179/$H179%)</f>
        <v>0</v>
      </c>
      <c r="G180" s="12">
        <f>IF($H179=0,0,G179/$H179%)</f>
        <v>0</v>
      </c>
      <c r="H180" s="54">
        <f t="shared" si="6"/>
        <v>99.999999999999986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/>
      <c r="E181" s="12"/>
      <c r="F181" s="12"/>
      <c r="G181" s="12"/>
      <c r="H181" s="54">
        <f t="shared" si="6"/>
        <v>0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0</v>
      </c>
      <c r="F182" s="12">
        <f>IF($H181=0,0,F181/$H181%)</f>
        <v>0</v>
      </c>
      <c r="G182" s="12">
        <f>IF($H181=0,0,G181/$H181%)</f>
        <v>0</v>
      </c>
      <c r="H182" s="54">
        <f t="shared" si="6"/>
        <v>0</v>
      </c>
    </row>
    <row r="183" spans="1:8" ht="15.95" customHeight="1" x14ac:dyDescent="0.15">
      <c r="A183" s="23"/>
      <c r="B183" s="59"/>
      <c r="C183" s="18" t="s">
        <v>14</v>
      </c>
      <c r="D183" s="11"/>
      <c r="E183" s="11"/>
      <c r="F183" s="11"/>
      <c r="G183" s="11"/>
      <c r="H183" s="54">
        <f t="shared" si="6"/>
        <v>0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0</v>
      </c>
      <c r="E184" s="12">
        <f>IF($H183=0,0,E183/$H183%)</f>
        <v>0</v>
      </c>
      <c r="F184" s="12">
        <f>IF($H183=0,0,F183/$H183%)</f>
        <v>0</v>
      </c>
      <c r="G184" s="12">
        <f>IF($H183=0,0,G183/$H183%)</f>
        <v>0</v>
      </c>
      <c r="H184" s="54">
        <f t="shared" si="6"/>
        <v>0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0</v>
      </c>
      <c r="E185" s="11">
        <f>SUM(E183,E181)</f>
        <v>0</v>
      </c>
      <c r="F185" s="11">
        <f>SUM(F183,F181)</f>
        <v>0</v>
      </c>
      <c r="G185" s="11">
        <f>SUM(G183,G181)</f>
        <v>0</v>
      </c>
      <c r="H185" s="54">
        <f t="shared" si="6"/>
        <v>0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0</v>
      </c>
      <c r="E186" s="12">
        <f>IF($H185=0,0,E185/$H185%)</f>
        <v>0</v>
      </c>
      <c r="F186" s="12">
        <f>IF($H185=0,0,F185/$H185%)</f>
        <v>0</v>
      </c>
      <c r="G186" s="12">
        <f>IF($H185=0,0,G185/$H185%)</f>
        <v>0</v>
      </c>
      <c r="H186" s="54">
        <f t="shared" si="6"/>
        <v>0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>
        <v>0</v>
      </c>
      <c r="E187" s="12">
        <v>105.8</v>
      </c>
      <c r="F187" s="12">
        <v>0</v>
      </c>
      <c r="G187" s="12">
        <v>0</v>
      </c>
      <c r="H187" s="54">
        <f t="shared" si="6"/>
        <v>105.8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0</v>
      </c>
      <c r="E188" s="12">
        <f>IF($H187=0,0,E187/$H187%)</f>
        <v>99.999999999999986</v>
      </c>
      <c r="F188" s="12">
        <f>IF($H187=0,0,F187/$H187%)</f>
        <v>0</v>
      </c>
      <c r="G188" s="12">
        <f>IF($H187=0,0,G187/$H187%)</f>
        <v>0</v>
      </c>
      <c r="H188" s="54">
        <f t="shared" si="6"/>
        <v>99.999999999999986</v>
      </c>
    </row>
    <row r="189" spans="1:8" ht="15.95" customHeight="1" x14ac:dyDescent="0.15">
      <c r="A189" s="23"/>
      <c r="B189" s="59"/>
      <c r="C189" s="18" t="s">
        <v>14</v>
      </c>
      <c r="D189" s="11"/>
      <c r="E189" s="11"/>
      <c r="F189" s="11"/>
      <c r="G189" s="11"/>
      <c r="H189" s="54">
        <f t="shared" si="6"/>
        <v>0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</v>
      </c>
      <c r="E190" s="12">
        <f>IF($H189=0,0,E189/$H189%)</f>
        <v>0</v>
      </c>
      <c r="F190" s="12">
        <f>IF($H189=0,0,F189/$H189%)</f>
        <v>0</v>
      </c>
      <c r="G190" s="12">
        <f>IF($H189=0,0,G189/$H189%)</f>
        <v>0</v>
      </c>
      <c r="H190" s="54">
        <f t="shared" si="6"/>
        <v>0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0</v>
      </c>
      <c r="E191" s="11">
        <f>SUM(E189,E187)</f>
        <v>105.8</v>
      </c>
      <c r="F191" s="11">
        <f>SUM(F189,F187)</f>
        <v>0</v>
      </c>
      <c r="G191" s="11">
        <f>SUM(G189,G187)</f>
        <v>0</v>
      </c>
      <c r="H191" s="54">
        <f t="shared" si="6"/>
        <v>105.8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0</v>
      </c>
      <c r="E192" s="12">
        <f>IF($H191=0,0,E191/$H191%)</f>
        <v>99.999999999999986</v>
      </c>
      <c r="F192" s="12">
        <f>IF($H191=0,0,F191/$H191%)</f>
        <v>0</v>
      </c>
      <c r="G192" s="12">
        <f>IF($H191=0,0,G191/$H191%)</f>
        <v>0</v>
      </c>
      <c r="H192" s="54">
        <f t="shared" si="6"/>
        <v>99.999999999999986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/>
      <c r="E193" s="12"/>
      <c r="F193" s="12"/>
      <c r="G193" s="12"/>
      <c r="H193" s="54">
        <f t="shared" si="6"/>
        <v>0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0</v>
      </c>
      <c r="F194" s="12">
        <f>IF($H193=0,0,F193/$H193%)</f>
        <v>0</v>
      </c>
      <c r="G194" s="12">
        <f>IF($H193=0,0,G193/$H193%)</f>
        <v>0</v>
      </c>
      <c r="H194" s="54">
        <f t="shared" si="6"/>
        <v>0</v>
      </c>
    </row>
    <row r="195" spans="1:8" ht="15.95" customHeight="1" x14ac:dyDescent="0.15">
      <c r="A195" s="23"/>
      <c r="B195" s="59"/>
      <c r="C195" s="18" t="s">
        <v>14</v>
      </c>
      <c r="D195" s="11"/>
      <c r="E195" s="11"/>
      <c r="F195" s="11"/>
      <c r="G195" s="11"/>
      <c r="H195" s="54">
        <f t="shared" si="6"/>
        <v>0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0</v>
      </c>
      <c r="F196" s="12">
        <f>IF($H195=0,0,F195/$H195%)</f>
        <v>0</v>
      </c>
      <c r="G196" s="12">
        <f>IF($H195=0,0,G195/$H195%)</f>
        <v>0</v>
      </c>
      <c r="H196" s="54">
        <f t="shared" si="6"/>
        <v>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0</v>
      </c>
      <c r="F197" s="11">
        <f>SUM(F195,F193)</f>
        <v>0</v>
      </c>
      <c r="G197" s="11">
        <f>SUM(G195,G193)</f>
        <v>0</v>
      </c>
      <c r="H197" s="54">
        <f t="shared" si="6"/>
        <v>0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0</v>
      </c>
      <c r="F198" s="12">
        <f>IF($H197=0,0,F197/$H197%)</f>
        <v>0</v>
      </c>
      <c r="G198" s="12">
        <f>IF($H197=0,0,G197/$H197%)</f>
        <v>0</v>
      </c>
      <c r="H198" s="54">
        <f t="shared" si="6"/>
        <v>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/>
      <c r="E199" s="12"/>
      <c r="F199" s="12"/>
      <c r="G199" s="12"/>
      <c r="H199" s="54">
        <f t="shared" si="6"/>
        <v>0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0</v>
      </c>
      <c r="F200" s="12">
        <f>IF($H199=0,0,F199/$H199%)</f>
        <v>0</v>
      </c>
      <c r="G200" s="12">
        <f>IF($H199=0,0,G199/$H199%)</f>
        <v>0</v>
      </c>
      <c r="H200" s="54">
        <f t="shared" si="6"/>
        <v>0</v>
      </c>
    </row>
    <row r="201" spans="1:8" ht="15.95" customHeight="1" x14ac:dyDescent="0.15">
      <c r="A201" s="23"/>
      <c r="B201" s="59"/>
      <c r="C201" s="18" t="s">
        <v>14</v>
      </c>
      <c r="D201" s="11"/>
      <c r="E201" s="11"/>
      <c r="F201" s="11"/>
      <c r="G201" s="11"/>
      <c r="H201" s="54">
        <f t="shared" si="6"/>
        <v>0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0</v>
      </c>
      <c r="F202" s="12">
        <f>IF($H201=0,0,F201/$H201%)</f>
        <v>0</v>
      </c>
      <c r="G202" s="12">
        <f>IF($H201=0,0,G201/$H201%)</f>
        <v>0</v>
      </c>
      <c r="H202" s="54">
        <f t="shared" si="6"/>
        <v>0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0</v>
      </c>
      <c r="F203" s="11">
        <f>SUM(F201,F199)</f>
        <v>0</v>
      </c>
      <c r="G203" s="11">
        <f>SUM(G201,G199)</f>
        <v>0</v>
      </c>
      <c r="H203" s="54">
        <f t="shared" si="6"/>
        <v>0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0</v>
      </c>
      <c r="F204" s="12">
        <f>IF($H203=0,0,F203/$H203%)</f>
        <v>0</v>
      </c>
      <c r="G204" s="12">
        <f>IF($H203=0,0,G203/$H203%)</f>
        <v>0</v>
      </c>
      <c r="H204" s="54">
        <f t="shared" si="6"/>
        <v>0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>
        <v>0</v>
      </c>
      <c r="E205" s="12">
        <v>29.1</v>
      </c>
      <c r="F205" s="12">
        <v>0</v>
      </c>
      <c r="G205" s="12">
        <v>0</v>
      </c>
      <c r="H205" s="54">
        <f t="shared" ref="H205:H229" si="7">SUM(D205:G205)</f>
        <v>29.1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99.999999999999986</v>
      </c>
      <c r="F206" s="12">
        <f>IF($H205=0,0,F205/$H205%)</f>
        <v>0</v>
      </c>
      <c r="G206" s="12">
        <f>IF($H205=0,0,G205/$H205%)</f>
        <v>0</v>
      </c>
      <c r="H206" s="54">
        <f t="shared" si="7"/>
        <v>99.999999999999986</v>
      </c>
    </row>
    <row r="207" spans="1:8" ht="15.95" customHeight="1" x14ac:dyDescent="0.15">
      <c r="A207" s="23"/>
      <c r="B207" s="59"/>
      <c r="C207" s="18" t="s">
        <v>14</v>
      </c>
      <c r="D207" s="11"/>
      <c r="E207" s="11"/>
      <c r="F207" s="11"/>
      <c r="G207" s="11"/>
      <c r="H207" s="54">
        <f t="shared" si="7"/>
        <v>0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0</v>
      </c>
      <c r="F208" s="12">
        <f>IF($H207=0,0,F207/$H207%)</f>
        <v>0</v>
      </c>
      <c r="G208" s="12">
        <f>IF($H207=0,0,G207/$H207%)</f>
        <v>0</v>
      </c>
      <c r="H208" s="54">
        <f t="shared" si="7"/>
        <v>0</v>
      </c>
    </row>
    <row r="209" spans="1:8" ht="15.95" customHeight="1" x14ac:dyDescent="0.15">
      <c r="A209" s="23"/>
      <c r="B209" s="59"/>
      <c r="C209" s="18" t="s">
        <v>15</v>
      </c>
      <c r="D209" s="11">
        <v>0</v>
      </c>
      <c r="E209" s="11">
        <v>29.1</v>
      </c>
      <c r="F209" s="11">
        <v>0</v>
      </c>
      <c r="G209" s="11">
        <v>0</v>
      </c>
      <c r="H209" s="54">
        <f t="shared" si="7"/>
        <v>29.1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99.999999999999986</v>
      </c>
      <c r="F210" s="12">
        <f>IF($H209=0,0,F209/$H209%)</f>
        <v>0</v>
      </c>
      <c r="G210" s="12">
        <f>IF($H209=0,0,G209/$H209%)</f>
        <v>0</v>
      </c>
      <c r="H210" s="54">
        <f t="shared" si="7"/>
        <v>99.999999999999986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>
        <v>0</v>
      </c>
      <c r="E211" s="12">
        <v>98.2</v>
      </c>
      <c r="F211" s="12">
        <v>0</v>
      </c>
      <c r="G211" s="12">
        <v>0</v>
      </c>
      <c r="H211" s="54">
        <f t="shared" si="7"/>
        <v>98.2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100</v>
      </c>
      <c r="F212" s="12">
        <f>IF($H211=0,0,F211/$H211%)</f>
        <v>0</v>
      </c>
      <c r="G212" s="12">
        <f>IF($H211=0,0,G211/$H211%)</f>
        <v>0</v>
      </c>
      <c r="H212" s="54">
        <f t="shared" si="7"/>
        <v>100</v>
      </c>
    </row>
    <row r="213" spans="1:8" ht="15.95" customHeight="1" x14ac:dyDescent="0.15">
      <c r="A213" s="23"/>
      <c r="B213" s="59"/>
      <c r="C213" s="18" t="s">
        <v>14</v>
      </c>
      <c r="D213" s="11">
        <v>0</v>
      </c>
      <c r="E213" s="11">
        <v>0</v>
      </c>
      <c r="F213" s="11">
        <v>0</v>
      </c>
      <c r="G213" s="11"/>
      <c r="H213" s="54">
        <f t="shared" si="7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7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98.2</v>
      </c>
      <c r="F215" s="11">
        <f>SUM(F213,F211)</f>
        <v>0</v>
      </c>
      <c r="G215" s="11">
        <f>SUM(G213,G211)</f>
        <v>0</v>
      </c>
      <c r="H215" s="54">
        <f t="shared" si="7"/>
        <v>98.2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100</v>
      </c>
      <c r="F216" s="12">
        <f>IF($H215=0,0,F215/$H215%)</f>
        <v>0</v>
      </c>
      <c r="G216" s="12">
        <f>IF($H215=0,0,G215/$H215%)</f>
        <v>0</v>
      </c>
      <c r="H216" s="54">
        <f t="shared" si="7"/>
        <v>100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>
        <v>0</v>
      </c>
      <c r="E217" s="12">
        <v>53.2</v>
      </c>
      <c r="F217" s="12">
        <v>0</v>
      </c>
      <c r="G217" s="12">
        <v>0</v>
      </c>
      <c r="H217" s="54">
        <f t="shared" si="7"/>
        <v>53.2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100</v>
      </c>
      <c r="F218" s="12">
        <f>IF($H217=0,0,F217/$H217%)</f>
        <v>0</v>
      </c>
      <c r="G218" s="12">
        <f>IF($H217=0,0,G217/$H217%)</f>
        <v>0</v>
      </c>
      <c r="H218" s="54">
        <f t="shared" si="7"/>
        <v>100</v>
      </c>
    </row>
    <row r="219" spans="1:8" ht="15.95" customHeight="1" x14ac:dyDescent="0.15">
      <c r="A219" s="23"/>
      <c r="B219" s="59"/>
      <c r="C219" s="18" t="s">
        <v>14</v>
      </c>
      <c r="D219" s="11">
        <v>0</v>
      </c>
      <c r="E219" s="11">
        <v>2.9</v>
      </c>
      <c r="F219" s="11">
        <v>0</v>
      </c>
      <c r="G219" s="11">
        <v>0</v>
      </c>
      <c r="H219" s="54">
        <f t="shared" si="7"/>
        <v>2.9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100</v>
      </c>
      <c r="F220" s="12">
        <f>IF($H219=0,0,F219/$H219%)</f>
        <v>0</v>
      </c>
      <c r="G220" s="12">
        <f>IF($H219=0,0,G219/$H219%)</f>
        <v>0</v>
      </c>
      <c r="H220" s="54">
        <f t="shared" si="7"/>
        <v>100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56.1</v>
      </c>
      <c r="F221" s="11">
        <f>SUM(F219,F217)</f>
        <v>0</v>
      </c>
      <c r="G221" s="11">
        <f>SUM(G219,G217)</f>
        <v>0</v>
      </c>
      <c r="H221" s="54">
        <f t="shared" si="7"/>
        <v>56.1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99.999999999999986</v>
      </c>
      <c r="F222" s="12">
        <f>IF($H221=0,0,F221/$H221%)</f>
        <v>0</v>
      </c>
      <c r="G222" s="12">
        <f>IF($H221=0,0,G221/$H221%)</f>
        <v>0</v>
      </c>
      <c r="H222" s="54">
        <f t="shared" si="7"/>
        <v>99.999999999999986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>
        <v>0</v>
      </c>
      <c r="E223" s="12"/>
      <c r="F223" s="12">
        <v>0</v>
      </c>
      <c r="G223" s="12">
        <v>0</v>
      </c>
      <c r="H223" s="54">
        <f t="shared" si="7"/>
        <v>0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0</v>
      </c>
      <c r="E224" s="12">
        <f>IF($H223=0,0,E223/$H223%)</f>
        <v>0</v>
      </c>
      <c r="F224" s="12">
        <f>IF($H223=0,0,F223/$H223%)</f>
        <v>0</v>
      </c>
      <c r="G224" s="12">
        <f>IF($H223=0,0,G223/$H223%)</f>
        <v>0</v>
      </c>
      <c r="H224" s="54">
        <f t="shared" si="7"/>
        <v>0</v>
      </c>
    </row>
    <row r="225" spans="1:8" ht="15.95" customHeight="1" x14ac:dyDescent="0.15">
      <c r="A225" s="15"/>
      <c r="B225" s="59"/>
      <c r="C225" s="18" t="s">
        <v>14</v>
      </c>
      <c r="D225" s="11">
        <v>0</v>
      </c>
      <c r="E225" s="11"/>
      <c r="F225" s="11">
        <v>0</v>
      </c>
      <c r="G225" s="11">
        <v>0</v>
      </c>
      <c r="H225" s="54">
        <f t="shared" si="7"/>
        <v>0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</v>
      </c>
      <c r="E226" s="12">
        <f>IF($H225=0,0,E225/$H225%)</f>
        <v>0</v>
      </c>
      <c r="F226" s="12">
        <f>IF($H225=0,0,F225/$H225%)</f>
        <v>0</v>
      </c>
      <c r="G226" s="12">
        <f>IF($H225=0,0,G225/$H225%)</f>
        <v>0</v>
      </c>
      <c r="H226" s="54">
        <f t="shared" si="7"/>
        <v>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</v>
      </c>
      <c r="E227" s="11">
        <f>SUM(E225,E223)</f>
        <v>0</v>
      </c>
      <c r="F227" s="11">
        <f>SUM(F225,F223)</f>
        <v>0</v>
      </c>
      <c r="G227" s="11">
        <f>SUM(G225,G223)</f>
        <v>0</v>
      </c>
      <c r="H227" s="54">
        <f t="shared" si="7"/>
        <v>0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0</v>
      </c>
      <c r="E228" s="12">
        <f>IF($H227=0,0,E227/$H227%)</f>
        <v>0</v>
      </c>
      <c r="F228" s="12">
        <f>IF($H227=0,0,F227/$H227%)</f>
        <v>0</v>
      </c>
      <c r="G228" s="12">
        <f>IF($H227=0,0,G227/$H227%)</f>
        <v>0</v>
      </c>
      <c r="H228" s="54">
        <f t="shared" si="7"/>
        <v>0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11.6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7"/>
        <v>11.6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100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100</v>
      </c>
    </row>
    <row r="231" spans="1:8" ht="15.95" customHeight="1" x14ac:dyDescent="0.15">
      <c r="A231" s="15"/>
      <c r="C231" s="18" t="s">
        <v>14</v>
      </c>
      <c r="D231" s="19"/>
      <c r="E231" s="19"/>
      <c r="F231" s="19"/>
      <c r="G231" s="19"/>
      <c r="H231" s="54">
        <f>SUM(D231:G231)</f>
        <v>0</v>
      </c>
    </row>
    <row r="232" spans="1:8" ht="15.95" customHeight="1" x14ac:dyDescent="0.15">
      <c r="A232" s="15"/>
      <c r="C232" s="20" t="s">
        <v>13</v>
      </c>
      <c r="D232" s="12">
        <f>IF($H231=0,0,D231/$H231%)</f>
        <v>0</v>
      </c>
      <c r="E232" s="12">
        <f>IF($H231=0,0,E231/$H231%)</f>
        <v>0</v>
      </c>
      <c r="F232" s="12">
        <f>IF($H231=0,0,F231/$H231%)</f>
        <v>0</v>
      </c>
      <c r="G232" s="12">
        <f>IF($H231=0,0,G231/$H231%)</f>
        <v>0</v>
      </c>
      <c r="H232" s="53">
        <f>IF($H231=0,0,H231/$H231%)</f>
        <v>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0</v>
      </c>
      <c r="E233" s="19">
        <f>SUM(E239,E245,E251,E257,E263,E269,E275,E281,E287,E293)</f>
        <v>11.6</v>
      </c>
      <c r="F233" s="19">
        <f>SUM(F239,F245,F251,F257,F263,F269,F275,F281,F287,F293)</f>
        <v>0</v>
      </c>
      <c r="G233" s="19">
        <f>SUM(G239,G245,G251,G257,G263,G269,G275,G281,G287,G293)</f>
        <v>0</v>
      </c>
      <c r="H233" s="54">
        <f>SUM(D233:G233)</f>
        <v>11.6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0</v>
      </c>
      <c r="E234" s="12">
        <f>IF($H233=0,0,E233/$H233%)</f>
        <v>100</v>
      </c>
      <c r="F234" s="12">
        <f>IF($H233=0,0,F233/$H233%)</f>
        <v>0</v>
      </c>
      <c r="G234" s="12">
        <f>IF($H233=0,0,G233/$H233%)</f>
        <v>0</v>
      </c>
      <c r="H234" s="53">
        <f>IF($H233=0,0,H233/$H233%)</f>
        <v>100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>
        <v>0</v>
      </c>
      <c r="E235" s="12"/>
      <c r="F235" s="12">
        <v>0</v>
      </c>
      <c r="G235" s="12">
        <v>0</v>
      </c>
      <c r="H235" s="54">
        <f t="shared" ref="H235:H297" si="8">SUM(D235:G235)</f>
        <v>0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0</v>
      </c>
      <c r="F236" s="12">
        <f>IF($H235=0,0,F235/$H235%)</f>
        <v>0</v>
      </c>
      <c r="G236" s="12">
        <f>IF($H235=0,0,G235/$H235%)</f>
        <v>0</v>
      </c>
      <c r="H236" s="54">
        <f t="shared" si="8"/>
        <v>0</v>
      </c>
    </row>
    <row r="237" spans="1:8" ht="15.95" customHeight="1" x14ac:dyDescent="0.15">
      <c r="A237" s="15"/>
      <c r="B237" s="59"/>
      <c r="C237" s="18" t="s">
        <v>14</v>
      </c>
      <c r="D237" s="11"/>
      <c r="E237" s="11"/>
      <c r="F237" s="11"/>
      <c r="G237" s="11"/>
      <c r="H237" s="54">
        <f t="shared" si="8"/>
        <v>0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0</v>
      </c>
      <c r="F238" s="12">
        <f>IF($H237=0,0,F237/$H237%)</f>
        <v>0</v>
      </c>
      <c r="G238" s="12">
        <f>IF($H237=0,0,G237/$H237%)</f>
        <v>0</v>
      </c>
      <c r="H238" s="54">
        <f t="shared" si="8"/>
        <v>0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0</v>
      </c>
      <c r="F239" s="11">
        <f>SUM(F237,F235)</f>
        <v>0</v>
      </c>
      <c r="G239" s="11">
        <f>SUM(G237,G235)</f>
        <v>0</v>
      </c>
      <c r="H239" s="54">
        <f t="shared" si="8"/>
        <v>0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0</v>
      </c>
      <c r="F240" s="12">
        <f>IF($H239=0,0,F239/$H239%)</f>
        <v>0</v>
      </c>
      <c r="G240" s="12">
        <f>IF($H239=0,0,G239/$H239%)</f>
        <v>0</v>
      </c>
      <c r="H240" s="54">
        <f t="shared" si="8"/>
        <v>0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/>
      <c r="E241" s="12"/>
      <c r="F241" s="12"/>
      <c r="G241" s="12"/>
      <c r="H241" s="54">
        <f t="shared" si="8"/>
        <v>0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0</v>
      </c>
      <c r="F242" s="12">
        <f>IF($H241=0,0,F241/$H241%)</f>
        <v>0</v>
      </c>
      <c r="G242" s="12">
        <f>IF($H241=0,0,G241/$H241%)</f>
        <v>0</v>
      </c>
      <c r="H242" s="54">
        <f t="shared" si="8"/>
        <v>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8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8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0</v>
      </c>
      <c r="F245" s="11">
        <f>SUM(F243,F241)</f>
        <v>0</v>
      </c>
      <c r="G245" s="11">
        <f>SUM(G243,G241)</f>
        <v>0</v>
      </c>
      <c r="H245" s="54">
        <f t="shared" si="8"/>
        <v>0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0</v>
      </c>
      <c r="F246" s="12">
        <f>IF($H245=0,0,F245/$H245%)</f>
        <v>0</v>
      </c>
      <c r="G246" s="12">
        <f>IF($H245=0,0,G245/$H245%)</f>
        <v>0</v>
      </c>
      <c r="H246" s="54">
        <f t="shared" si="8"/>
        <v>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/>
      <c r="E247" s="12"/>
      <c r="F247" s="12"/>
      <c r="G247" s="12"/>
      <c r="H247" s="54">
        <f t="shared" si="8"/>
        <v>0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0</v>
      </c>
      <c r="F248" s="12">
        <f>IF($H247=0,0,F247/$H247%)</f>
        <v>0</v>
      </c>
      <c r="G248" s="12">
        <f>IF($H247=0,0,G247/$H247%)</f>
        <v>0</v>
      </c>
      <c r="H248" s="54">
        <f t="shared" si="8"/>
        <v>0</v>
      </c>
    </row>
    <row r="249" spans="1:8" ht="15.95" customHeight="1" x14ac:dyDescent="0.15">
      <c r="A249" s="23"/>
      <c r="B249" s="59"/>
      <c r="C249" s="18" t="s">
        <v>14</v>
      </c>
      <c r="D249" s="11"/>
      <c r="E249" s="11"/>
      <c r="F249" s="11"/>
      <c r="G249" s="11"/>
      <c r="H249" s="54">
        <f t="shared" si="8"/>
        <v>0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0</v>
      </c>
      <c r="F250" s="12">
        <f>IF($H249=0,0,F249/$H249%)</f>
        <v>0</v>
      </c>
      <c r="G250" s="12">
        <f>IF($H249=0,0,G249/$H249%)</f>
        <v>0</v>
      </c>
      <c r="H250" s="54">
        <f t="shared" si="8"/>
        <v>0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0</v>
      </c>
      <c r="F251" s="11">
        <f>SUM(F249,F247)</f>
        <v>0</v>
      </c>
      <c r="G251" s="11">
        <f>SUM(G249,G247)</f>
        <v>0</v>
      </c>
      <c r="H251" s="54">
        <f t="shared" si="8"/>
        <v>0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0</v>
      </c>
      <c r="F252" s="12">
        <f>IF($H251=0,0,F251/$H251%)</f>
        <v>0</v>
      </c>
      <c r="G252" s="12">
        <f>IF($H251=0,0,G251/$H251%)</f>
        <v>0</v>
      </c>
      <c r="H252" s="54">
        <f t="shared" si="8"/>
        <v>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/>
      <c r="E253" s="12"/>
      <c r="F253" s="12"/>
      <c r="G253" s="12"/>
      <c r="H253" s="54">
        <f t="shared" si="8"/>
        <v>0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0</v>
      </c>
      <c r="F254" s="12">
        <f>IF($H253=0,0,F253/$H253%)</f>
        <v>0</v>
      </c>
      <c r="G254" s="12">
        <f>IF($H253=0,0,G253/$H253%)</f>
        <v>0</v>
      </c>
      <c r="H254" s="54">
        <f t="shared" si="8"/>
        <v>0</v>
      </c>
    </row>
    <row r="255" spans="1:8" ht="15.95" customHeight="1" x14ac:dyDescent="0.15">
      <c r="A255" s="23"/>
      <c r="B255" s="59"/>
      <c r="C255" s="18" t="s">
        <v>14</v>
      </c>
      <c r="D255" s="11"/>
      <c r="E255" s="11"/>
      <c r="F255" s="11"/>
      <c r="G255" s="11"/>
      <c r="H255" s="54">
        <f t="shared" si="8"/>
        <v>0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0</v>
      </c>
      <c r="H256" s="54">
        <f t="shared" si="8"/>
        <v>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0</v>
      </c>
      <c r="F257" s="11">
        <f>SUM(F255,F253)</f>
        <v>0</v>
      </c>
      <c r="G257" s="11">
        <f>SUM(G255,G253)</f>
        <v>0</v>
      </c>
      <c r="H257" s="54">
        <f t="shared" si="8"/>
        <v>0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0</v>
      </c>
      <c r="F258" s="12">
        <f>IF($H257=0,0,F257/$H257%)</f>
        <v>0</v>
      </c>
      <c r="G258" s="12">
        <f>IF($H257=0,0,G257/$H257%)</f>
        <v>0</v>
      </c>
      <c r="H258" s="54">
        <f t="shared" si="8"/>
        <v>0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/>
      <c r="E259" s="12"/>
      <c r="F259" s="12"/>
      <c r="G259" s="12"/>
      <c r="H259" s="54">
        <f t="shared" si="8"/>
        <v>0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0</v>
      </c>
      <c r="F260" s="12">
        <f>IF($H259=0,0,F259/$H259%)</f>
        <v>0</v>
      </c>
      <c r="G260" s="12">
        <f>IF($H259=0,0,G259/$H259%)</f>
        <v>0</v>
      </c>
      <c r="H260" s="54">
        <f t="shared" si="8"/>
        <v>0</v>
      </c>
    </row>
    <row r="261" spans="1:8" ht="15.95" customHeight="1" x14ac:dyDescent="0.15">
      <c r="A261" s="23"/>
      <c r="B261" s="59"/>
      <c r="C261" s="18" t="s">
        <v>14</v>
      </c>
      <c r="D261" s="11"/>
      <c r="E261" s="11"/>
      <c r="F261" s="11"/>
      <c r="G261" s="11"/>
      <c r="H261" s="54">
        <f t="shared" si="8"/>
        <v>0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0</v>
      </c>
      <c r="F262" s="12">
        <f>IF($H261=0,0,F261/$H261%)</f>
        <v>0</v>
      </c>
      <c r="G262" s="12">
        <f>IF($H261=0,0,G261/$H261%)</f>
        <v>0</v>
      </c>
      <c r="H262" s="54">
        <f t="shared" si="8"/>
        <v>0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0</v>
      </c>
      <c r="F263" s="11">
        <f>SUM(F261,F259)</f>
        <v>0</v>
      </c>
      <c r="G263" s="11">
        <f>SUM(G261,G259)</f>
        <v>0</v>
      </c>
      <c r="H263" s="54">
        <f t="shared" si="8"/>
        <v>0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0</v>
      </c>
      <c r="F264" s="12">
        <f>IF($H263=0,0,F263/$H263%)</f>
        <v>0</v>
      </c>
      <c r="G264" s="12">
        <f>IF($H263=0,0,G263/$H263%)</f>
        <v>0</v>
      </c>
      <c r="H264" s="54">
        <f t="shared" si="8"/>
        <v>0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/>
      <c r="E265" s="12"/>
      <c r="F265" s="12"/>
      <c r="G265" s="12"/>
      <c r="H265" s="54">
        <f t="shared" si="8"/>
        <v>0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0</v>
      </c>
      <c r="F266" s="12">
        <f>IF($H265=0,0,F265/$H265%)</f>
        <v>0</v>
      </c>
      <c r="G266" s="12">
        <f>IF($H265=0,0,G265/$H265%)</f>
        <v>0</v>
      </c>
      <c r="H266" s="54">
        <f t="shared" si="8"/>
        <v>0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8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8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0</v>
      </c>
      <c r="F269" s="11">
        <f>SUM(F267,F265)</f>
        <v>0</v>
      </c>
      <c r="G269" s="11">
        <f>SUM(G267,G265)</f>
        <v>0</v>
      </c>
      <c r="H269" s="54">
        <f t="shared" si="8"/>
        <v>0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0</v>
      </c>
      <c r="F270" s="12">
        <f>IF($H269=0,0,F269/$H269%)</f>
        <v>0</v>
      </c>
      <c r="G270" s="12">
        <f>IF($H269=0,0,G269/$H269%)</f>
        <v>0</v>
      </c>
      <c r="H270" s="54">
        <f t="shared" si="8"/>
        <v>0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/>
      <c r="E271" s="12"/>
      <c r="F271" s="12"/>
      <c r="G271" s="12"/>
      <c r="H271" s="54">
        <f t="shared" si="8"/>
        <v>0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0</v>
      </c>
      <c r="F272" s="12">
        <f>IF($H271=0,0,F271/$H271%)</f>
        <v>0</v>
      </c>
      <c r="G272" s="12">
        <f>IF($H271=0,0,G271/$H271%)</f>
        <v>0</v>
      </c>
      <c r="H272" s="54">
        <f t="shared" si="8"/>
        <v>0</v>
      </c>
    </row>
    <row r="273" spans="1:8" ht="15.95" customHeight="1" x14ac:dyDescent="0.15">
      <c r="A273" s="23"/>
      <c r="B273" s="59"/>
      <c r="C273" s="18" t="s">
        <v>14</v>
      </c>
      <c r="D273" s="11"/>
      <c r="E273" s="11"/>
      <c r="F273" s="11"/>
      <c r="G273" s="11"/>
      <c r="H273" s="54">
        <f t="shared" si="8"/>
        <v>0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0</v>
      </c>
      <c r="H274" s="54">
        <f t="shared" si="8"/>
        <v>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0</v>
      </c>
      <c r="F275" s="11">
        <f>SUM(F273,F271)</f>
        <v>0</v>
      </c>
      <c r="G275" s="11">
        <f>SUM(G273,G271)</f>
        <v>0</v>
      </c>
      <c r="H275" s="54">
        <f t="shared" si="8"/>
        <v>0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0</v>
      </c>
      <c r="F276" s="12">
        <f>IF($H275=0,0,F275/$H275%)</f>
        <v>0</v>
      </c>
      <c r="G276" s="12">
        <f>IF($H275=0,0,G275/$H275%)</f>
        <v>0</v>
      </c>
      <c r="H276" s="54">
        <f t="shared" si="8"/>
        <v>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>
        <v>0</v>
      </c>
      <c r="E277" s="12">
        <v>11.6</v>
      </c>
      <c r="F277" s="12">
        <v>0</v>
      </c>
      <c r="G277" s="12">
        <v>0</v>
      </c>
      <c r="H277" s="54">
        <f t="shared" si="8"/>
        <v>11.6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100</v>
      </c>
      <c r="F278" s="12">
        <f>IF($H277=0,0,F277/$H277%)</f>
        <v>0</v>
      </c>
      <c r="G278" s="12">
        <f>IF($H277=0,0,G277/$H277%)</f>
        <v>0</v>
      </c>
      <c r="H278" s="54">
        <f t="shared" si="8"/>
        <v>100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8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8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11.6</v>
      </c>
      <c r="F281" s="11">
        <f>SUM(F279,F277)</f>
        <v>0</v>
      </c>
      <c r="G281" s="11">
        <f>SUM(G279,G277)</f>
        <v>0</v>
      </c>
      <c r="H281" s="54">
        <f t="shared" si="8"/>
        <v>11.6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100</v>
      </c>
      <c r="F282" s="12">
        <f>IF($H281=0,0,F281/$H281%)</f>
        <v>0</v>
      </c>
      <c r="G282" s="12">
        <f>IF($H281=0,0,G281/$H281%)</f>
        <v>0</v>
      </c>
      <c r="H282" s="54">
        <f t="shared" si="8"/>
        <v>100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/>
      <c r="E283" s="12"/>
      <c r="F283" s="12"/>
      <c r="G283" s="12"/>
      <c r="H283" s="54">
        <f t="shared" si="8"/>
        <v>0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0</v>
      </c>
      <c r="F284" s="12">
        <f>IF($H283=0,0,F283/$H283%)</f>
        <v>0</v>
      </c>
      <c r="G284" s="12">
        <f>IF($H283=0,0,G283/$H283%)</f>
        <v>0</v>
      </c>
      <c r="H284" s="54">
        <f t="shared" si="8"/>
        <v>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8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8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0</v>
      </c>
      <c r="F287" s="11">
        <f>SUM(F285,F283)</f>
        <v>0</v>
      </c>
      <c r="G287" s="11">
        <f>SUM(G285,G283)</f>
        <v>0</v>
      </c>
      <c r="H287" s="54">
        <f t="shared" si="8"/>
        <v>0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0</v>
      </c>
      <c r="F288" s="12">
        <f>IF($H287=0,0,F287/$H287%)</f>
        <v>0</v>
      </c>
      <c r="G288" s="12">
        <f>IF($H287=0,0,G287/$H287%)</f>
        <v>0</v>
      </c>
      <c r="H288" s="54">
        <f t="shared" si="8"/>
        <v>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/>
      <c r="E289" s="12"/>
      <c r="F289" s="12"/>
      <c r="G289" s="12"/>
      <c r="H289" s="54">
        <f t="shared" si="8"/>
        <v>0</v>
      </c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0</v>
      </c>
      <c r="F290" s="12">
        <f>IF($H289=0,0,F289/$H289%)</f>
        <v>0</v>
      </c>
      <c r="G290" s="12">
        <f>IF($H289=0,0,G289/$H289%)</f>
        <v>0</v>
      </c>
      <c r="H290" s="54">
        <f t="shared" si="8"/>
        <v>0</v>
      </c>
    </row>
    <row r="291" spans="1:10" ht="15.95" customHeight="1" x14ac:dyDescent="0.15">
      <c r="A291" s="15"/>
      <c r="B291" s="59"/>
      <c r="C291" s="18" t="s">
        <v>14</v>
      </c>
      <c r="D291" s="11"/>
      <c r="E291" s="11"/>
      <c r="F291" s="11"/>
      <c r="G291" s="11"/>
      <c r="H291" s="54">
        <f t="shared" si="8"/>
        <v>0</v>
      </c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0</v>
      </c>
      <c r="E292" s="12">
        <f>IF($H291=0,0,E291/$H291%)</f>
        <v>0</v>
      </c>
      <c r="F292" s="12">
        <f>IF($H291=0,0,F291/$H291%)</f>
        <v>0</v>
      </c>
      <c r="G292" s="12">
        <f>IF($H291=0,0,G291/$H291%)</f>
        <v>0</v>
      </c>
      <c r="H292" s="54">
        <f t="shared" si="8"/>
        <v>0</v>
      </c>
    </row>
    <row r="293" spans="1:10" ht="15.95" customHeight="1" x14ac:dyDescent="0.15">
      <c r="A293" s="15"/>
      <c r="B293" s="59"/>
      <c r="C293" s="18" t="s">
        <v>15</v>
      </c>
      <c r="D293" s="11">
        <f>SUM(D291,D289)</f>
        <v>0</v>
      </c>
      <c r="E293" s="11">
        <f>SUM(E291,E289)</f>
        <v>0</v>
      </c>
      <c r="F293" s="11">
        <f>SUM(F291,F289)</f>
        <v>0</v>
      </c>
      <c r="G293" s="11">
        <f>SUM(G291,G289)</f>
        <v>0</v>
      </c>
      <c r="H293" s="54">
        <f t="shared" si="8"/>
        <v>0</v>
      </c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0</v>
      </c>
      <c r="E294" s="12">
        <f>IF($H293=0,0,E293/$H293%)</f>
        <v>0</v>
      </c>
      <c r="F294" s="12">
        <f>IF($H293=0,0,F293/$H293%)</f>
        <v>0</v>
      </c>
      <c r="G294" s="12">
        <f>IF($H293=0,0,G293/$H293%)</f>
        <v>0</v>
      </c>
      <c r="H294" s="54">
        <f t="shared" si="8"/>
        <v>0</v>
      </c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/>
      <c r="E295" s="12"/>
      <c r="F295" s="12"/>
      <c r="G295" s="12"/>
      <c r="H295" s="54">
        <f t="shared" si="8"/>
        <v>0</v>
      </c>
      <c r="I295" s="13"/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0</v>
      </c>
      <c r="F296" s="12">
        <f>IF($H295=0,0,F295/$H295%)</f>
        <v>0</v>
      </c>
      <c r="G296" s="12">
        <f>IF($H295=0,0,G295/$H295%)</f>
        <v>0</v>
      </c>
      <c r="H296" s="53">
        <f>IF($H295=0,0,H295/$H295%)</f>
        <v>0</v>
      </c>
      <c r="I296" s="13"/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/>
      <c r="E297" s="11"/>
      <c r="F297" s="11"/>
      <c r="G297" s="11"/>
      <c r="H297" s="54">
        <f t="shared" si="8"/>
        <v>0</v>
      </c>
      <c r="I297" s="13"/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0</v>
      </c>
      <c r="E298" s="12">
        <f>IF($H297=0,0,E297/$H297%)</f>
        <v>0</v>
      </c>
      <c r="F298" s="12">
        <f>IF($H297=0,0,F297/$H297%)</f>
        <v>0</v>
      </c>
      <c r="G298" s="12">
        <f>IF($H297=0,0,G297/$H297%)</f>
        <v>0</v>
      </c>
      <c r="H298" s="53">
        <f>IF($H297=0,0,H297/$H297%)</f>
        <v>0</v>
      </c>
      <c r="I298" s="13"/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0</v>
      </c>
      <c r="E299" s="11">
        <f>SUM(E297,E295)</f>
        <v>0</v>
      </c>
      <c r="F299" s="11">
        <f>SUM(F297,F295)</f>
        <v>0</v>
      </c>
      <c r="G299" s="11">
        <f>SUM(G297,G295)</f>
        <v>0</v>
      </c>
      <c r="H299" s="55">
        <f>SUM(H297,H295)</f>
        <v>0</v>
      </c>
      <c r="I299" s="13"/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0</v>
      </c>
      <c r="E300" s="12">
        <f>IF($H299=0,0,E299/$H299%)</f>
        <v>0</v>
      </c>
      <c r="F300" s="12">
        <f>IF($H299=0,0,F299/$H299%)</f>
        <v>0</v>
      </c>
      <c r="G300" s="12">
        <f>IF($H299=0,0,G299/$H299%)</f>
        <v>0</v>
      </c>
      <c r="H300" s="53">
        <f>IF($H299=0,0,H299/$H299%)</f>
        <v>0</v>
      </c>
      <c r="I300" s="13"/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0</v>
      </c>
      <c r="E301" s="11">
        <f>SUM(E307,E313,E319,E325,E331,E337,E343,E349,E355)</f>
        <v>737.8</v>
      </c>
      <c r="F301" s="11">
        <f>SUM(F307,F313,F319,F325,F331,F337,F343,F349,F355)</f>
        <v>0</v>
      </c>
      <c r="G301" s="11">
        <f>SUM(G307,G313,G319,G325,G331,G337,G343,G349,G355)</f>
        <v>0</v>
      </c>
      <c r="H301" s="55">
        <f>SUM(H307,H313,H319,H325,H331,H337,H343,H349,H355)</f>
        <v>737.8</v>
      </c>
      <c r="I301" s="13"/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0</v>
      </c>
      <c r="E302" s="12">
        <f>IF($H301=0,0,E301/$H301%)</f>
        <v>100</v>
      </c>
      <c r="F302" s="12">
        <f>IF($H301=0,0,F301/$H301%)</f>
        <v>0</v>
      </c>
      <c r="G302" s="12">
        <f>IF($H301=0,0,G301/$H301%)</f>
        <v>0</v>
      </c>
      <c r="H302" s="53">
        <f>IF($H301=0,0,H301/$H301%)</f>
        <v>100</v>
      </c>
      <c r="I302" s="13"/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/>
      <c r="E303" s="11"/>
      <c r="F303" s="11"/>
      <c r="G303" s="11"/>
      <c r="H303" s="55">
        <f>SUM(H309,H315,H321,H327,H333,H339,H345,H351,H357)</f>
        <v>467.6</v>
      </c>
      <c r="I303" s="13"/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0</v>
      </c>
      <c r="E304" s="12">
        <f>IF($H303=0,0,E303/$H303%)</f>
        <v>0</v>
      </c>
      <c r="F304" s="12">
        <f>IF($H303=0,0,F303/$H303%)</f>
        <v>0</v>
      </c>
      <c r="G304" s="12">
        <f>IF($H303=0,0,G303/$H303%)</f>
        <v>0</v>
      </c>
      <c r="H304" s="53">
        <f>IF($H303=0,0,H303/$H303%)</f>
        <v>100</v>
      </c>
      <c r="I304" s="13"/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0</v>
      </c>
      <c r="E305" s="11">
        <f>SUM(E311,E317,E323,E329,E335,E341,E347,E353,E359)</f>
        <v>1205.0999999999999</v>
      </c>
      <c r="F305" s="11">
        <f>SUM(F311,F317,F323,F329,F335,F341,F347,F353,F359)</f>
        <v>0</v>
      </c>
      <c r="G305" s="11">
        <f>SUM(G311,G317,G323,G329,G335,G341,G347,G353,G359)</f>
        <v>0.3</v>
      </c>
      <c r="H305" s="55">
        <f>SUM(H311,H317,H323,H329,H335,H341,H347,H353,H359)</f>
        <v>1205.3999999999999</v>
      </c>
      <c r="I305" s="13"/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0</v>
      </c>
      <c r="E306" s="12">
        <f>IF($H305=0,0,E305/$H305%)</f>
        <v>99.97511199601793</v>
      </c>
      <c r="F306" s="12">
        <f>IF($H305=0,0,F305/$H305%)</f>
        <v>0</v>
      </c>
      <c r="G306" s="12">
        <f>IF($H305=0,0,G305/$H305%)</f>
        <v>2.4888003982080638E-2</v>
      </c>
      <c r="H306" s="53">
        <f>IF($H305=0,0,H305/$H305%)</f>
        <v>100</v>
      </c>
      <c r="I306" s="13"/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/>
      <c r="E307" s="12"/>
      <c r="F307" s="12"/>
      <c r="G307" s="12"/>
      <c r="H307" s="54">
        <f t="shared" ref="H307:H366" si="9">SUM(D307:G307)</f>
        <v>0</v>
      </c>
      <c r="I307" s="13"/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0</v>
      </c>
      <c r="F308" s="12">
        <f>IF($H307=0,0,F307/$H307%)</f>
        <v>0</v>
      </c>
      <c r="G308" s="12">
        <f>IF($H307=0,0,G307/$H307%)</f>
        <v>0</v>
      </c>
      <c r="H308" s="54">
        <f t="shared" si="9"/>
        <v>0</v>
      </c>
      <c r="I308" s="13"/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/>
      <c r="E309" s="11"/>
      <c r="F309" s="11"/>
      <c r="G309" s="11"/>
      <c r="H309" s="54">
        <f t="shared" si="9"/>
        <v>0</v>
      </c>
      <c r="I309" s="13"/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0</v>
      </c>
      <c r="F310" s="12">
        <f>IF($H309=0,0,F309/$H309%)</f>
        <v>0</v>
      </c>
      <c r="G310" s="12">
        <f>IF($H309=0,0,G309/$H309%)</f>
        <v>0</v>
      </c>
      <c r="H310" s="54">
        <f t="shared" si="9"/>
        <v>0</v>
      </c>
      <c r="I310" s="13"/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0</v>
      </c>
      <c r="F311" s="11">
        <f>SUM(F309,F307)</f>
        <v>0</v>
      </c>
      <c r="G311" s="11">
        <f>SUM(G309,G307)</f>
        <v>0</v>
      </c>
      <c r="H311" s="54">
        <f t="shared" si="9"/>
        <v>0</v>
      </c>
      <c r="I311" s="13"/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0</v>
      </c>
      <c r="F312" s="12">
        <f>IF($H311=0,0,F311/$H311%)</f>
        <v>0</v>
      </c>
      <c r="G312" s="12">
        <f>IF($H311=0,0,G311/$H311%)</f>
        <v>0</v>
      </c>
      <c r="H312" s="54">
        <f t="shared" si="9"/>
        <v>0</v>
      </c>
      <c r="I312" s="13"/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>
        <v>0</v>
      </c>
      <c r="E313" s="12">
        <v>737.8</v>
      </c>
      <c r="F313" s="12">
        <v>0</v>
      </c>
      <c r="G313" s="12">
        <v>0</v>
      </c>
      <c r="H313" s="54">
        <f t="shared" si="9"/>
        <v>737.8</v>
      </c>
      <c r="I313" s="13"/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>
        <f>IF($H313=0,0,D313/$H313%)</f>
        <v>0</v>
      </c>
      <c r="E314" s="12">
        <f>IF($H313=0,0,E313/$H313%)</f>
        <v>100</v>
      </c>
      <c r="F314" s="12">
        <f>IF($H313=0,0,F313/$H313%)</f>
        <v>0</v>
      </c>
      <c r="G314" s="12">
        <f>IF($H313=0,0,G313/$H313%)</f>
        <v>0</v>
      </c>
      <c r="H314" s="54">
        <f t="shared" si="9"/>
        <v>100</v>
      </c>
      <c r="I314" s="13"/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>
        <v>0</v>
      </c>
      <c r="E315" s="11">
        <v>467.3</v>
      </c>
      <c r="F315" s="11">
        <v>0</v>
      </c>
      <c r="G315" s="11">
        <v>0.3</v>
      </c>
      <c r="H315" s="54">
        <f t="shared" si="9"/>
        <v>467.6</v>
      </c>
      <c r="I315" s="13"/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>
        <f>IF($H315=0,0,D315/$H315%)</f>
        <v>0</v>
      </c>
      <c r="E316" s="12">
        <f>IF($H315=0,0,E315/$H315%)</f>
        <v>99.935842600513254</v>
      </c>
      <c r="F316" s="12">
        <f>IF($H315=0,0,F315/$H315%)</f>
        <v>0</v>
      </c>
      <c r="G316" s="12">
        <f>IF($H315=0,0,G315/$H315%)</f>
        <v>6.4157399486740804E-2</v>
      </c>
      <c r="H316" s="54">
        <f t="shared" si="9"/>
        <v>100</v>
      </c>
      <c r="I316" s="13"/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>
        <f>SUM(D315,D313)</f>
        <v>0</v>
      </c>
      <c r="E317" s="11">
        <f>SUM(E315,E313)</f>
        <v>1205.0999999999999</v>
      </c>
      <c r="F317" s="11">
        <f>SUM(F315,F313)</f>
        <v>0</v>
      </c>
      <c r="G317" s="11">
        <f>SUM(G315,G313)</f>
        <v>0.3</v>
      </c>
      <c r="H317" s="54">
        <f t="shared" si="9"/>
        <v>1205.3999999999999</v>
      </c>
      <c r="I317" s="13"/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>
        <f>IF($H317=0,0,D317/$H317%)</f>
        <v>0</v>
      </c>
      <c r="E318" s="12">
        <f>IF($H317=0,0,E317/$H317%)</f>
        <v>99.97511199601793</v>
      </c>
      <c r="F318" s="12">
        <f>IF($H317=0,0,F317/$H317%)</f>
        <v>0</v>
      </c>
      <c r="G318" s="12">
        <f>IF($H317=0,0,G317/$H317%)</f>
        <v>2.4888003982080638E-2</v>
      </c>
      <c r="H318" s="54">
        <f t="shared" si="9"/>
        <v>100.00000000000001</v>
      </c>
      <c r="I318" s="13"/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/>
      <c r="E319" s="12"/>
      <c r="F319" s="12"/>
      <c r="G319" s="12"/>
      <c r="H319" s="54">
        <f t="shared" si="9"/>
        <v>0</v>
      </c>
      <c r="I319" s="13"/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>
        <f>IF($H319=0,0,D319/$H319%)</f>
        <v>0</v>
      </c>
      <c r="E320" s="12">
        <f>IF($H319=0,0,E319/$H319%)</f>
        <v>0</v>
      </c>
      <c r="F320" s="12">
        <f>IF($H319=0,0,F319/$H319%)</f>
        <v>0</v>
      </c>
      <c r="G320" s="12">
        <f>IF($H319=0,0,G319/$H319%)</f>
        <v>0</v>
      </c>
      <c r="H320" s="54">
        <f t="shared" si="9"/>
        <v>0</v>
      </c>
      <c r="I320" s="13"/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/>
      <c r="E321" s="11"/>
      <c r="F321" s="11"/>
      <c r="G321" s="11"/>
      <c r="H321" s="54">
        <f t="shared" si="9"/>
        <v>0</v>
      </c>
      <c r="I321" s="13"/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>
        <f>IF($H321=0,0,D321/$H321%)</f>
        <v>0</v>
      </c>
      <c r="E322" s="12">
        <f>IF($H321=0,0,E321/$H321%)</f>
        <v>0</v>
      </c>
      <c r="F322" s="12">
        <f>IF($H321=0,0,F321/$H321%)</f>
        <v>0</v>
      </c>
      <c r="G322" s="12">
        <f>IF($H321=0,0,G321/$H321%)</f>
        <v>0</v>
      </c>
      <c r="H322" s="54">
        <f t="shared" si="9"/>
        <v>0</v>
      </c>
      <c r="I322" s="13"/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>
        <f>SUM(D321,D319)</f>
        <v>0</v>
      </c>
      <c r="E323" s="11">
        <f>SUM(E321,E319)</f>
        <v>0</v>
      </c>
      <c r="F323" s="11">
        <f>SUM(F321,F319)</f>
        <v>0</v>
      </c>
      <c r="G323" s="11">
        <f>SUM(G321,G319)</f>
        <v>0</v>
      </c>
      <c r="H323" s="54">
        <f t="shared" si="9"/>
        <v>0</v>
      </c>
      <c r="I323" s="13"/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>
        <f>IF($H323=0,0,D323/$H323%)</f>
        <v>0</v>
      </c>
      <c r="E324" s="12">
        <f>IF($H323=0,0,E323/$H323%)</f>
        <v>0</v>
      </c>
      <c r="F324" s="12">
        <f>IF($H323=0,0,F323/$H323%)</f>
        <v>0</v>
      </c>
      <c r="G324" s="12">
        <f>IF($H323=0,0,G323/$H323%)</f>
        <v>0</v>
      </c>
      <c r="H324" s="54">
        <f t="shared" si="9"/>
        <v>0</v>
      </c>
      <c r="I324" s="13"/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/>
      <c r="E325" s="12"/>
      <c r="F325" s="12"/>
      <c r="G325" s="12"/>
      <c r="H325" s="54">
        <f t="shared" si="9"/>
        <v>0</v>
      </c>
      <c r="I325" s="13"/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>
        <f>IF($H325=0,0,D325/$H325%)</f>
        <v>0</v>
      </c>
      <c r="E326" s="12">
        <f>IF($H325=0,0,E325/$H325%)</f>
        <v>0</v>
      </c>
      <c r="F326" s="12">
        <f>IF($H325=0,0,F325/$H325%)</f>
        <v>0</v>
      </c>
      <c r="G326" s="12">
        <f>IF($H325=0,0,G325/$H325%)</f>
        <v>0</v>
      </c>
      <c r="H326" s="54">
        <f t="shared" si="9"/>
        <v>0</v>
      </c>
      <c r="I326" s="13"/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11"/>
      <c r="E327" s="11"/>
      <c r="F327" s="11"/>
      <c r="G327" s="11"/>
      <c r="H327" s="54">
        <f t="shared" si="9"/>
        <v>0</v>
      </c>
      <c r="I327" s="13"/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>
        <f>IF($H327=0,0,D327/$H327%)</f>
        <v>0</v>
      </c>
      <c r="E328" s="12">
        <f>IF($H327=0,0,E327/$H327%)</f>
        <v>0</v>
      </c>
      <c r="F328" s="12">
        <f>IF($H327=0,0,F327/$H327%)</f>
        <v>0</v>
      </c>
      <c r="G328" s="12">
        <f>IF($H327=0,0,G327/$H327%)</f>
        <v>0</v>
      </c>
      <c r="H328" s="54">
        <f t="shared" si="9"/>
        <v>0</v>
      </c>
      <c r="I328" s="13"/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>
        <f>SUM(D327,D325)</f>
        <v>0</v>
      </c>
      <c r="E329" s="11">
        <f>SUM(E327,E325)</f>
        <v>0</v>
      </c>
      <c r="F329" s="11">
        <f>SUM(F327,F325)</f>
        <v>0</v>
      </c>
      <c r="G329" s="11">
        <f>SUM(G327,G325)</f>
        <v>0</v>
      </c>
      <c r="H329" s="54">
        <f t="shared" si="9"/>
        <v>0</v>
      </c>
      <c r="I329" s="13"/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>
        <f>IF($H329=0,0,D329/$H329%)</f>
        <v>0</v>
      </c>
      <c r="E330" s="12">
        <f>IF($H329=0,0,E329/$H329%)</f>
        <v>0</v>
      </c>
      <c r="F330" s="12">
        <f>IF($H329=0,0,F329/$H329%)</f>
        <v>0</v>
      </c>
      <c r="G330" s="12">
        <f>IF($H329=0,0,G329/$H329%)</f>
        <v>0</v>
      </c>
      <c r="H330" s="54">
        <f t="shared" si="9"/>
        <v>0</v>
      </c>
      <c r="I330" s="13"/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/>
      <c r="E331" s="12"/>
      <c r="F331" s="12"/>
      <c r="G331" s="12"/>
      <c r="H331" s="54">
        <f t="shared" si="9"/>
        <v>0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>
        <f>IF($H331=0,0,D331/$H331%)</f>
        <v>0</v>
      </c>
      <c r="E332" s="12">
        <f>IF($H331=0,0,E331/$H331%)</f>
        <v>0</v>
      </c>
      <c r="F332" s="12">
        <f>IF($H331=0,0,F331/$H331%)</f>
        <v>0</v>
      </c>
      <c r="G332" s="12">
        <f>IF($H331=0,0,G331/$H331%)</f>
        <v>0</v>
      </c>
      <c r="H332" s="54">
        <f t="shared" si="9"/>
        <v>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/>
      <c r="E333" s="11"/>
      <c r="F333" s="11"/>
      <c r="G333" s="11"/>
      <c r="H333" s="54">
        <f t="shared" si="9"/>
        <v>0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>
        <f>IF($H333=0,0,D333/$H333%)</f>
        <v>0</v>
      </c>
      <c r="E334" s="12">
        <f>IF($H333=0,0,E333/$H333%)</f>
        <v>0</v>
      </c>
      <c r="F334" s="12">
        <f>IF($H333=0,0,F333/$H333%)</f>
        <v>0</v>
      </c>
      <c r="G334" s="12">
        <f>IF($H333=0,0,G333/$H333%)</f>
        <v>0</v>
      </c>
      <c r="H334" s="54">
        <f t="shared" si="9"/>
        <v>0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>
        <f>SUM(D333,D331)</f>
        <v>0</v>
      </c>
      <c r="E335" s="11">
        <f>SUM(E333,E331)</f>
        <v>0</v>
      </c>
      <c r="F335" s="11">
        <f>SUM(F333,F331)</f>
        <v>0</v>
      </c>
      <c r="G335" s="11">
        <f>SUM(G333,G331)</f>
        <v>0</v>
      </c>
      <c r="H335" s="54">
        <f t="shared" si="9"/>
        <v>0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>
        <f>IF($H335=0,0,D335/$H335%)</f>
        <v>0</v>
      </c>
      <c r="E336" s="12">
        <f>IF($H335=0,0,E335/$H335%)</f>
        <v>0</v>
      </c>
      <c r="F336" s="12">
        <f>IF($H335=0,0,F335/$H335%)</f>
        <v>0</v>
      </c>
      <c r="G336" s="12">
        <f>IF($H335=0,0,G335/$H335%)</f>
        <v>0</v>
      </c>
      <c r="H336" s="54">
        <f t="shared" si="9"/>
        <v>0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/>
      <c r="E337" s="12"/>
      <c r="F337" s="12"/>
      <c r="G337" s="12"/>
      <c r="H337" s="54">
        <f t="shared" si="9"/>
        <v>0</v>
      </c>
      <c r="I337" s="13"/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>
        <f>IF($H337=0,0,D337/$H337%)</f>
        <v>0</v>
      </c>
      <c r="E338" s="12">
        <f>IF($H337=0,0,E337/$H337%)</f>
        <v>0</v>
      </c>
      <c r="F338" s="12">
        <f>IF($H337=0,0,F337/$H337%)</f>
        <v>0</v>
      </c>
      <c r="G338" s="12">
        <f>IF($H337=0,0,G337/$H337%)</f>
        <v>0</v>
      </c>
      <c r="H338" s="54">
        <f t="shared" si="9"/>
        <v>0</v>
      </c>
      <c r="I338" s="13"/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1"/>
      <c r="E339" s="11"/>
      <c r="F339" s="11"/>
      <c r="G339" s="11"/>
      <c r="H339" s="54">
        <f t="shared" si="9"/>
        <v>0</v>
      </c>
      <c r="I339" s="13"/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>
        <f>IF($H339=0,0,D339/$H339%)</f>
        <v>0</v>
      </c>
      <c r="E340" s="12">
        <f>IF($H339=0,0,E339/$H339%)</f>
        <v>0</v>
      </c>
      <c r="F340" s="12">
        <f>IF($H339=0,0,F339/$H339%)</f>
        <v>0</v>
      </c>
      <c r="G340" s="12">
        <f>IF($H339=0,0,G339/$H339%)</f>
        <v>0</v>
      </c>
      <c r="H340" s="54">
        <f t="shared" si="9"/>
        <v>0</v>
      </c>
      <c r="I340" s="13"/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>
        <f>SUM(D339,D337)</f>
        <v>0</v>
      </c>
      <c r="E341" s="11">
        <f>SUM(E339,E337)</f>
        <v>0</v>
      </c>
      <c r="F341" s="11">
        <f>SUM(F339,F337)</f>
        <v>0</v>
      </c>
      <c r="G341" s="11">
        <f>SUM(G339,G337)</f>
        <v>0</v>
      </c>
      <c r="H341" s="54">
        <f t="shared" si="9"/>
        <v>0</v>
      </c>
      <c r="I341" s="13"/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>
        <f>IF($H341=0,0,D341/$H341%)</f>
        <v>0</v>
      </c>
      <c r="E342" s="12">
        <f>IF($H341=0,0,E341/$H341%)</f>
        <v>0</v>
      </c>
      <c r="F342" s="12">
        <f>IF($H341=0,0,F341/$H341%)</f>
        <v>0</v>
      </c>
      <c r="G342" s="12">
        <f>IF($H341=0,0,G341/$H341%)</f>
        <v>0</v>
      </c>
      <c r="H342" s="54">
        <f t="shared" si="9"/>
        <v>0</v>
      </c>
      <c r="I342" s="13"/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/>
      <c r="E343" s="12"/>
      <c r="F343" s="12"/>
      <c r="G343" s="12"/>
      <c r="H343" s="54">
        <f t="shared" si="9"/>
        <v>0</v>
      </c>
      <c r="I343" s="13"/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>
        <f>IF($H343=0,0,D343/$H343%)</f>
        <v>0</v>
      </c>
      <c r="E344" s="12">
        <f>IF($H343=0,0,E343/$H343%)</f>
        <v>0</v>
      </c>
      <c r="F344" s="12">
        <f>IF($H343=0,0,F343/$H343%)</f>
        <v>0</v>
      </c>
      <c r="G344" s="12">
        <f>IF($H343=0,0,G343/$H343%)</f>
        <v>0</v>
      </c>
      <c r="H344" s="54">
        <f t="shared" si="9"/>
        <v>0</v>
      </c>
      <c r="I344" s="13"/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/>
      <c r="E345" s="11"/>
      <c r="F345" s="11"/>
      <c r="G345" s="11"/>
      <c r="H345" s="54">
        <f t="shared" si="9"/>
        <v>0</v>
      </c>
      <c r="I345" s="13"/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>
        <f>IF($H345=0,0,D345/$H345%)</f>
        <v>0</v>
      </c>
      <c r="E346" s="12">
        <f>IF($H345=0,0,E345/$H345%)</f>
        <v>0</v>
      </c>
      <c r="F346" s="12">
        <f>IF($H345=0,0,F345/$H345%)</f>
        <v>0</v>
      </c>
      <c r="G346" s="12">
        <f>IF($H345=0,0,G345/$H345%)</f>
        <v>0</v>
      </c>
      <c r="H346" s="54">
        <f t="shared" si="9"/>
        <v>0</v>
      </c>
      <c r="I346" s="13"/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>
        <f>SUM(D345,D343)</f>
        <v>0</v>
      </c>
      <c r="E347" s="11">
        <f>SUM(E345,E343)</f>
        <v>0</v>
      </c>
      <c r="F347" s="11">
        <f>SUM(F345,F343)</f>
        <v>0</v>
      </c>
      <c r="G347" s="11">
        <f>SUM(G345,G343)</f>
        <v>0</v>
      </c>
      <c r="H347" s="54">
        <f t="shared" si="9"/>
        <v>0</v>
      </c>
      <c r="I347" s="13"/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>
        <f>IF($H347=0,0,D347/$H347%)</f>
        <v>0</v>
      </c>
      <c r="E348" s="12">
        <f>IF($H347=0,0,E347/$H347%)</f>
        <v>0</v>
      </c>
      <c r="F348" s="12">
        <f>IF($H347=0,0,F347/$H347%)</f>
        <v>0</v>
      </c>
      <c r="G348" s="12">
        <f>IF($H347=0,0,G347/$H347%)</f>
        <v>0</v>
      </c>
      <c r="H348" s="54">
        <f t="shared" si="9"/>
        <v>0</v>
      </c>
      <c r="I348" s="13"/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/>
      <c r="E349" s="12"/>
      <c r="F349" s="12"/>
      <c r="G349" s="12"/>
      <c r="H349" s="54">
        <f t="shared" si="9"/>
        <v>0</v>
      </c>
      <c r="I349" s="13"/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>
        <f>IF($H349=0,0,D349/$H349%)</f>
        <v>0</v>
      </c>
      <c r="E350" s="12">
        <f>IF($H349=0,0,E349/$H349%)</f>
        <v>0</v>
      </c>
      <c r="F350" s="12">
        <f>IF($H349=0,0,F349/$H349%)</f>
        <v>0</v>
      </c>
      <c r="G350" s="12">
        <f>IF($H349=0,0,G349/$H349%)</f>
        <v>0</v>
      </c>
      <c r="H350" s="54">
        <f t="shared" si="9"/>
        <v>0</v>
      </c>
      <c r="I350" s="13"/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/>
      <c r="E351" s="11"/>
      <c r="F351" s="11"/>
      <c r="G351" s="11"/>
      <c r="H351" s="54">
        <f t="shared" si="9"/>
        <v>0</v>
      </c>
      <c r="I351" s="13"/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>
        <f>IF($H351=0,0,D351/$H351%)</f>
        <v>0</v>
      </c>
      <c r="E352" s="12">
        <f>IF($H351=0,0,E351/$H351%)</f>
        <v>0</v>
      </c>
      <c r="F352" s="12">
        <f>IF($H351=0,0,F351/$H351%)</f>
        <v>0</v>
      </c>
      <c r="G352" s="12">
        <f>IF($H351=0,0,G351/$H351%)</f>
        <v>0</v>
      </c>
      <c r="H352" s="54">
        <f t="shared" si="9"/>
        <v>0</v>
      </c>
      <c r="I352" s="13"/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>
        <f>SUM(D351,D349)</f>
        <v>0</v>
      </c>
      <c r="E353" s="11">
        <f>SUM(E351,E349)</f>
        <v>0</v>
      </c>
      <c r="F353" s="11">
        <f>SUM(F351,F349)</f>
        <v>0</v>
      </c>
      <c r="G353" s="11">
        <f>SUM(G351,G349)</f>
        <v>0</v>
      </c>
      <c r="H353" s="54">
        <f t="shared" si="9"/>
        <v>0</v>
      </c>
      <c r="I353" s="13"/>
      <c r="J353" s="1"/>
    </row>
    <row r="354" spans="1:10" s="14" customFormat="1" ht="15.95" customHeight="1" x14ac:dyDescent="0.15">
      <c r="A354" s="15"/>
      <c r="B354" s="21"/>
      <c r="C354" s="16" t="s">
        <v>13</v>
      </c>
      <c r="D354" s="12">
        <f>IF($H353=0,0,D353/$H353%)</f>
        <v>0</v>
      </c>
      <c r="E354" s="12">
        <f>IF($H353=0,0,E353/$H353%)</f>
        <v>0</v>
      </c>
      <c r="F354" s="12">
        <f>IF($H353=0,0,F353/$H353%)</f>
        <v>0</v>
      </c>
      <c r="G354" s="12">
        <f>IF($H353=0,0,G353/$H353%)</f>
        <v>0</v>
      </c>
      <c r="H354" s="54">
        <f t="shared" si="9"/>
        <v>0</v>
      </c>
      <c r="I354" s="13"/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/>
      <c r="E355" s="12"/>
      <c r="F355" s="12"/>
      <c r="G355" s="12"/>
      <c r="H355" s="54">
        <f t="shared" si="9"/>
        <v>0</v>
      </c>
      <c r="I355" s="13"/>
      <c r="J355" s="1"/>
    </row>
    <row r="356" spans="1:10" s="14" customFormat="1" ht="15.95" customHeight="1" x14ac:dyDescent="0.15">
      <c r="A356" s="15"/>
      <c r="B356" s="15"/>
      <c r="C356" s="16" t="s">
        <v>13</v>
      </c>
      <c r="D356" s="12">
        <f>IF($H355=0,0,D355/$H355%)</f>
        <v>0</v>
      </c>
      <c r="E356" s="12">
        <f>IF($H355=0,0,E355/$H355%)</f>
        <v>0</v>
      </c>
      <c r="F356" s="12">
        <f>IF($H355=0,0,F355/$H355%)</f>
        <v>0</v>
      </c>
      <c r="G356" s="12">
        <f>IF($H355=0,0,G355/$H355%)</f>
        <v>0</v>
      </c>
      <c r="H356" s="54">
        <f t="shared" si="9"/>
        <v>0</v>
      </c>
      <c r="I356" s="13"/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/>
      <c r="E357" s="11"/>
      <c r="F357" s="11"/>
      <c r="G357" s="11"/>
      <c r="H357" s="54">
        <f t="shared" si="9"/>
        <v>0</v>
      </c>
      <c r="I357" s="13"/>
      <c r="J357" s="1"/>
    </row>
    <row r="358" spans="1:10" s="14" customFormat="1" ht="15.95" customHeight="1" x14ac:dyDescent="0.15">
      <c r="A358" s="15"/>
      <c r="B358" s="15"/>
      <c r="C358" s="16" t="s">
        <v>13</v>
      </c>
      <c r="D358" s="12">
        <f>IF($H357=0,0,D357/$H357%)</f>
        <v>0</v>
      </c>
      <c r="E358" s="12">
        <f>IF($H357=0,0,E357/$H357%)</f>
        <v>0</v>
      </c>
      <c r="F358" s="12">
        <f>IF($H357=0,0,F357/$H357%)</f>
        <v>0</v>
      </c>
      <c r="G358" s="12">
        <f>IF($H357=0,0,G357/$H357%)</f>
        <v>0</v>
      </c>
      <c r="H358" s="54">
        <f t="shared" si="9"/>
        <v>0</v>
      </c>
      <c r="I358" s="13"/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>
        <f>SUM(D357,D355)</f>
        <v>0</v>
      </c>
      <c r="E359" s="11">
        <f>SUM(E357,E355)</f>
        <v>0</v>
      </c>
      <c r="F359" s="11">
        <f>SUM(F357,F355)</f>
        <v>0</v>
      </c>
      <c r="G359" s="11">
        <f>SUM(G357,G355)</f>
        <v>0</v>
      </c>
      <c r="H359" s="54">
        <f t="shared" si="9"/>
        <v>0</v>
      </c>
      <c r="I359" s="13"/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>
        <f>IF($H359=0,0,D359/$H359%)</f>
        <v>0</v>
      </c>
      <c r="E360" s="12">
        <f>IF($H359=0,0,E359/$H359%)</f>
        <v>0</v>
      </c>
      <c r="F360" s="12">
        <f>IF($H359=0,0,F359/$H359%)</f>
        <v>0</v>
      </c>
      <c r="G360" s="12">
        <f>IF($H359=0,0,G359/$H359%)</f>
        <v>0</v>
      </c>
      <c r="H360" s="54">
        <f t="shared" si="9"/>
        <v>0</v>
      </c>
      <c r="I360" s="13"/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/>
      <c r="E361" s="12"/>
      <c r="F361" s="12"/>
      <c r="G361" s="12"/>
      <c r="H361" s="54">
        <f t="shared" si="9"/>
        <v>0</v>
      </c>
      <c r="I361" s="13"/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0</v>
      </c>
      <c r="E362" s="12">
        <f>IF($H361=0,0,E361/$H361%)</f>
        <v>0</v>
      </c>
      <c r="F362" s="12">
        <f>IF($H361=0,0,F361/$H361%)</f>
        <v>0</v>
      </c>
      <c r="G362" s="12">
        <f>IF($H361=0,0,G361/$H361%)</f>
        <v>0</v>
      </c>
      <c r="H362" s="54">
        <f t="shared" si="9"/>
        <v>0</v>
      </c>
      <c r="I362" s="13"/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/>
      <c r="E363" s="11"/>
      <c r="F363" s="11"/>
      <c r="G363" s="11"/>
      <c r="H363" s="54">
        <f t="shared" si="9"/>
        <v>0</v>
      </c>
      <c r="I363" s="13"/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0</v>
      </c>
      <c r="E364" s="12">
        <f>IF($H363=0,0,E363/$H363%)</f>
        <v>0</v>
      </c>
      <c r="F364" s="12">
        <f>IF($H363=0,0,F363/$H363%)</f>
        <v>0</v>
      </c>
      <c r="G364" s="12">
        <f>IF($H363=0,0,G363/$H363%)</f>
        <v>0</v>
      </c>
      <c r="H364" s="54">
        <f t="shared" si="9"/>
        <v>0</v>
      </c>
      <c r="I364" s="13"/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0</v>
      </c>
      <c r="E365" s="11">
        <f>SUM(E363,E361)</f>
        <v>0</v>
      </c>
      <c r="F365" s="11">
        <f>SUM(F363,F361)</f>
        <v>0</v>
      </c>
      <c r="G365" s="11">
        <f>SUM(G363,G361)</f>
        <v>0</v>
      </c>
      <c r="H365" s="54">
        <f t="shared" si="9"/>
        <v>0</v>
      </c>
      <c r="I365" s="13"/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0</v>
      </c>
      <c r="E366" s="12">
        <f>IF($H365=0,0,E365/$H365%)</f>
        <v>0</v>
      </c>
      <c r="F366" s="12">
        <f>IF($H365=0,0,F365/$H365%)</f>
        <v>0</v>
      </c>
      <c r="G366" s="12">
        <f>IF($H365=0,0,G365/$H365%)</f>
        <v>0</v>
      </c>
      <c r="H366" s="54">
        <f t="shared" si="9"/>
        <v>0</v>
      </c>
      <c r="I366" s="13"/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1">
        <f>SUM(D361,D301,D295,D229,D37,D7)</f>
        <v>21.2</v>
      </c>
      <c r="E367" s="11">
        <f>SUM(E361,E301,E295,E229,E37,E7)</f>
        <v>19255</v>
      </c>
      <c r="F367" s="11">
        <f>SUM(F361,F301,F295,F229,F37,F7)</f>
        <v>0</v>
      </c>
      <c r="G367" s="11">
        <f>SUM(G361,G301,G295,G229,G37,G7)</f>
        <v>0</v>
      </c>
      <c r="H367" s="55">
        <f>SUM(H361,H301,H295,H229,H37,H7)</f>
        <v>19276.2</v>
      </c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0.1099801828161152</v>
      </c>
      <c r="E368" s="12">
        <f>IF($H367=0,0,E367/$H367%)</f>
        <v>99.890019817183884</v>
      </c>
      <c r="F368" s="12">
        <f>IF($H367=0,0,F367/$H367%)</f>
        <v>0</v>
      </c>
      <c r="G368" s="12">
        <f>IF($H367=0,0,G367/$H367%)</f>
        <v>0</v>
      </c>
      <c r="H368" s="53">
        <f>IF($H367=0,0,H367/$H367%)</f>
        <v>100</v>
      </c>
    </row>
    <row r="369" spans="1:8" ht="15.95" customHeight="1" x14ac:dyDescent="0.15">
      <c r="A369" s="26"/>
      <c r="B369" s="27"/>
      <c r="C369" s="18" t="s">
        <v>14</v>
      </c>
      <c r="D369" s="11"/>
      <c r="E369" s="11"/>
      <c r="F369" s="11"/>
      <c r="G369" s="11"/>
      <c r="H369" s="55">
        <f>SUM(H9,H39,H231,H297,H303,H363)</f>
        <v>11047.199999999999</v>
      </c>
    </row>
    <row r="370" spans="1:8" ht="15.95" customHeight="1" x14ac:dyDescent="0.15">
      <c r="A370" s="26"/>
      <c r="B370" s="27"/>
      <c r="C370" s="20" t="s">
        <v>13</v>
      </c>
      <c r="D370" s="12">
        <f>IF($H369=0,0,D369/$H369%)</f>
        <v>0</v>
      </c>
      <c r="E370" s="12">
        <f>IF($H369=0,0,E369/$H369%)</f>
        <v>0</v>
      </c>
      <c r="F370" s="12">
        <f>IF($H369=0,0,F369/$H369%)</f>
        <v>0</v>
      </c>
      <c r="G370" s="12">
        <f>IF($H369=0,0,G369/$H369%)</f>
        <v>0</v>
      </c>
      <c r="H370" s="53">
        <f>IF($H369=0,0,H369/$H369%)</f>
        <v>100</v>
      </c>
    </row>
    <row r="371" spans="1:8" ht="15.95" customHeight="1" x14ac:dyDescent="0.15">
      <c r="A371" s="26"/>
      <c r="B371" s="27"/>
      <c r="C371" s="18" t="s">
        <v>15</v>
      </c>
      <c r="D371" s="11">
        <f>SUM(D11,D41,D233,D299,D305,D365)</f>
        <v>3543.3999999999992</v>
      </c>
      <c r="E371" s="11">
        <f>SUM(E11,E41,E233,E299,E305,E365)</f>
        <v>26777.899999999994</v>
      </c>
      <c r="F371" s="11">
        <f>SUM(F11,F41,F233,F299,F305,F365)</f>
        <v>0</v>
      </c>
      <c r="G371" s="11">
        <f>SUM(G11,G41,G233,G299,G305,G365)</f>
        <v>2.1</v>
      </c>
      <c r="H371" s="55">
        <f>SUM(H11,H41,H233,H299,H305,H365)</f>
        <v>30323.399999999994</v>
      </c>
    </row>
    <row r="372" spans="1:8" ht="15.95" customHeight="1" x14ac:dyDescent="0.15">
      <c r="A372" s="28"/>
      <c r="B372" s="29"/>
      <c r="C372" s="20" t="s">
        <v>13</v>
      </c>
      <c r="D372" s="12">
        <f>IF($H371=0,0,D371/$H371%)</f>
        <v>11.685365097581405</v>
      </c>
      <c r="E372" s="12">
        <f>IF($H371=0,0,E371/$H371%)</f>
        <v>88.307709557635363</v>
      </c>
      <c r="F372" s="12">
        <f>IF($H371=0,0,F371/$H371%)</f>
        <v>0</v>
      </c>
      <c r="G372" s="12">
        <f>IF($H371=0,0,G371/$H371%)</f>
        <v>6.9253447832367107E-3</v>
      </c>
      <c r="H372" s="53">
        <f>IF($H371=0,0,H371/$H371%)</f>
        <v>100</v>
      </c>
    </row>
    <row r="373" spans="1:8" ht="15.95" customHeight="1" x14ac:dyDescent="0.15">
      <c r="A373" s="30" t="s">
        <v>76</v>
      </c>
      <c r="B373" s="31"/>
      <c r="C373" s="18" t="s">
        <v>12</v>
      </c>
      <c r="D373" s="12">
        <v>0</v>
      </c>
      <c r="E373" s="12">
        <v>2542.7999999999997</v>
      </c>
      <c r="F373" s="12">
        <v>0</v>
      </c>
      <c r="G373" s="12">
        <v>0</v>
      </c>
      <c r="H373" s="54">
        <f t="shared" ref="H373:H378" si="10">SUM(D373:G373)</f>
        <v>2542.7999999999997</v>
      </c>
    </row>
    <row r="374" spans="1:8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100</v>
      </c>
      <c r="F374" s="12">
        <f>IF($H373=0,0,F373/$H373%)</f>
        <v>0</v>
      </c>
      <c r="G374" s="12">
        <f>IF($H373=0,0,G373/$H373%)</f>
        <v>0</v>
      </c>
      <c r="H374" s="54">
        <f t="shared" si="10"/>
        <v>100</v>
      </c>
    </row>
    <row r="375" spans="1:8" ht="15.95" customHeight="1" x14ac:dyDescent="0.15">
      <c r="A375" s="15"/>
      <c r="B375" s="34"/>
      <c r="C375" s="18" t="s">
        <v>14</v>
      </c>
      <c r="D375" s="11">
        <v>0</v>
      </c>
      <c r="E375" s="11">
        <v>519.69999999999993</v>
      </c>
      <c r="F375" s="11">
        <v>0</v>
      </c>
      <c r="G375" s="11">
        <v>2124.1</v>
      </c>
      <c r="H375" s="54">
        <f t="shared" si="10"/>
        <v>2643.7999999999997</v>
      </c>
    </row>
    <row r="376" spans="1:8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19.657311445646418</v>
      </c>
      <c r="F376" s="12">
        <f>IF($H375=0,0,F375/$H375%)</f>
        <v>0</v>
      </c>
      <c r="G376" s="12">
        <f>IF($H375=0,0,G375/$H375%)</f>
        <v>80.342688554353586</v>
      </c>
      <c r="H376" s="54">
        <f t="shared" si="10"/>
        <v>100</v>
      </c>
    </row>
    <row r="377" spans="1:8" ht="15.9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3062.4999999999995</v>
      </c>
      <c r="F377" s="11">
        <f>SUM(F375,F373)</f>
        <v>0</v>
      </c>
      <c r="G377" s="11">
        <f>SUM(G375,G373)</f>
        <v>2124.1</v>
      </c>
      <c r="H377" s="54">
        <f t="shared" si="10"/>
        <v>5186.5999999999995</v>
      </c>
    </row>
    <row r="378" spans="1:8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59.046388771063896</v>
      </c>
      <c r="F378" s="12">
        <f>IF($H377=0,0,F377/$H377%)</f>
        <v>0</v>
      </c>
      <c r="G378" s="12">
        <f>IF($H377=0,0,G377/$H377%)</f>
        <v>40.953611228936111</v>
      </c>
      <c r="H378" s="54">
        <f t="shared" si="10"/>
        <v>100</v>
      </c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44" firstPageNumber="204" fitToHeight="5" orientation="portrait" useFirstPageNumber="1" r:id="rId1"/>
  <headerFooter alignWithMargins="0"/>
  <rowBreaks count="3" manualBreakCount="3">
    <brk id="96" max="7" man="1"/>
    <brk id="192" max="7" man="1"/>
    <brk id="28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0000"/>
    <pageSetUpPr fitToPage="1"/>
  </sheetPr>
  <dimension ref="A2:J378"/>
  <sheetViews>
    <sheetView showGridLines="0" showZeros="0" zoomScale="70" zoomScaleNormal="70" zoomScaleSheetLayoutView="80" workbookViewId="0">
      <pane xSplit="2" ySplit="6" topLeftCell="C370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G377" sqref="G377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  <c r="C2" s="50"/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81</v>
      </c>
    </row>
    <row r="5" spans="1:9" ht="15.95" customHeight="1" x14ac:dyDescent="0.15">
      <c r="H5" s="4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0</v>
      </c>
      <c r="E7" s="11">
        <f t="shared" ref="E7:G11" si="0">SUM(E13,E19,E25,E31)</f>
        <v>0</v>
      </c>
      <c r="F7" s="11">
        <f t="shared" si="0"/>
        <v>0</v>
      </c>
      <c r="G7" s="11">
        <f t="shared" si="0"/>
        <v>0</v>
      </c>
      <c r="H7" s="53">
        <f>SUM(D7:G7)</f>
        <v>0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</v>
      </c>
      <c r="E8" s="12">
        <f>IF($H7=0,0,E7/$H7%)</f>
        <v>0</v>
      </c>
      <c r="F8" s="12">
        <f>IF($H7=0,0,F7/$H7%)</f>
        <v>0</v>
      </c>
      <c r="G8" s="12">
        <f>IF($H7=0,0,G7/$H7%)</f>
        <v>0</v>
      </c>
      <c r="H8" s="53">
        <f>SUM(D8:G8)</f>
        <v>0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>
        <f>SUM(D15,D21,D27,D33)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53">
        <f>SUM(D9:G9)</f>
        <v>0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0</v>
      </c>
      <c r="E10" s="12">
        <f>IF($H9=0,0,E9/$H9%)</f>
        <v>0</v>
      </c>
      <c r="F10" s="12">
        <f>IF($H9=0,0,F9/$H9%)</f>
        <v>0</v>
      </c>
      <c r="G10" s="12">
        <f>IF($H9=0,0,G9/$H9%)</f>
        <v>0</v>
      </c>
      <c r="H10" s="53">
        <f>SUM(D10:G10)</f>
        <v>0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53">
        <f>SUM(D11:G11)</f>
        <v>0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0</v>
      </c>
      <c r="E12" s="12">
        <f>IF($H11=0,0,E11/$H11%)</f>
        <v>0</v>
      </c>
      <c r="F12" s="12">
        <f>IF($H11=0,0,F11/$H11%)</f>
        <v>0</v>
      </c>
      <c r="G12" s="12">
        <f>IF($H11=0,0,G11/$H11%)</f>
        <v>0</v>
      </c>
      <c r="H12" s="53">
        <f>IF($H11=0,0,H11/$H11%)</f>
        <v>0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/>
      <c r="E13" s="12"/>
      <c r="F13" s="12"/>
      <c r="G13" s="12"/>
      <c r="H13" s="54">
        <f t="shared" ref="H13:H76" si="1">SUM(D13:G13)</f>
        <v>0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0</v>
      </c>
      <c r="F14" s="12">
        <f>IF($H13=0,0,F13/$H13%)</f>
        <v>0</v>
      </c>
      <c r="G14" s="12">
        <f>IF($H13=0,0,G13/$H13%)</f>
        <v>0</v>
      </c>
      <c r="H14" s="54">
        <f t="shared" si="1"/>
        <v>0</v>
      </c>
    </row>
    <row r="15" spans="1:9" ht="15.95" customHeight="1" x14ac:dyDescent="0.15">
      <c r="A15" s="15"/>
      <c r="B15" s="15"/>
      <c r="C15" s="18" t="s">
        <v>14</v>
      </c>
      <c r="D15" s="11"/>
      <c r="E15" s="11"/>
      <c r="F15" s="11"/>
      <c r="G15" s="11"/>
      <c r="H15" s="54">
        <f t="shared" si="1"/>
        <v>0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0</v>
      </c>
      <c r="E16" s="12">
        <f>IF($H15=0,0,E15/$H15%)</f>
        <v>0</v>
      </c>
      <c r="F16" s="12">
        <f>IF($H15=0,0,F15/$H15%)</f>
        <v>0</v>
      </c>
      <c r="G16" s="12">
        <f>IF($H15=0,0,G15/$H15%)</f>
        <v>0</v>
      </c>
      <c r="H16" s="54">
        <f t="shared" si="1"/>
        <v>0</v>
      </c>
    </row>
    <row r="17" spans="1:8" ht="15.95" customHeight="1" x14ac:dyDescent="0.15">
      <c r="A17" s="15"/>
      <c r="B17" s="15"/>
      <c r="C17" s="18" t="s">
        <v>15</v>
      </c>
      <c r="D17" s="11">
        <f>D13+D15</f>
        <v>0</v>
      </c>
      <c r="E17" s="11">
        <f t="shared" ref="E17:G17" si="2">E13+E15</f>
        <v>0</v>
      </c>
      <c r="F17" s="11">
        <f t="shared" si="2"/>
        <v>0</v>
      </c>
      <c r="G17" s="11">
        <f t="shared" si="2"/>
        <v>0</v>
      </c>
      <c r="H17" s="54">
        <f t="shared" si="1"/>
        <v>0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0</v>
      </c>
      <c r="E18" s="12">
        <f>IF($H17=0,0,E17/$H17%)</f>
        <v>0</v>
      </c>
      <c r="F18" s="12">
        <f>IF($H17=0,0,F17/$H17%)</f>
        <v>0</v>
      </c>
      <c r="G18" s="12">
        <f>IF($H17=0,0,G17/$H17%)</f>
        <v>0</v>
      </c>
      <c r="H18" s="54">
        <f t="shared" si="1"/>
        <v>0</v>
      </c>
    </row>
    <row r="19" spans="1:8" ht="15.95" customHeight="1" x14ac:dyDescent="0.15">
      <c r="A19" s="15"/>
      <c r="B19" s="15" t="s">
        <v>17</v>
      </c>
      <c r="C19" s="18" t="s">
        <v>12</v>
      </c>
      <c r="D19" s="12"/>
      <c r="E19" s="12"/>
      <c r="F19" s="12"/>
      <c r="G19" s="12"/>
      <c r="H19" s="54">
        <f t="shared" si="1"/>
        <v>0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0</v>
      </c>
      <c r="E20" s="12">
        <f>IF($H19=0,0,E19/$H19%)</f>
        <v>0</v>
      </c>
      <c r="F20" s="12">
        <f>IF($H19=0,0,F19/$H19%)</f>
        <v>0</v>
      </c>
      <c r="G20" s="12">
        <f>IF($H19=0,0,G19/$H19%)</f>
        <v>0</v>
      </c>
      <c r="H20" s="54">
        <f t="shared" si="1"/>
        <v>0</v>
      </c>
    </row>
    <row r="21" spans="1:8" ht="15.95" customHeight="1" x14ac:dyDescent="0.15">
      <c r="A21" s="15"/>
      <c r="B21" s="15"/>
      <c r="C21" s="18" t="s">
        <v>14</v>
      </c>
      <c r="D21" s="11"/>
      <c r="E21" s="11"/>
      <c r="F21" s="11"/>
      <c r="G21" s="11"/>
      <c r="H21" s="54">
        <f t="shared" si="1"/>
        <v>0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0</v>
      </c>
      <c r="E22" s="12">
        <f>IF($H21=0,0,E21/$H21%)</f>
        <v>0</v>
      </c>
      <c r="F22" s="12">
        <f>IF($H21=0,0,F21/$H21%)</f>
        <v>0</v>
      </c>
      <c r="G22" s="12">
        <f>IF($H21=0,0,G21/$H21%)</f>
        <v>0</v>
      </c>
      <c r="H22" s="54">
        <f t="shared" si="1"/>
        <v>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0</v>
      </c>
      <c r="E23" s="11">
        <f>SUM(E21,E19)</f>
        <v>0</v>
      </c>
      <c r="F23" s="11">
        <f>SUM(F21,F19)</f>
        <v>0</v>
      </c>
      <c r="G23" s="11">
        <f>SUM(G21,G19)</f>
        <v>0</v>
      </c>
      <c r="H23" s="54">
        <f t="shared" si="1"/>
        <v>0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0</v>
      </c>
      <c r="E24" s="12">
        <f>IF($H23=0,0,E23/$H23%)</f>
        <v>0</v>
      </c>
      <c r="F24" s="12">
        <f>IF($H23=0,0,F23/$H23%)</f>
        <v>0</v>
      </c>
      <c r="G24" s="12">
        <f>IF($H23=0,0,G23/$H23%)</f>
        <v>0</v>
      </c>
      <c r="H24" s="54">
        <f t="shared" si="1"/>
        <v>0</v>
      </c>
    </row>
    <row r="25" spans="1:8" ht="15.95" customHeight="1" x14ac:dyDescent="0.15">
      <c r="A25" s="15"/>
      <c r="B25" s="15" t="s">
        <v>18</v>
      </c>
      <c r="C25" s="18" t="s">
        <v>12</v>
      </c>
      <c r="D25" s="12"/>
      <c r="E25" s="12"/>
      <c r="F25" s="12"/>
      <c r="G25" s="12"/>
      <c r="H25" s="54">
        <f t="shared" si="1"/>
        <v>0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0</v>
      </c>
      <c r="F26" s="12">
        <f>IF($H25=0,0,F25/$H25%)</f>
        <v>0</v>
      </c>
      <c r="G26" s="12">
        <f>IF($H25=0,0,G25/$H25%)</f>
        <v>0</v>
      </c>
      <c r="H26" s="54">
        <f t="shared" si="1"/>
        <v>0</v>
      </c>
    </row>
    <row r="27" spans="1:8" ht="15.95" customHeight="1" x14ac:dyDescent="0.15">
      <c r="A27" s="15"/>
      <c r="B27" s="15"/>
      <c r="C27" s="18" t="s">
        <v>14</v>
      </c>
      <c r="D27" s="11"/>
      <c r="E27" s="11"/>
      <c r="F27" s="11"/>
      <c r="G27" s="11"/>
      <c r="H27" s="54">
        <f t="shared" si="1"/>
        <v>0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0</v>
      </c>
      <c r="E28" s="12">
        <f>IF($H27=0,0,E27/$H27%)</f>
        <v>0</v>
      </c>
      <c r="F28" s="12">
        <f>IF($H27=0,0,F27/$H27%)</f>
        <v>0</v>
      </c>
      <c r="G28" s="12">
        <f>IF($H27=0,0,G27/$H27%)</f>
        <v>0</v>
      </c>
      <c r="H28" s="54">
        <f t="shared" si="1"/>
        <v>0</v>
      </c>
    </row>
    <row r="29" spans="1:8" ht="15.95" customHeight="1" x14ac:dyDescent="0.15">
      <c r="A29" s="15"/>
      <c r="B29" s="15"/>
      <c r="C29" s="18" t="s">
        <v>15</v>
      </c>
      <c r="D29" s="11">
        <f>D25+D27</f>
        <v>0</v>
      </c>
      <c r="E29" s="11">
        <f t="shared" ref="E29:G29" si="3">E25+E27</f>
        <v>0</v>
      </c>
      <c r="F29" s="11">
        <f t="shared" si="3"/>
        <v>0</v>
      </c>
      <c r="G29" s="11">
        <f t="shared" si="3"/>
        <v>0</v>
      </c>
      <c r="H29" s="54">
        <f t="shared" si="1"/>
        <v>0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0</v>
      </c>
      <c r="E30" s="12">
        <f>IF($H29=0,0,E29/$H29%)</f>
        <v>0</v>
      </c>
      <c r="F30" s="12">
        <f>IF($H29=0,0,F29/$H29%)</f>
        <v>0</v>
      </c>
      <c r="G30" s="12">
        <f>IF($H29=0,0,G29/$H29%)</f>
        <v>0</v>
      </c>
      <c r="H30" s="54">
        <f t="shared" si="1"/>
        <v>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/>
      <c r="F31" s="12"/>
      <c r="G31" s="12"/>
      <c r="H31" s="54">
        <f t="shared" si="1"/>
        <v>0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0</v>
      </c>
      <c r="F32" s="12">
        <f>IF($H31=0,0,F31/$H31%)</f>
        <v>0</v>
      </c>
      <c r="G32" s="12">
        <f>IF($H31=0,0,G31/$H31%)</f>
        <v>0</v>
      </c>
      <c r="H32" s="54">
        <f t="shared" si="1"/>
        <v>0</v>
      </c>
    </row>
    <row r="33" spans="1:8" ht="15.95" customHeight="1" x14ac:dyDescent="0.15">
      <c r="A33" s="15"/>
      <c r="B33" s="15"/>
      <c r="C33" s="18" t="s">
        <v>14</v>
      </c>
      <c r="D33" s="11"/>
      <c r="E33" s="11"/>
      <c r="F33" s="11"/>
      <c r="G33" s="11"/>
      <c r="H33" s="54">
        <f t="shared" si="1"/>
        <v>0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0</v>
      </c>
      <c r="E34" s="12">
        <f>IF($H33=0,0,E33/$H33%)</f>
        <v>0</v>
      </c>
      <c r="F34" s="12">
        <f>IF($H33=0,0,F33/$H33%)</f>
        <v>0</v>
      </c>
      <c r="G34" s="12">
        <f>IF($H33=0,0,G33/$H33%)</f>
        <v>0</v>
      </c>
      <c r="H34" s="54">
        <f t="shared" si="1"/>
        <v>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0</v>
      </c>
      <c r="E35" s="11">
        <f>SUM(E33,E31)</f>
        <v>0</v>
      </c>
      <c r="F35" s="11">
        <f>SUM(F33,F31)</f>
        <v>0</v>
      </c>
      <c r="G35" s="11">
        <f>SUM(G33,G31)</f>
        <v>0</v>
      </c>
      <c r="H35" s="54">
        <f t="shared" si="1"/>
        <v>0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0</v>
      </c>
      <c r="E36" s="12">
        <f>IF($H35=0,0,E35/$H35%)</f>
        <v>0</v>
      </c>
      <c r="F36" s="12">
        <f>IF($H35=0,0,F35/$H35%)</f>
        <v>0</v>
      </c>
      <c r="G36" s="12">
        <f>IF($H35=0,0,G35/$H35%)</f>
        <v>0</v>
      </c>
      <c r="H36" s="54">
        <f t="shared" si="1"/>
        <v>0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0</v>
      </c>
      <c r="E37" s="11">
        <f>SUMIF($C$43:$C$228,"道内",E$43:E$228)</f>
        <v>5663.1999999999989</v>
      </c>
      <c r="F37" s="11">
        <f>SUMIF($C$43:$C$228,"道内",F$43:F$228)</f>
        <v>0</v>
      </c>
      <c r="G37" s="11">
        <f>SUMIF($C$43:$C$228,"道内",G$43:G$228)</f>
        <v>0</v>
      </c>
      <c r="H37" s="54">
        <f t="shared" si="1"/>
        <v>5663.1999999999989</v>
      </c>
    </row>
    <row r="38" spans="1:8" ht="15.95" customHeight="1" x14ac:dyDescent="0.15">
      <c r="A38" s="15"/>
      <c r="C38" s="20" t="s">
        <v>13</v>
      </c>
      <c r="D38" s="12">
        <f>IF($H37=0,0,D37/$H37%)</f>
        <v>0</v>
      </c>
      <c r="E38" s="12">
        <f>IF($H37=0,0,E37/$H37%)</f>
        <v>100</v>
      </c>
      <c r="F38" s="12">
        <f>IF($H37=0,0,F37/$H37%)</f>
        <v>0</v>
      </c>
      <c r="G38" s="12">
        <f>IF($H37=0,0,G37/$H37%)</f>
        <v>0</v>
      </c>
      <c r="H38" s="54">
        <f t="shared" si="1"/>
        <v>100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2824.4</v>
      </c>
      <c r="E39" s="11">
        <f>SUMIF($C$43:$C$228,"道外",E$43:E$228)</f>
        <v>10194.1</v>
      </c>
      <c r="F39" s="11">
        <f>SUMIF($C$43:$C$228,"道外",F$43:F$228)</f>
        <v>0</v>
      </c>
      <c r="G39" s="11">
        <f>SUMIF($C$43:$C$228,"道外",G$43:G$228)</f>
        <v>224.5</v>
      </c>
      <c r="H39" s="54">
        <f t="shared" si="1"/>
        <v>13243</v>
      </c>
    </row>
    <row r="40" spans="1:8" ht="15.95" customHeight="1" x14ac:dyDescent="0.15">
      <c r="A40" s="15"/>
      <c r="C40" s="20" t="s">
        <v>13</v>
      </c>
      <c r="D40" s="12">
        <f>IF($H39=0,0,D39/$H39%)</f>
        <v>21.327493770293739</v>
      </c>
      <c r="E40" s="12">
        <f>IF($H39=0,0,E39/$H39%)</f>
        <v>76.9772710111002</v>
      </c>
      <c r="F40" s="12">
        <f>IF($H39=0,0,F39/$H39%)</f>
        <v>0</v>
      </c>
      <c r="G40" s="12">
        <f>IF($H39=0,0,G39/$H39%)</f>
        <v>1.695235218606056</v>
      </c>
      <c r="H40" s="54">
        <f t="shared" si="1"/>
        <v>100</v>
      </c>
    </row>
    <row r="41" spans="1:8" ht="15.95" customHeight="1" x14ac:dyDescent="0.15">
      <c r="A41" s="15"/>
      <c r="C41" s="18" t="s">
        <v>107</v>
      </c>
      <c r="D41" s="11">
        <f>SUM(D39,D37)</f>
        <v>2824.4</v>
      </c>
      <c r="E41" s="11">
        <f>SUM(E39,E37)</f>
        <v>15857.3</v>
      </c>
      <c r="F41" s="11">
        <f>SUM(F39,F37)</f>
        <v>0</v>
      </c>
      <c r="G41" s="11">
        <f>SUM(G39,G37)</f>
        <v>224.5</v>
      </c>
      <c r="H41" s="54">
        <f t="shared" si="1"/>
        <v>18906.2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14.939014714749659</v>
      </c>
      <c r="E42" s="12">
        <f>IF($H41=0,0,E41/$H41%)</f>
        <v>83.873544128381155</v>
      </c>
      <c r="F42" s="12">
        <f>IF($H41=0,0,F41/$H41%)</f>
        <v>0</v>
      </c>
      <c r="G42" s="12">
        <f>IF($H41=0,0,G41/$H41%)</f>
        <v>1.1874411568691752</v>
      </c>
      <c r="H42" s="54">
        <f t="shared" si="1"/>
        <v>99.999999999999986</v>
      </c>
    </row>
    <row r="43" spans="1:8" ht="15.95" customHeight="1" x14ac:dyDescent="0.15">
      <c r="A43" s="15"/>
      <c r="B43" s="15" t="s">
        <v>21</v>
      </c>
      <c r="C43" s="18" t="s">
        <v>12</v>
      </c>
      <c r="D43" s="12">
        <v>0</v>
      </c>
      <c r="E43" s="12">
        <v>1142.5</v>
      </c>
      <c r="F43" s="12">
        <v>0</v>
      </c>
      <c r="G43" s="12">
        <v>0</v>
      </c>
      <c r="H43" s="54">
        <f t="shared" si="1"/>
        <v>1142.5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0</v>
      </c>
      <c r="E44" s="12">
        <f>IF($H43=0,0,E43/$H43%)</f>
        <v>100</v>
      </c>
      <c r="F44" s="12">
        <f>IF($H43=0,0,F43/$H43%)</f>
        <v>0</v>
      </c>
      <c r="G44" s="12">
        <f>IF($H43=0,0,G43/$H43%)</f>
        <v>0</v>
      </c>
      <c r="H44" s="54">
        <f t="shared" si="1"/>
        <v>100</v>
      </c>
    </row>
    <row r="45" spans="1:8" ht="15.95" customHeight="1" x14ac:dyDescent="0.15">
      <c r="A45" s="15"/>
      <c r="B45" s="15"/>
      <c r="C45" s="18" t="s">
        <v>14</v>
      </c>
      <c r="D45" s="11">
        <v>10</v>
      </c>
      <c r="E45" s="11">
        <v>5</v>
      </c>
      <c r="F45" s="11">
        <v>0</v>
      </c>
      <c r="G45" s="11">
        <v>0</v>
      </c>
      <c r="H45" s="54">
        <f t="shared" si="1"/>
        <v>15</v>
      </c>
    </row>
    <row r="46" spans="1:8" ht="15.95" customHeight="1" x14ac:dyDescent="0.15">
      <c r="A46" s="15"/>
      <c r="B46" s="15"/>
      <c r="C46" s="20" t="s">
        <v>13</v>
      </c>
      <c r="D46" s="12">
        <f>IF($H45=0,0,D45/$H45%)</f>
        <v>66.666666666666671</v>
      </c>
      <c r="E46" s="12">
        <f>IF($H45=0,0,E45/$H45%)</f>
        <v>33.333333333333336</v>
      </c>
      <c r="F46" s="12">
        <f>IF($H45=0,0,F45/$H45%)</f>
        <v>0</v>
      </c>
      <c r="G46" s="12">
        <f>IF($H45=0,0,G45/$H45%)</f>
        <v>0</v>
      </c>
      <c r="H46" s="54">
        <f t="shared" si="1"/>
        <v>100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10</v>
      </c>
      <c r="E47" s="11">
        <f>SUM(E45,E43)</f>
        <v>1147.5</v>
      </c>
      <c r="F47" s="11">
        <f>SUM(F45,F43)</f>
        <v>0</v>
      </c>
      <c r="G47" s="11">
        <f>SUM(G45,G43)</f>
        <v>0</v>
      </c>
      <c r="H47" s="54">
        <f t="shared" si="1"/>
        <v>1157.5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0.86393088552915775</v>
      </c>
      <c r="E48" s="12">
        <f>IF($H47=0,0,E47/$H47%)</f>
        <v>99.136069114470843</v>
      </c>
      <c r="F48" s="12">
        <f>IF($H47=0,0,F47/$H47%)</f>
        <v>0</v>
      </c>
      <c r="G48" s="12">
        <f>IF($H47=0,0,G47/$H47%)</f>
        <v>0</v>
      </c>
      <c r="H48" s="54">
        <f t="shared" si="1"/>
        <v>100</v>
      </c>
    </row>
    <row r="49" spans="1:8" ht="15.95" customHeight="1" x14ac:dyDescent="0.15">
      <c r="A49" s="15"/>
      <c r="B49" s="15" t="s">
        <v>22</v>
      </c>
      <c r="C49" s="18" t="s">
        <v>12</v>
      </c>
      <c r="D49" s="12"/>
      <c r="E49" s="12"/>
      <c r="F49" s="12"/>
      <c r="G49" s="12"/>
      <c r="H49" s="54">
        <f t="shared" si="1"/>
        <v>0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0</v>
      </c>
      <c r="E50" s="12">
        <f>IF($H49=0,0,E49/$H49%)</f>
        <v>0</v>
      </c>
      <c r="F50" s="12">
        <f>IF($H49=0,0,F49/$H49%)</f>
        <v>0</v>
      </c>
      <c r="G50" s="12">
        <f>IF($H49=0,0,G49/$H49%)</f>
        <v>0</v>
      </c>
      <c r="H50" s="54">
        <f t="shared" si="1"/>
        <v>0</v>
      </c>
    </row>
    <row r="51" spans="1:8" ht="15.95" customHeight="1" x14ac:dyDescent="0.15">
      <c r="A51" s="15"/>
      <c r="B51" s="15"/>
      <c r="C51" s="18" t="s">
        <v>14</v>
      </c>
      <c r="D51" s="11">
        <v>0</v>
      </c>
      <c r="E51" s="11">
        <v>300</v>
      </c>
      <c r="F51" s="11">
        <v>0</v>
      </c>
      <c r="G51" s="11">
        <v>0</v>
      </c>
      <c r="H51" s="54">
        <f t="shared" si="1"/>
        <v>300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0</v>
      </c>
      <c r="E52" s="12">
        <f>IF($H51=0,0,E51/$H51%)</f>
        <v>100</v>
      </c>
      <c r="F52" s="12">
        <f>IF($H51=0,0,F51/$H51%)</f>
        <v>0</v>
      </c>
      <c r="G52" s="12">
        <f>IF($H51=0,0,G51/$H51%)</f>
        <v>0</v>
      </c>
      <c r="H52" s="54">
        <f t="shared" si="1"/>
        <v>100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0</v>
      </c>
      <c r="E53" s="11">
        <f>SUM(E51,E49)</f>
        <v>300</v>
      </c>
      <c r="F53" s="11">
        <f>SUM(F51,F49)</f>
        <v>0</v>
      </c>
      <c r="G53" s="11">
        <f>SUM(G51,G49)</f>
        <v>0</v>
      </c>
      <c r="H53" s="54">
        <f t="shared" si="1"/>
        <v>300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0</v>
      </c>
      <c r="E54" s="12">
        <f>IF($H53=0,0,E53/$H53%)</f>
        <v>100</v>
      </c>
      <c r="F54" s="12">
        <f>IF($H53=0,0,F53/$H53%)</f>
        <v>0</v>
      </c>
      <c r="G54" s="12">
        <f>IF($H53=0,0,G53/$H53%)</f>
        <v>0</v>
      </c>
      <c r="H54" s="54">
        <f t="shared" si="1"/>
        <v>100</v>
      </c>
    </row>
    <row r="55" spans="1:8" ht="15.95" customHeight="1" x14ac:dyDescent="0.15">
      <c r="A55" s="15"/>
      <c r="B55" s="15" t="s">
        <v>23</v>
      </c>
      <c r="C55" s="18" t="s">
        <v>12</v>
      </c>
      <c r="D55" s="12"/>
      <c r="E55" s="12"/>
      <c r="F55" s="12"/>
      <c r="G55" s="12"/>
      <c r="H55" s="54">
        <f t="shared" si="1"/>
        <v>0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0</v>
      </c>
      <c r="E56" s="12">
        <f>IF($H55=0,0,E55/$H55%)</f>
        <v>0</v>
      </c>
      <c r="F56" s="12">
        <f>IF($H55=0,0,F55/$H55%)</f>
        <v>0</v>
      </c>
      <c r="G56" s="12">
        <f>IF($H55=0,0,G55/$H55%)</f>
        <v>0</v>
      </c>
      <c r="H56" s="54">
        <f t="shared" si="1"/>
        <v>0</v>
      </c>
    </row>
    <row r="57" spans="1:8" ht="15.95" customHeight="1" x14ac:dyDescent="0.15">
      <c r="A57" s="15"/>
      <c r="B57" s="15"/>
      <c r="C57" s="18" t="s">
        <v>14</v>
      </c>
      <c r="D57" s="11"/>
      <c r="E57" s="11"/>
      <c r="F57" s="11"/>
      <c r="G57" s="11"/>
      <c r="H57" s="54">
        <f t="shared" si="1"/>
        <v>0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0</v>
      </c>
      <c r="E58" s="12">
        <f>IF($H57=0,0,E57/$H57%)</f>
        <v>0</v>
      </c>
      <c r="F58" s="12">
        <f>IF($H57=0,0,F57/$H57%)</f>
        <v>0</v>
      </c>
      <c r="G58" s="12">
        <f>IF($H57=0,0,G57/$H57%)</f>
        <v>0</v>
      </c>
      <c r="H58" s="54">
        <f t="shared" si="1"/>
        <v>0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0</v>
      </c>
      <c r="E59" s="11">
        <f>SUM(E57,E55)</f>
        <v>0</v>
      </c>
      <c r="F59" s="11">
        <f>SUM(F57,F55)</f>
        <v>0</v>
      </c>
      <c r="G59" s="11">
        <f>SUM(G57,G55)</f>
        <v>0</v>
      </c>
      <c r="H59" s="54">
        <f t="shared" si="1"/>
        <v>0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0</v>
      </c>
      <c r="E60" s="12">
        <f>IF($H59=0,0,E59/$H59%)</f>
        <v>0</v>
      </c>
      <c r="F60" s="12">
        <f>IF($H59=0,0,F59/$H59%)</f>
        <v>0</v>
      </c>
      <c r="G60" s="12">
        <f>IF($H59=0,0,G59/$H59%)</f>
        <v>0</v>
      </c>
      <c r="H60" s="54">
        <f t="shared" si="1"/>
        <v>0</v>
      </c>
    </row>
    <row r="61" spans="1:8" ht="15.95" customHeight="1" x14ac:dyDescent="0.15">
      <c r="A61" s="15"/>
      <c r="B61" s="15" t="s">
        <v>24</v>
      </c>
      <c r="C61" s="18" t="s">
        <v>12</v>
      </c>
      <c r="D61" s="12">
        <v>0</v>
      </c>
      <c r="E61" s="12">
        <v>93.1</v>
      </c>
      <c r="F61" s="12">
        <v>0</v>
      </c>
      <c r="G61" s="12">
        <v>0</v>
      </c>
      <c r="H61" s="54">
        <f t="shared" si="1"/>
        <v>93.1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0</v>
      </c>
      <c r="E62" s="12">
        <f>IF($H61=0,0,E61/$H61%)</f>
        <v>100</v>
      </c>
      <c r="F62" s="12">
        <f>IF($H61=0,0,F61/$H61%)</f>
        <v>0</v>
      </c>
      <c r="G62" s="12">
        <f>IF($H61=0,0,G61/$H61%)</f>
        <v>0</v>
      </c>
      <c r="H62" s="54">
        <f t="shared" si="1"/>
        <v>100</v>
      </c>
    </row>
    <row r="63" spans="1:8" ht="15.95" customHeight="1" x14ac:dyDescent="0.15">
      <c r="A63" s="15"/>
      <c r="B63" s="15"/>
      <c r="C63" s="18" t="s">
        <v>14</v>
      </c>
      <c r="D63" s="11">
        <v>0</v>
      </c>
      <c r="E63" s="11">
        <v>0.5</v>
      </c>
      <c r="F63" s="11">
        <v>0</v>
      </c>
      <c r="G63" s="11">
        <v>0</v>
      </c>
      <c r="H63" s="54">
        <f t="shared" si="1"/>
        <v>0.5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0</v>
      </c>
      <c r="E64" s="12">
        <f>IF($H63=0,0,E63/$H63%)</f>
        <v>100</v>
      </c>
      <c r="F64" s="12">
        <f>IF($H63=0,0,F63/$H63%)</f>
        <v>0</v>
      </c>
      <c r="G64" s="12">
        <f>IF($H63=0,0,G63/$H63%)</f>
        <v>0</v>
      </c>
      <c r="H64" s="54">
        <f t="shared" si="1"/>
        <v>100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0</v>
      </c>
      <c r="E65" s="11">
        <f>SUM(E63,E61)</f>
        <v>93.6</v>
      </c>
      <c r="F65" s="11">
        <f>SUM(F63,F61)</f>
        <v>0</v>
      </c>
      <c r="G65" s="11">
        <f>SUM(G63,G61)</f>
        <v>0</v>
      </c>
      <c r="H65" s="54">
        <f t="shared" si="1"/>
        <v>93.6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0</v>
      </c>
      <c r="E66" s="12">
        <f>IF($H65=0,0,E65/$H65%)</f>
        <v>100</v>
      </c>
      <c r="F66" s="12">
        <f>IF($H65=0,0,F65/$H65%)</f>
        <v>0</v>
      </c>
      <c r="G66" s="12">
        <f>IF($H65=0,0,G65/$H65%)</f>
        <v>0</v>
      </c>
      <c r="H66" s="54">
        <f t="shared" si="1"/>
        <v>100</v>
      </c>
    </row>
    <row r="67" spans="1:8" ht="15.95" customHeight="1" x14ac:dyDescent="0.15">
      <c r="A67" s="15"/>
      <c r="B67" s="15" t="s">
        <v>25</v>
      </c>
      <c r="C67" s="18" t="s">
        <v>12</v>
      </c>
      <c r="D67" s="12"/>
      <c r="E67" s="12"/>
      <c r="F67" s="12"/>
      <c r="G67" s="12"/>
      <c r="H67" s="54">
        <f t="shared" si="1"/>
        <v>0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0</v>
      </c>
      <c r="E68" s="12">
        <f>IF($H67=0,0,E67/$H67%)</f>
        <v>0</v>
      </c>
      <c r="F68" s="12">
        <f>IF($H67=0,0,F67/$H67%)</f>
        <v>0</v>
      </c>
      <c r="G68" s="12">
        <f>IF($H67=0,0,G67/$H67%)</f>
        <v>0</v>
      </c>
      <c r="H68" s="54">
        <f t="shared" si="1"/>
        <v>0</v>
      </c>
    </row>
    <row r="69" spans="1:8" ht="15.95" customHeight="1" x14ac:dyDescent="0.15">
      <c r="A69" s="15"/>
      <c r="B69" s="15"/>
      <c r="C69" s="18" t="s">
        <v>14</v>
      </c>
      <c r="D69" s="11"/>
      <c r="E69" s="11"/>
      <c r="F69" s="11"/>
      <c r="G69" s="11"/>
      <c r="H69" s="54">
        <f t="shared" si="1"/>
        <v>0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0</v>
      </c>
      <c r="E70" s="12">
        <f>IF($H69=0,0,E69/$H69%)</f>
        <v>0</v>
      </c>
      <c r="F70" s="12">
        <f>IF($H69=0,0,F69/$H69%)</f>
        <v>0</v>
      </c>
      <c r="G70" s="12">
        <f>IF($H69=0,0,G69/$H69%)</f>
        <v>0</v>
      </c>
      <c r="H70" s="54">
        <f t="shared" si="1"/>
        <v>0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0</v>
      </c>
      <c r="E71" s="11">
        <f>SUM(E69,E67)</f>
        <v>0</v>
      </c>
      <c r="F71" s="11">
        <f>SUM(F69,F67)</f>
        <v>0</v>
      </c>
      <c r="G71" s="11">
        <f>SUM(G69,G67)</f>
        <v>0</v>
      </c>
      <c r="H71" s="54">
        <f t="shared" si="1"/>
        <v>0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0</v>
      </c>
      <c r="E72" s="12">
        <f>IF($H71=0,0,E71/$H71%)</f>
        <v>0</v>
      </c>
      <c r="F72" s="12">
        <f>IF($H71=0,0,F71/$H71%)</f>
        <v>0</v>
      </c>
      <c r="G72" s="12">
        <f>IF($H71=0,0,G71/$H71%)</f>
        <v>0</v>
      </c>
      <c r="H72" s="54">
        <f t="shared" si="1"/>
        <v>0</v>
      </c>
    </row>
    <row r="73" spans="1:8" ht="15.95" customHeight="1" x14ac:dyDescent="0.15">
      <c r="A73" s="15"/>
      <c r="B73" s="15" t="s">
        <v>26</v>
      </c>
      <c r="C73" s="18" t="s">
        <v>12</v>
      </c>
      <c r="D73" s="12">
        <v>0</v>
      </c>
      <c r="E73" s="12">
        <v>0.5</v>
      </c>
      <c r="F73" s="12">
        <v>0</v>
      </c>
      <c r="G73" s="12">
        <v>0</v>
      </c>
      <c r="H73" s="54">
        <f t="shared" si="1"/>
        <v>0.5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100</v>
      </c>
      <c r="F74" s="12">
        <f>IF($H73=0,0,F73/$H73%)</f>
        <v>0</v>
      </c>
      <c r="G74" s="12">
        <f>IF($H73=0,0,G73/$H73%)</f>
        <v>0</v>
      </c>
      <c r="H74" s="54">
        <f t="shared" si="1"/>
        <v>100</v>
      </c>
    </row>
    <row r="75" spans="1:8" ht="15.95" customHeight="1" x14ac:dyDescent="0.15">
      <c r="A75" s="15"/>
      <c r="B75" s="15"/>
      <c r="C75" s="18" t="s">
        <v>14</v>
      </c>
      <c r="D75" s="11"/>
      <c r="E75" s="11"/>
      <c r="F75" s="11"/>
      <c r="G75" s="11"/>
      <c r="H75" s="54">
        <f t="shared" si="1"/>
        <v>0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0</v>
      </c>
      <c r="E76" s="12">
        <f>IF($H75=0,0,E75/$H75%)</f>
        <v>0</v>
      </c>
      <c r="F76" s="12">
        <f>IF($H75=0,0,F75/$H75%)</f>
        <v>0</v>
      </c>
      <c r="G76" s="12">
        <f>IF($H75=0,0,G75/$H75%)</f>
        <v>0</v>
      </c>
      <c r="H76" s="54">
        <f t="shared" si="1"/>
        <v>0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0</v>
      </c>
      <c r="E77" s="11">
        <f>SUM(E75,E73)</f>
        <v>0.5</v>
      </c>
      <c r="F77" s="11">
        <f>SUM(F75,F73)</f>
        <v>0</v>
      </c>
      <c r="G77" s="11">
        <f>SUM(G75,G73)</f>
        <v>0</v>
      </c>
      <c r="H77" s="54">
        <f t="shared" ref="H77:H140" si="4">SUM(D77:G77)</f>
        <v>0.5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0</v>
      </c>
      <c r="E78" s="12">
        <f>IF($H77=0,0,E77/$H77%)</f>
        <v>100</v>
      </c>
      <c r="F78" s="12">
        <f>IF($H77=0,0,F77/$H77%)</f>
        <v>0</v>
      </c>
      <c r="G78" s="12">
        <f>IF($H77=0,0,G77/$H77%)</f>
        <v>0</v>
      </c>
      <c r="H78" s="54">
        <f t="shared" si="4"/>
        <v>100</v>
      </c>
    </row>
    <row r="79" spans="1:8" ht="15.95" customHeight="1" x14ac:dyDescent="0.15">
      <c r="A79" s="15"/>
      <c r="B79" s="15" t="s">
        <v>27</v>
      </c>
      <c r="C79" s="18" t="s">
        <v>12</v>
      </c>
      <c r="D79" s="12"/>
      <c r="E79" s="12"/>
      <c r="F79" s="12"/>
      <c r="G79" s="12"/>
      <c r="H79" s="54">
        <f t="shared" si="4"/>
        <v>0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0</v>
      </c>
      <c r="E80" s="12">
        <f>IF($H79=0,0,E79/$H79%)</f>
        <v>0</v>
      </c>
      <c r="F80" s="12">
        <f>IF($H79=0,0,F79/$H79%)</f>
        <v>0</v>
      </c>
      <c r="G80" s="12">
        <f>IF($H79=0,0,G79/$H79%)</f>
        <v>0</v>
      </c>
      <c r="H80" s="54">
        <f t="shared" si="4"/>
        <v>0</v>
      </c>
    </row>
    <row r="81" spans="1:8" ht="15.95" customHeight="1" x14ac:dyDescent="0.15">
      <c r="A81" s="15"/>
      <c r="B81" s="15"/>
      <c r="C81" s="18" t="s">
        <v>14</v>
      </c>
      <c r="D81" s="11"/>
      <c r="E81" s="11"/>
      <c r="F81" s="11"/>
      <c r="G81" s="11"/>
      <c r="H81" s="54">
        <f t="shared" si="4"/>
        <v>0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0</v>
      </c>
      <c r="E82" s="12">
        <f>IF($H81=0,0,E81/$H81%)</f>
        <v>0</v>
      </c>
      <c r="F82" s="12">
        <f>IF($H81=0,0,F81/$H81%)</f>
        <v>0</v>
      </c>
      <c r="G82" s="12">
        <f>IF($H81=0,0,G81/$H81%)</f>
        <v>0</v>
      </c>
      <c r="H82" s="54">
        <f t="shared" si="4"/>
        <v>0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0</v>
      </c>
      <c r="E83" s="11">
        <f>SUM(E81,E79)</f>
        <v>0</v>
      </c>
      <c r="F83" s="11">
        <f>SUM(F81,F79)</f>
        <v>0</v>
      </c>
      <c r="G83" s="11">
        <f>SUM(G81,G79)</f>
        <v>0</v>
      </c>
      <c r="H83" s="54">
        <f t="shared" si="4"/>
        <v>0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0</v>
      </c>
      <c r="E84" s="12">
        <f>IF($H83=0,0,E83/$H83%)</f>
        <v>0</v>
      </c>
      <c r="F84" s="12">
        <f>IF($H83=0,0,F83/$H83%)</f>
        <v>0</v>
      </c>
      <c r="G84" s="12">
        <f>IF($H83=0,0,G83/$H83%)</f>
        <v>0</v>
      </c>
      <c r="H84" s="54">
        <f t="shared" si="4"/>
        <v>0</v>
      </c>
    </row>
    <row r="85" spans="1:8" ht="15.95" customHeight="1" x14ac:dyDescent="0.15">
      <c r="A85" s="15"/>
      <c r="B85" s="15" t="s">
        <v>28</v>
      </c>
      <c r="C85" s="18" t="s">
        <v>12</v>
      </c>
      <c r="D85" s="12"/>
      <c r="E85" s="12"/>
      <c r="F85" s="12"/>
      <c r="G85" s="12"/>
      <c r="H85" s="54">
        <f t="shared" si="4"/>
        <v>0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0</v>
      </c>
      <c r="E86" s="12">
        <f>IF($H85=0,0,E85/$H85%)</f>
        <v>0</v>
      </c>
      <c r="F86" s="12">
        <f>IF($H85=0,0,F85/$H85%)</f>
        <v>0</v>
      </c>
      <c r="G86" s="12">
        <f>IF($H85=0,0,G85/$H85%)</f>
        <v>0</v>
      </c>
      <c r="H86" s="54">
        <f t="shared" si="4"/>
        <v>0</v>
      </c>
    </row>
    <row r="87" spans="1:8" ht="15.95" customHeight="1" x14ac:dyDescent="0.15">
      <c r="A87" s="15"/>
      <c r="B87" s="15"/>
      <c r="C87" s="18" t="s">
        <v>14</v>
      </c>
      <c r="D87" s="11"/>
      <c r="E87" s="11"/>
      <c r="F87" s="11"/>
      <c r="G87" s="11"/>
      <c r="H87" s="54">
        <f t="shared" si="4"/>
        <v>0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0</v>
      </c>
      <c r="E88" s="12">
        <f>IF($H87=0,0,E87/$H87%)</f>
        <v>0</v>
      </c>
      <c r="F88" s="12">
        <f>IF($H87=0,0,F87/$H87%)</f>
        <v>0</v>
      </c>
      <c r="G88" s="12">
        <f>IF($H87=0,0,G87/$H87%)</f>
        <v>0</v>
      </c>
      <c r="H88" s="54">
        <f t="shared" si="4"/>
        <v>0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0</v>
      </c>
      <c r="E89" s="11">
        <f>SUM(E87,E85)</f>
        <v>0</v>
      </c>
      <c r="F89" s="11">
        <f>SUM(F87,F85)</f>
        <v>0</v>
      </c>
      <c r="G89" s="11">
        <f>SUM(G87,G85)</f>
        <v>0</v>
      </c>
      <c r="H89" s="54">
        <f t="shared" si="4"/>
        <v>0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0</v>
      </c>
      <c r="E90" s="12">
        <f>IF($H89=0,0,E89/$H89%)</f>
        <v>0</v>
      </c>
      <c r="F90" s="12">
        <f>IF($H89=0,0,F89/$H89%)</f>
        <v>0</v>
      </c>
      <c r="G90" s="12">
        <f>IF($H89=0,0,G89/$H89%)</f>
        <v>0</v>
      </c>
      <c r="H90" s="54">
        <f t="shared" si="4"/>
        <v>0</v>
      </c>
    </row>
    <row r="91" spans="1:8" ht="15.95" customHeight="1" x14ac:dyDescent="0.15">
      <c r="A91" s="15"/>
      <c r="B91" s="15" t="s">
        <v>29</v>
      </c>
      <c r="C91" s="18" t="s">
        <v>12</v>
      </c>
      <c r="D91" s="12">
        <v>0</v>
      </c>
      <c r="E91" s="12">
        <v>4.9000000000000004</v>
      </c>
      <c r="F91" s="12">
        <v>0</v>
      </c>
      <c r="G91" s="12">
        <v>0</v>
      </c>
      <c r="H91" s="54">
        <f t="shared" si="4"/>
        <v>4.9000000000000004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100</v>
      </c>
      <c r="F92" s="12">
        <f>IF($H91=0,0,F91/$H91%)</f>
        <v>0</v>
      </c>
      <c r="G92" s="12">
        <f>IF($H91=0,0,G91/$H91%)</f>
        <v>0</v>
      </c>
      <c r="H92" s="54">
        <f t="shared" si="4"/>
        <v>100</v>
      </c>
    </row>
    <row r="93" spans="1:8" ht="15.95" customHeight="1" x14ac:dyDescent="0.15">
      <c r="A93" s="15"/>
      <c r="B93" s="15"/>
      <c r="C93" s="18" t="s">
        <v>14</v>
      </c>
      <c r="D93" s="11">
        <v>0</v>
      </c>
      <c r="E93" s="11">
        <v>92.4</v>
      </c>
      <c r="F93" s="11">
        <v>0</v>
      </c>
      <c r="G93" s="11">
        <v>0</v>
      </c>
      <c r="H93" s="54">
        <f t="shared" si="4"/>
        <v>92.4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0</v>
      </c>
      <c r="E94" s="12">
        <f>IF($H93=0,0,E93/$H93%)</f>
        <v>100</v>
      </c>
      <c r="F94" s="12">
        <f>IF($H93=0,0,F93/$H93%)</f>
        <v>0</v>
      </c>
      <c r="G94" s="12">
        <f>IF($H93=0,0,G93/$H93%)</f>
        <v>0</v>
      </c>
      <c r="H94" s="54">
        <f t="shared" si="4"/>
        <v>100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0</v>
      </c>
      <c r="E95" s="11">
        <f>SUM(E93,E91)</f>
        <v>97.300000000000011</v>
      </c>
      <c r="F95" s="11">
        <f>SUM(F93,F91)</f>
        <v>0</v>
      </c>
      <c r="G95" s="11">
        <f>SUM(G93,G91)</f>
        <v>0</v>
      </c>
      <c r="H95" s="54">
        <f t="shared" si="4"/>
        <v>97.300000000000011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0</v>
      </c>
      <c r="E96" s="12">
        <f>IF($H95=0,0,E95/$H95%)</f>
        <v>100</v>
      </c>
      <c r="F96" s="12">
        <f>IF($H95=0,0,F95/$H95%)</f>
        <v>0</v>
      </c>
      <c r="G96" s="12">
        <f>IF($H95=0,0,G95/$H95%)</f>
        <v>0</v>
      </c>
      <c r="H96" s="54">
        <f t="shared" si="4"/>
        <v>100</v>
      </c>
    </row>
    <row r="97" spans="1:8" ht="15.95" customHeight="1" x14ac:dyDescent="0.15">
      <c r="A97" s="15"/>
      <c r="B97" s="15" t="s">
        <v>30</v>
      </c>
      <c r="C97" s="18" t="s">
        <v>12</v>
      </c>
      <c r="D97" s="12">
        <v>0</v>
      </c>
      <c r="E97" s="12">
        <v>138.80000000000001</v>
      </c>
      <c r="F97" s="12">
        <v>0</v>
      </c>
      <c r="G97" s="12">
        <v>0</v>
      </c>
      <c r="H97" s="54">
        <f t="shared" si="4"/>
        <v>138.80000000000001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100</v>
      </c>
      <c r="F98" s="12">
        <f>IF($H97=0,0,F97/$H97%)</f>
        <v>0</v>
      </c>
      <c r="G98" s="12">
        <f>IF($H97=0,0,G97/$H97%)</f>
        <v>0</v>
      </c>
      <c r="H98" s="54">
        <f t="shared" si="4"/>
        <v>100</v>
      </c>
    </row>
    <row r="99" spans="1:8" ht="15.95" customHeight="1" x14ac:dyDescent="0.15">
      <c r="A99" s="15"/>
      <c r="B99" s="15"/>
      <c r="C99" s="18" t="s">
        <v>14</v>
      </c>
      <c r="D99" s="11">
        <v>0</v>
      </c>
      <c r="E99" s="11">
        <v>94.7</v>
      </c>
      <c r="F99" s="11">
        <v>0</v>
      </c>
      <c r="G99" s="11">
        <v>25.8</v>
      </c>
      <c r="H99" s="54">
        <f t="shared" si="4"/>
        <v>120.5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0</v>
      </c>
      <c r="E100" s="12">
        <f>IF($H99=0,0,E99/$H99%)</f>
        <v>78.589211618257252</v>
      </c>
      <c r="F100" s="12">
        <f>IF($H99=0,0,F99/$H99%)</f>
        <v>0</v>
      </c>
      <c r="G100" s="12">
        <f>IF($H99=0,0,G99/$H99%)</f>
        <v>21.410788381742737</v>
      </c>
      <c r="H100" s="54">
        <f t="shared" si="4"/>
        <v>99.999999999999986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0</v>
      </c>
      <c r="E101" s="11">
        <f>SUM(E99,E97)</f>
        <v>233.5</v>
      </c>
      <c r="F101" s="11">
        <f>SUM(F99,F97)</f>
        <v>0</v>
      </c>
      <c r="G101" s="11">
        <f>SUM(G99,G97)</f>
        <v>25.8</v>
      </c>
      <c r="H101" s="54">
        <f t="shared" si="4"/>
        <v>259.3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0</v>
      </c>
      <c r="E102" s="12">
        <f>IF($H101=0,0,E101/$H101%)</f>
        <v>90.050134978789046</v>
      </c>
      <c r="F102" s="12">
        <f>IF($H101=0,0,F101/$H101%)</f>
        <v>0</v>
      </c>
      <c r="G102" s="12">
        <f>IF($H101=0,0,G101/$H101%)</f>
        <v>9.9498650212109521</v>
      </c>
      <c r="H102" s="54">
        <f t="shared" si="4"/>
        <v>100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>
        <v>0</v>
      </c>
      <c r="E103" s="12">
        <v>4.9000000000000004</v>
      </c>
      <c r="F103" s="12">
        <v>0</v>
      </c>
      <c r="G103" s="12">
        <v>0</v>
      </c>
      <c r="H103" s="54">
        <f t="shared" si="4"/>
        <v>4.9000000000000004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0</v>
      </c>
      <c r="E104" s="12">
        <f>IF($H103=0,0,E103/$H103%)</f>
        <v>100</v>
      </c>
      <c r="F104" s="12">
        <f>IF($H103=0,0,F103/$H103%)</f>
        <v>0</v>
      </c>
      <c r="G104" s="12">
        <f>IF($H103=0,0,G103/$H103%)</f>
        <v>0</v>
      </c>
      <c r="H104" s="54">
        <f t="shared" si="4"/>
        <v>100</v>
      </c>
    </row>
    <row r="105" spans="1:8" ht="15.95" customHeight="1" x14ac:dyDescent="0.15">
      <c r="A105" s="15"/>
      <c r="B105" s="15"/>
      <c r="C105" s="18" t="s">
        <v>14</v>
      </c>
      <c r="D105" s="11"/>
      <c r="E105" s="11"/>
      <c r="F105" s="11"/>
      <c r="G105" s="11"/>
      <c r="H105" s="54">
        <f t="shared" si="4"/>
        <v>0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0</v>
      </c>
      <c r="E106" s="12">
        <f>IF($H105=0,0,E105/$H105%)</f>
        <v>0</v>
      </c>
      <c r="F106" s="12">
        <f>IF($H105=0,0,F105/$H105%)</f>
        <v>0</v>
      </c>
      <c r="G106" s="12">
        <f>IF($H105=0,0,G105/$H105%)</f>
        <v>0</v>
      </c>
      <c r="H106" s="54">
        <f t="shared" si="4"/>
        <v>0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0</v>
      </c>
      <c r="E107" s="11">
        <f>SUM(E105,E103)</f>
        <v>4.9000000000000004</v>
      </c>
      <c r="F107" s="11">
        <f>SUM(F105,F103)</f>
        <v>0</v>
      </c>
      <c r="G107" s="11">
        <f>SUM(G105,G103)</f>
        <v>0</v>
      </c>
      <c r="H107" s="54">
        <f t="shared" si="4"/>
        <v>4.9000000000000004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0</v>
      </c>
      <c r="E108" s="12">
        <f>IF($H107=0,0,E107/$H107%)</f>
        <v>100</v>
      </c>
      <c r="F108" s="12">
        <f>IF($H107=0,0,F107/$H107%)</f>
        <v>0</v>
      </c>
      <c r="G108" s="12">
        <f>IF($H107=0,0,G107/$H107%)</f>
        <v>0</v>
      </c>
      <c r="H108" s="54">
        <f t="shared" si="4"/>
        <v>100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>
        <v>0</v>
      </c>
      <c r="E109" s="12">
        <v>2605.6000000000004</v>
      </c>
      <c r="F109" s="12">
        <v>0</v>
      </c>
      <c r="G109" s="12">
        <v>0</v>
      </c>
      <c r="H109" s="54">
        <f t="shared" si="4"/>
        <v>2605.6000000000004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100</v>
      </c>
      <c r="F110" s="12">
        <f>IF($H109=0,0,F109/$H109%)</f>
        <v>0</v>
      </c>
      <c r="G110" s="12">
        <f>IF($H109=0,0,G109/$H109%)</f>
        <v>0</v>
      </c>
      <c r="H110" s="54">
        <f t="shared" si="4"/>
        <v>100</v>
      </c>
    </row>
    <row r="111" spans="1:8" ht="15.95" customHeight="1" x14ac:dyDescent="0.15">
      <c r="A111" s="15"/>
      <c r="B111" s="15"/>
      <c r="C111" s="18" t="s">
        <v>14</v>
      </c>
      <c r="D111" s="11">
        <v>2780.3</v>
      </c>
      <c r="E111" s="11">
        <v>6963.4</v>
      </c>
      <c r="F111" s="11">
        <v>0</v>
      </c>
      <c r="G111" s="11">
        <v>0</v>
      </c>
      <c r="H111" s="54">
        <f t="shared" si="4"/>
        <v>9743.7000000000007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28.53433500620914</v>
      </c>
      <c r="E112" s="12">
        <f>IF($H111=0,0,E111/$H111%)</f>
        <v>71.465664993790853</v>
      </c>
      <c r="F112" s="12">
        <f>IF($H111=0,0,F111/$H111%)</f>
        <v>0</v>
      </c>
      <c r="G112" s="12">
        <f>IF($H111=0,0,G111/$H111%)</f>
        <v>0</v>
      </c>
      <c r="H112" s="54">
        <f t="shared" si="4"/>
        <v>100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2780.3</v>
      </c>
      <c r="E113" s="11">
        <f>SUM(E111,E109)</f>
        <v>9569</v>
      </c>
      <c r="F113" s="11">
        <f>SUM(F111,F109)</f>
        <v>0</v>
      </c>
      <c r="G113" s="11">
        <f>SUM(G111,G109)</f>
        <v>0</v>
      </c>
      <c r="H113" s="54">
        <f t="shared" si="4"/>
        <v>12349.3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22.513826694630467</v>
      </c>
      <c r="E114" s="12">
        <f>IF($H113=0,0,E113/$H113%)</f>
        <v>77.486173305369533</v>
      </c>
      <c r="F114" s="12">
        <f>IF($H113=0,0,F113/$H113%)</f>
        <v>0</v>
      </c>
      <c r="G114" s="12">
        <f>IF($H113=0,0,G113/$H113%)</f>
        <v>0</v>
      </c>
      <c r="H114" s="54">
        <f t="shared" si="4"/>
        <v>100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>
        <v>0</v>
      </c>
      <c r="E115" s="12">
        <v>568.4</v>
      </c>
      <c r="F115" s="12">
        <v>0</v>
      </c>
      <c r="G115" s="12">
        <v>0</v>
      </c>
      <c r="H115" s="54">
        <f t="shared" si="4"/>
        <v>568.4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100</v>
      </c>
      <c r="F116" s="12">
        <f>IF($H115=0,0,F115/$H115%)</f>
        <v>0</v>
      </c>
      <c r="G116" s="12">
        <f>IF($H115=0,0,G115/$H115%)</f>
        <v>0</v>
      </c>
      <c r="H116" s="54">
        <f t="shared" si="4"/>
        <v>100</v>
      </c>
    </row>
    <row r="117" spans="1:8" ht="15.95" customHeight="1" x14ac:dyDescent="0.15">
      <c r="A117" s="15"/>
      <c r="B117" s="15"/>
      <c r="C117" s="18" t="s">
        <v>14</v>
      </c>
      <c r="D117" s="11">
        <v>0</v>
      </c>
      <c r="E117" s="11">
        <v>728.7</v>
      </c>
      <c r="F117" s="11">
        <v>0</v>
      </c>
      <c r="G117" s="11">
        <v>0</v>
      </c>
      <c r="H117" s="54">
        <f t="shared" si="4"/>
        <v>728.7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0</v>
      </c>
      <c r="E118" s="12">
        <f>IF($H117=0,0,E117/$H117%)</f>
        <v>100</v>
      </c>
      <c r="F118" s="12">
        <f>IF($H117=0,0,F117/$H117%)</f>
        <v>0</v>
      </c>
      <c r="G118" s="12">
        <f>IF($H117=0,0,G117/$H117%)</f>
        <v>0</v>
      </c>
      <c r="H118" s="54">
        <f t="shared" si="4"/>
        <v>100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0</v>
      </c>
      <c r="E119" s="11">
        <f>SUM(E117,E115)</f>
        <v>1297.0999999999999</v>
      </c>
      <c r="F119" s="11">
        <f>SUM(F117,F115)</f>
        <v>0</v>
      </c>
      <c r="G119" s="11">
        <f>SUM(G117,G115)</f>
        <v>0</v>
      </c>
      <c r="H119" s="54">
        <f t="shared" si="4"/>
        <v>1297.0999999999999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0</v>
      </c>
      <c r="E120" s="12">
        <f>IF($H119=0,0,E119/$H119%)</f>
        <v>100</v>
      </c>
      <c r="F120" s="12">
        <f>IF($H119=0,0,F119/$H119%)</f>
        <v>0</v>
      </c>
      <c r="G120" s="12">
        <f>IF($H119=0,0,G119/$H119%)</f>
        <v>0</v>
      </c>
      <c r="H120" s="54">
        <f t="shared" si="4"/>
        <v>100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>
        <v>0</v>
      </c>
      <c r="E121" s="12">
        <v>39.9</v>
      </c>
      <c r="F121" s="12">
        <v>0</v>
      </c>
      <c r="G121" s="12">
        <v>0</v>
      </c>
      <c r="H121" s="54">
        <f t="shared" si="4"/>
        <v>39.9</v>
      </c>
    </row>
    <row r="122" spans="1:8" ht="15.95" customHeight="1" x14ac:dyDescent="0.15">
      <c r="A122" s="15"/>
      <c r="B122" s="15"/>
      <c r="C122" s="20" t="s">
        <v>13</v>
      </c>
      <c r="D122" s="12">
        <f>IF($H121=0,0,D121/$H121%)</f>
        <v>0</v>
      </c>
      <c r="E122" s="12">
        <f>IF($H121=0,0,E121/$H121%)</f>
        <v>100</v>
      </c>
      <c r="F122" s="12">
        <f>IF($H121=0,0,F121/$H121%)</f>
        <v>0</v>
      </c>
      <c r="G122" s="12">
        <f>IF($H121=0,0,G121/$H121%)</f>
        <v>0</v>
      </c>
      <c r="H122" s="54">
        <f t="shared" si="4"/>
        <v>100</v>
      </c>
    </row>
    <row r="123" spans="1:8" ht="15.95" customHeight="1" x14ac:dyDescent="0.15">
      <c r="A123" s="15"/>
      <c r="B123" s="15"/>
      <c r="C123" s="18" t="s">
        <v>14</v>
      </c>
      <c r="D123" s="11"/>
      <c r="E123" s="11"/>
      <c r="F123" s="11"/>
      <c r="G123" s="11"/>
      <c r="H123" s="54">
        <f t="shared" si="4"/>
        <v>0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0</v>
      </c>
      <c r="F124" s="12">
        <f>IF($H123=0,0,F123/$H123%)</f>
        <v>0</v>
      </c>
      <c r="G124" s="12">
        <f>IF($H123=0,0,G123/$H123%)</f>
        <v>0</v>
      </c>
      <c r="H124" s="54">
        <f t="shared" si="4"/>
        <v>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39.9</v>
      </c>
      <c r="F125" s="11">
        <f>SUM(F123,F121)</f>
        <v>0</v>
      </c>
      <c r="G125" s="11">
        <f>SUM(G123,G121)</f>
        <v>0</v>
      </c>
      <c r="H125" s="54">
        <f t="shared" si="4"/>
        <v>39.9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100</v>
      </c>
      <c r="F126" s="12">
        <f>IF($H125=0,0,F125/$H125%)</f>
        <v>0</v>
      </c>
      <c r="G126" s="12">
        <f>IF($H125=0,0,G125/$H125%)</f>
        <v>0</v>
      </c>
      <c r="H126" s="54">
        <f t="shared" si="4"/>
        <v>100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>
        <v>0</v>
      </c>
      <c r="E127" s="12">
        <v>150.80000000000001</v>
      </c>
      <c r="F127" s="12">
        <v>0</v>
      </c>
      <c r="G127" s="12">
        <v>0</v>
      </c>
      <c r="H127" s="54">
        <f t="shared" si="4"/>
        <v>150.80000000000001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100</v>
      </c>
      <c r="F128" s="12">
        <f>IF($H127=0,0,F127/$H127%)</f>
        <v>0</v>
      </c>
      <c r="G128" s="12">
        <f>IF($H127=0,0,G127/$H127%)</f>
        <v>0</v>
      </c>
      <c r="H128" s="54">
        <f t="shared" si="4"/>
        <v>100</v>
      </c>
    </row>
    <row r="129" spans="1:8" ht="15.95" customHeight="1" x14ac:dyDescent="0.15">
      <c r="A129" s="15"/>
      <c r="B129" s="15"/>
      <c r="C129" s="18" t="s">
        <v>14</v>
      </c>
      <c r="D129" s="11"/>
      <c r="E129" s="11"/>
      <c r="F129" s="11"/>
      <c r="G129" s="11"/>
      <c r="H129" s="54">
        <f t="shared" si="4"/>
        <v>0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0</v>
      </c>
      <c r="E130" s="12">
        <f>IF($H129=0,0,E129/$H129%)</f>
        <v>0</v>
      </c>
      <c r="F130" s="12">
        <f>IF($H129=0,0,F129/$H129%)</f>
        <v>0</v>
      </c>
      <c r="G130" s="12">
        <f>IF($H129=0,0,G129/$H129%)</f>
        <v>0</v>
      </c>
      <c r="H130" s="54">
        <f t="shared" si="4"/>
        <v>0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0</v>
      </c>
      <c r="E131" s="11">
        <f>SUM(E129,E127)</f>
        <v>150.80000000000001</v>
      </c>
      <c r="F131" s="11">
        <f>SUM(F129,F127)</f>
        <v>0</v>
      </c>
      <c r="G131" s="11">
        <f>SUM(G129,G127)</f>
        <v>0</v>
      </c>
      <c r="H131" s="54">
        <f t="shared" si="4"/>
        <v>150.80000000000001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0</v>
      </c>
      <c r="E132" s="12">
        <f>IF($H131=0,0,E131/$H131%)</f>
        <v>100</v>
      </c>
      <c r="F132" s="12">
        <f>IF($H131=0,0,F131/$H131%)</f>
        <v>0</v>
      </c>
      <c r="G132" s="12">
        <f>IF($H131=0,0,G131/$H131%)</f>
        <v>0</v>
      </c>
      <c r="H132" s="54">
        <f t="shared" si="4"/>
        <v>100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/>
      <c r="E133" s="12"/>
      <c r="F133" s="12"/>
      <c r="G133" s="12"/>
      <c r="H133" s="54">
        <f t="shared" si="4"/>
        <v>0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0</v>
      </c>
      <c r="F134" s="12">
        <f>IF($H133=0,0,F133/$H133%)</f>
        <v>0</v>
      </c>
      <c r="G134" s="12">
        <f>IF($H133=0,0,G133/$H133%)</f>
        <v>0</v>
      </c>
      <c r="H134" s="54">
        <f t="shared" si="4"/>
        <v>0</v>
      </c>
    </row>
    <row r="135" spans="1:8" ht="15.95" customHeight="1" x14ac:dyDescent="0.15">
      <c r="A135" s="15"/>
      <c r="B135" s="15"/>
      <c r="C135" s="18" t="s">
        <v>14</v>
      </c>
      <c r="D135" s="11"/>
      <c r="E135" s="11"/>
      <c r="F135" s="11"/>
      <c r="G135" s="11"/>
      <c r="H135" s="54">
        <f t="shared" si="4"/>
        <v>0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0</v>
      </c>
      <c r="E136" s="12">
        <f>IF($H135=0,0,E135/$H135%)</f>
        <v>0</v>
      </c>
      <c r="F136" s="12">
        <f>IF($H135=0,0,F135/$H135%)</f>
        <v>0</v>
      </c>
      <c r="G136" s="12">
        <f>IF($H135=0,0,G135/$H135%)</f>
        <v>0</v>
      </c>
      <c r="H136" s="54">
        <f t="shared" si="4"/>
        <v>0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0</v>
      </c>
      <c r="E137" s="11">
        <f>SUM(E135,E133)</f>
        <v>0</v>
      </c>
      <c r="F137" s="11">
        <f>SUM(F135,F133)</f>
        <v>0</v>
      </c>
      <c r="G137" s="11">
        <f>SUM(G135,G133)</f>
        <v>0</v>
      </c>
      <c r="H137" s="54">
        <f t="shared" si="4"/>
        <v>0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0</v>
      </c>
      <c r="E138" s="12">
        <f>IF($H137=0,0,E137/$H137%)</f>
        <v>0</v>
      </c>
      <c r="F138" s="12">
        <f>IF($H137=0,0,F137/$H137%)</f>
        <v>0</v>
      </c>
      <c r="G138" s="12">
        <f>IF($H137=0,0,G137/$H137%)</f>
        <v>0</v>
      </c>
      <c r="H138" s="54">
        <f t="shared" si="4"/>
        <v>0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>
        <v>0</v>
      </c>
      <c r="E139" s="12">
        <v>21.700000000000003</v>
      </c>
      <c r="F139" s="12">
        <v>0</v>
      </c>
      <c r="G139" s="12">
        <v>0</v>
      </c>
      <c r="H139" s="54">
        <f t="shared" si="4"/>
        <v>21.700000000000003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0</v>
      </c>
      <c r="E140" s="12">
        <f>IF($H139=0,0,E139/$H139%)</f>
        <v>100</v>
      </c>
      <c r="F140" s="12">
        <f>IF($H139=0,0,F139/$H139%)</f>
        <v>0</v>
      </c>
      <c r="G140" s="12">
        <f>IF($H139=0,0,G139/$H139%)</f>
        <v>0</v>
      </c>
      <c r="H140" s="54">
        <f t="shared" si="4"/>
        <v>100</v>
      </c>
    </row>
    <row r="141" spans="1:8" ht="15.95" customHeight="1" x14ac:dyDescent="0.15">
      <c r="A141" s="15"/>
      <c r="B141" s="15"/>
      <c r="C141" s="18" t="s">
        <v>14</v>
      </c>
      <c r="D141" s="11"/>
      <c r="E141" s="11"/>
      <c r="F141" s="11"/>
      <c r="G141" s="11"/>
      <c r="H141" s="54">
        <f t="shared" ref="H141:H204" si="5">SUM(D141:G141)</f>
        <v>0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0</v>
      </c>
      <c r="F142" s="12">
        <f>IF($H141=0,0,F141/$H141%)</f>
        <v>0</v>
      </c>
      <c r="G142" s="12">
        <f>IF($H141=0,0,G141/$H141%)</f>
        <v>0</v>
      </c>
      <c r="H142" s="54">
        <f t="shared" si="5"/>
        <v>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0</v>
      </c>
      <c r="E143" s="11">
        <f>SUM(E141,E139)</f>
        <v>21.700000000000003</v>
      </c>
      <c r="F143" s="11">
        <f>SUM(F141,F139)</f>
        <v>0</v>
      </c>
      <c r="G143" s="11">
        <f>SUM(G141,G139)</f>
        <v>0</v>
      </c>
      <c r="H143" s="54">
        <f t="shared" si="5"/>
        <v>21.700000000000003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0</v>
      </c>
      <c r="E144" s="12">
        <f>IF($H143=0,0,E143/$H143%)</f>
        <v>100</v>
      </c>
      <c r="F144" s="12">
        <f>IF($H143=0,0,F143/$H143%)</f>
        <v>0</v>
      </c>
      <c r="G144" s="12">
        <f>IF($H143=0,0,G143/$H143%)</f>
        <v>0</v>
      </c>
      <c r="H144" s="54">
        <f t="shared" si="5"/>
        <v>100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>
        <v>0</v>
      </c>
      <c r="E145" s="12">
        <v>92.9</v>
      </c>
      <c r="F145" s="12">
        <v>0</v>
      </c>
      <c r="G145" s="12">
        <v>0</v>
      </c>
      <c r="H145" s="54">
        <f t="shared" si="5"/>
        <v>92.9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100</v>
      </c>
      <c r="F146" s="12">
        <f>IF($H145=0,0,F145/$H145%)</f>
        <v>0</v>
      </c>
      <c r="G146" s="12">
        <f>IF($H145=0,0,G145/$H145%)</f>
        <v>0</v>
      </c>
      <c r="H146" s="54">
        <f t="shared" si="5"/>
        <v>100</v>
      </c>
    </row>
    <row r="147" spans="1:8" ht="15.95" customHeight="1" x14ac:dyDescent="0.15">
      <c r="A147" s="15"/>
      <c r="B147" s="15"/>
      <c r="C147" s="18" t="s">
        <v>14</v>
      </c>
      <c r="D147" s="11">
        <v>34.1</v>
      </c>
      <c r="E147" s="11">
        <v>348</v>
      </c>
      <c r="F147" s="11">
        <v>0</v>
      </c>
      <c r="G147" s="11">
        <v>0</v>
      </c>
      <c r="H147" s="54">
        <f t="shared" si="5"/>
        <v>382.1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8.9243653493849777</v>
      </c>
      <c r="E148" s="12">
        <f>IF($H147=0,0,E147/$H147%)</f>
        <v>91.075634650615015</v>
      </c>
      <c r="F148" s="12">
        <f>IF($H147=0,0,F147/$H147%)</f>
        <v>0</v>
      </c>
      <c r="G148" s="12">
        <f>IF($H147=0,0,G147/$H147%)</f>
        <v>0</v>
      </c>
      <c r="H148" s="54">
        <f t="shared" si="5"/>
        <v>100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34.1</v>
      </c>
      <c r="E149" s="11">
        <f>SUM(E147,E145)</f>
        <v>440.9</v>
      </c>
      <c r="F149" s="11">
        <f>SUM(F147,F145)</f>
        <v>0</v>
      </c>
      <c r="G149" s="11">
        <f>SUM(G147,G145)</f>
        <v>0</v>
      </c>
      <c r="H149" s="54">
        <f t="shared" si="5"/>
        <v>475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7.1789473684210527</v>
      </c>
      <c r="E150" s="12">
        <f>IF($H149=0,0,E149/$H149%)</f>
        <v>92.821052631578937</v>
      </c>
      <c r="F150" s="12">
        <f>IF($H149=0,0,F149/$H149%)</f>
        <v>0</v>
      </c>
      <c r="G150" s="12">
        <f>IF($H149=0,0,G149/$H149%)</f>
        <v>0</v>
      </c>
      <c r="H150" s="54">
        <f t="shared" si="5"/>
        <v>99.999999999999986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/>
      <c r="E151" s="12"/>
      <c r="F151" s="12"/>
      <c r="G151" s="12"/>
      <c r="H151" s="54">
        <f t="shared" si="5"/>
        <v>0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0</v>
      </c>
      <c r="E152" s="12">
        <f>IF($H151=0,0,E151/$H151%)</f>
        <v>0</v>
      </c>
      <c r="F152" s="12">
        <f>IF($H151=0,0,F151/$H151%)</f>
        <v>0</v>
      </c>
      <c r="G152" s="12">
        <f>IF($H151=0,0,G151/$H151%)</f>
        <v>0</v>
      </c>
      <c r="H152" s="54">
        <f t="shared" si="5"/>
        <v>0</v>
      </c>
    </row>
    <row r="153" spans="1:8" ht="15.95" customHeight="1" x14ac:dyDescent="0.15">
      <c r="A153" s="15"/>
      <c r="B153" s="15"/>
      <c r="C153" s="18" t="s">
        <v>14</v>
      </c>
      <c r="D153" s="11"/>
      <c r="E153" s="11"/>
      <c r="F153" s="11"/>
      <c r="G153" s="11"/>
      <c r="H153" s="54">
        <f t="shared" si="5"/>
        <v>0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0</v>
      </c>
      <c r="E154" s="12">
        <f>IF($H153=0,0,E153/$H153%)</f>
        <v>0</v>
      </c>
      <c r="F154" s="12">
        <f>IF($H153=0,0,F153/$H153%)</f>
        <v>0</v>
      </c>
      <c r="G154" s="12">
        <f>IF($H153=0,0,G153/$H153%)</f>
        <v>0</v>
      </c>
      <c r="H154" s="54">
        <f t="shared" si="5"/>
        <v>0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0</v>
      </c>
      <c r="E155" s="11">
        <f>SUM(E153,E151)</f>
        <v>0</v>
      </c>
      <c r="F155" s="11">
        <f>SUM(F153,F151)</f>
        <v>0</v>
      </c>
      <c r="G155" s="11">
        <f>SUM(G153,G151)</f>
        <v>0</v>
      </c>
      <c r="H155" s="54">
        <f t="shared" si="5"/>
        <v>0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0</v>
      </c>
      <c r="E156" s="12">
        <f>IF($H155=0,0,E155/$H155%)</f>
        <v>0</v>
      </c>
      <c r="F156" s="12">
        <f>IF($H155=0,0,F155/$H155%)</f>
        <v>0</v>
      </c>
      <c r="G156" s="12">
        <f>IF($H155=0,0,G155/$H155%)</f>
        <v>0</v>
      </c>
      <c r="H156" s="54">
        <f t="shared" si="5"/>
        <v>0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>
        <v>0</v>
      </c>
      <c r="E157" s="12">
        <v>719</v>
      </c>
      <c r="F157" s="12">
        <v>0</v>
      </c>
      <c r="G157" s="12">
        <v>0</v>
      </c>
      <c r="H157" s="54">
        <f t="shared" si="5"/>
        <v>719</v>
      </c>
    </row>
    <row r="158" spans="1:8" ht="15.95" customHeight="1" x14ac:dyDescent="0.15">
      <c r="A158" s="15"/>
      <c r="B158" s="15"/>
      <c r="C158" s="20" t="s">
        <v>13</v>
      </c>
      <c r="D158" s="12">
        <f>IF($H157=0,0,D157/$H157%)</f>
        <v>0</v>
      </c>
      <c r="E158" s="12">
        <f>IF($H157=0,0,E157/$H157%)</f>
        <v>100</v>
      </c>
      <c r="F158" s="12">
        <f>IF($H157=0,0,F157/$H157%)</f>
        <v>0</v>
      </c>
      <c r="G158" s="12">
        <f>IF($H157=0,0,G157/$H157%)</f>
        <v>0</v>
      </c>
      <c r="H158" s="54">
        <f t="shared" si="5"/>
        <v>100</v>
      </c>
    </row>
    <row r="159" spans="1:8" ht="15.95" customHeight="1" x14ac:dyDescent="0.15">
      <c r="A159" s="15"/>
      <c r="B159" s="15"/>
      <c r="C159" s="18" t="s">
        <v>14</v>
      </c>
      <c r="D159" s="11">
        <v>0</v>
      </c>
      <c r="E159" s="11">
        <v>1661.4</v>
      </c>
      <c r="F159" s="11">
        <v>0</v>
      </c>
      <c r="G159" s="11">
        <v>0</v>
      </c>
      <c r="H159" s="54">
        <f t="shared" si="5"/>
        <v>1661.4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0</v>
      </c>
      <c r="E160" s="12">
        <f>IF($H159=0,0,E159/$H159%)</f>
        <v>100</v>
      </c>
      <c r="F160" s="12">
        <f>IF($H159=0,0,F159/$H159%)</f>
        <v>0</v>
      </c>
      <c r="G160" s="12">
        <f>IF($H159=0,0,G159/$H159%)</f>
        <v>0</v>
      </c>
      <c r="H160" s="54">
        <f t="shared" si="5"/>
        <v>100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0</v>
      </c>
      <c r="E161" s="11">
        <f>SUM(E159,E157)</f>
        <v>2380.4</v>
      </c>
      <c r="F161" s="11">
        <f>SUM(F159,F157)</f>
        <v>0</v>
      </c>
      <c r="G161" s="11">
        <f>SUM(G159,G157)</f>
        <v>0</v>
      </c>
      <c r="H161" s="54">
        <f t="shared" si="5"/>
        <v>2380.4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0</v>
      </c>
      <c r="E162" s="12">
        <f>IF($H161=0,0,E161/$H161%)</f>
        <v>100</v>
      </c>
      <c r="F162" s="12">
        <f>IF($H161=0,0,F161/$H161%)</f>
        <v>0</v>
      </c>
      <c r="G162" s="12">
        <f>IF($H161=0,0,G161/$H161%)</f>
        <v>0</v>
      </c>
      <c r="H162" s="54">
        <f t="shared" si="5"/>
        <v>100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>
        <v>0</v>
      </c>
      <c r="E163" s="12">
        <v>14.4</v>
      </c>
      <c r="F163" s="12">
        <v>0</v>
      </c>
      <c r="G163" s="12">
        <v>0</v>
      </c>
      <c r="H163" s="54">
        <f t="shared" si="5"/>
        <v>14.4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99.999999999999986</v>
      </c>
      <c r="F164" s="12">
        <f>IF($H163=0,0,F163/$H163%)</f>
        <v>0</v>
      </c>
      <c r="G164" s="12">
        <f>IF($H163=0,0,G163/$H163%)</f>
        <v>0</v>
      </c>
      <c r="H164" s="54">
        <f t="shared" si="5"/>
        <v>99.999999999999986</v>
      </c>
    </row>
    <row r="165" spans="1:8" ht="15.95" customHeight="1" x14ac:dyDescent="0.15">
      <c r="A165" s="15"/>
      <c r="B165" s="15"/>
      <c r="C165" s="18" t="s">
        <v>14</v>
      </c>
      <c r="D165" s="11"/>
      <c r="E165" s="11"/>
      <c r="F165" s="11"/>
      <c r="G165" s="11"/>
      <c r="H165" s="54">
        <f t="shared" si="5"/>
        <v>0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0</v>
      </c>
      <c r="E166" s="12">
        <f>IF($H165=0,0,E165/$H165%)</f>
        <v>0</v>
      </c>
      <c r="F166" s="12">
        <f>IF($H165=0,0,F165/$H165%)</f>
        <v>0</v>
      </c>
      <c r="G166" s="12">
        <f>IF($H165=0,0,G165/$H165%)</f>
        <v>0</v>
      </c>
      <c r="H166" s="54">
        <f t="shared" si="5"/>
        <v>0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0</v>
      </c>
      <c r="E167" s="11">
        <f>SUM(E165,E163)</f>
        <v>14.4</v>
      </c>
      <c r="F167" s="11">
        <f>SUM(F165,F163)</f>
        <v>0</v>
      </c>
      <c r="G167" s="11">
        <f>SUM(G165,G163)</f>
        <v>0</v>
      </c>
      <c r="H167" s="54">
        <f t="shared" si="5"/>
        <v>14.4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0</v>
      </c>
      <c r="E168" s="12">
        <f>IF($H167=0,0,E167/$H167%)</f>
        <v>99.999999999999986</v>
      </c>
      <c r="F168" s="12">
        <f>IF($H167=0,0,F167/$H167%)</f>
        <v>0</v>
      </c>
      <c r="G168" s="12">
        <f>IF($H167=0,0,G167/$H167%)</f>
        <v>0</v>
      </c>
      <c r="H168" s="54">
        <f t="shared" si="5"/>
        <v>99.999999999999986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/>
      <c r="E169" s="12"/>
      <c r="F169" s="12"/>
      <c r="G169" s="12"/>
      <c r="H169" s="54">
        <f t="shared" si="5"/>
        <v>0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0</v>
      </c>
      <c r="E170" s="12">
        <f>IF($H169=0,0,E169/$H169%)</f>
        <v>0</v>
      </c>
      <c r="F170" s="12">
        <f>IF($H169=0,0,F169/$H169%)</f>
        <v>0</v>
      </c>
      <c r="G170" s="12">
        <f>IF($H169=0,0,G169/$H169%)</f>
        <v>0</v>
      </c>
      <c r="H170" s="54">
        <f t="shared" si="5"/>
        <v>0</v>
      </c>
    </row>
    <row r="171" spans="1:8" ht="15.95" customHeight="1" x14ac:dyDescent="0.15">
      <c r="A171" s="15"/>
      <c r="B171" s="15"/>
      <c r="C171" s="18" t="s">
        <v>14</v>
      </c>
      <c r="D171" s="11"/>
      <c r="E171" s="11"/>
      <c r="F171" s="11"/>
      <c r="G171" s="11"/>
      <c r="H171" s="54">
        <f t="shared" si="5"/>
        <v>0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0</v>
      </c>
      <c r="E172" s="12">
        <f>IF($H171=0,0,E171/$H171%)</f>
        <v>0</v>
      </c>
      <c r="F172" s="12">
        <f>IF($H171=0,0,F171/$H171%)</f>
        <v>0</v>
      </c>
      <c r="G172" s="12">
        <f>IF($H171=0,0,G171/$H171%)</f>
        <v>0</v>
      </c>
      <c r="H172" s="54">
        <f t="shared" si="5"/>
        <v>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0</v>
      </c>
      <c r="E173" s="11">
        <f>SUM(E171,E169)</f>
        <v>0</v>
      </c>
      <c r="F173" s="11">
        <f>SUM(F171,F169)</f>
        <v>0</v>
      </c>
      <c r="G173" s="11">
        <f>SUM(G171,G169)</f>
        <v>0</v>
      </c>
      <c r="H173" s="54">
        <f t="shared" si="5"/>
        <v>0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0</v>
      </c>
      <c r="E174" s="12">
        <f>IF($H173=0,0,E173/$H173%)</f>
        <v>0</v>
      </c>
      <c r="F174" s="12">
        <f>IF($H173=0,0,F173/$H173%)</f>
        <v>0</v>
      </c>
      <c r="G174" s="12">
        <f>IF($H173=0,0,G173/$H173%)</f>
        <v>0</v>
      </c>
      <c r="H174" s="54">
        <f t="shared" si="5"/>
        <v>0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>
        <v>0</v>
      </c>
      <c r="E175" s="12">
        <v>50.099999999999994</v>
      </c>
      <c r="F175" s="12">
        <v>0</v>
      </c>
      <c r="G175" s="12">
        <v>0</v>
      </c>
      <c r="H175" s="54">
        <f t="shared" si="5"/>
        <v>50.099999999999994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0</v>
      </c>
      <c r="E176" s="12">
        <f>IF($H175=0,0,E175/$H175%)</f>
        <v>100.00000000000001</v>
      </c>
      <c r="F176" s="12">
        <f>IF($H175=0,0,F175/$H175%)</f>
        <v>0</v>
      </c>
      <c r="G176" s="12">
        <f>IF($H175=0,0,G175/$H175%)</f>
        <v>0</v>
      </c>
      <c r="H176" s="54">
        <f t="shared" si="5"/>
        <v>100.00000000000001</v>
      </c>
    </row>
    <row r="177" spans="1:8" ht="15.95" customHeight="1" x14ac:dyDescent="0.15">
      <c r="A177" s="15"/>
      <c r="B177" s="59"/>
      <c r="C177" s="18" t="s">
        <v>14</v>
      </c>
      <c r="D177" s="11">
        <v>0</v>
      </c>
      <c r="E177" s="11">
        <v>0</v>
      </c>
      <c r="F177" s="11">
        <v>0</v>
      </c>
      <c r="G177" s="11">
        <v>198.7</v>
      </c>
      <c r="H177" s="54">
        <f t="shared" si="5"/>
        <v>198.7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100</v>
      </c>
      <c r="H178" s="54">
        <f t="shared" si="5"/>
        <v>100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0</v>
      </c>
      <c r="E179" s="11">
        <f>SUM(E177,E175)</f>
        <v>50.099999999999994</v>
      </c>
      <c r="F179" s="11">
        <f>SUM(F177,F175)</f>
        <v>0</v>
      </c>
      <c r="G179" s="11">
        <f>SUM(G177,G175)</f>
        <v>198.7</v>
      </c>
      <c r="H179" s="54">
        <f t="shared" si="5"/>
        <v>248.79999999999998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0</v>
      </c>
      <c r="E180" s="12">
        <f>IF($H179=0,0,E179/$H179%)</f>
        <v>20.136655948553052</v>
      </c>
      <c r="F180" s="12">
        <f>IF($H179=0,0,F179/$H179%)</f>
        <v>0</v>
      </c>
      <c r="G180" s="12">
        <f>IF($H179=0,0,G179/$H179%)</f>
        <v>79.863344051446944</v>
      </c>
      <c r="H180" s="54">
        <f t="shared" si="5"/>
        <v>100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/>
      <c r="E181" s="12"/>
      <c r="F181" s="12"/>
      <c r="G181" s="12"/>
      <c r="H181" s="54">
        <f t="shared" si="5"/>
        <v>0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0</v>
      </c>
      <c r="F182" s="12">
        <f>IF($H181=0,0,F181/$H181%)</f>
        <v>0</v>
      </c>
      <c r="G182" s="12">
        <f>IF($H181=0,0,G181/$H181%)</f>
        <v>0</v>
      </c>
      <c r="H182" s="54">
        <f t="shared" si="5"/>
        <v>0</v>
      </c>
    </row>
    <row r="183" spans="1:8" ht="15.95" customHeight="1" x14ac:dyDescent="0.15">
      <c r="A183" s="23"/>
      <c r="B183" s="59"/>
      <c r="C183" s="18" t="s">
        <v>14</v>
      </c>
      <c r="D183" s="11"/>
      <c r="E183" s="11"/>
      <c r="F183" s="11"/>
      <c r="G183" s="11"/>
      <c r="H183" s="54">
        <f t="shared" si="5"/>
        <v>0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0</v>
      </c>
      <c r="E184" s="12">
        <f>IF($H183=0,0,E183/$H183%)</f>
        <v>0</v>
      </c>
      <c r="F184" s="12">
        <f>IF($H183=0,0,F183/$H183%)</f>
        <v>0</v>
      </c>
      <c r="G184" s="12">
        <f>IF($H183=0,0,G183/$H183%)</f>
        <v>0</v>
      </c>
      <c r="H184" s="54">
        <f t="shared" si="5"/>
        <v>0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0</v>
      </c>
      <c r="E185" s="11">
        <f>SUM(E183,E181)</f>
        <v>0</v>
      </c>
      <c r="F185" s="11">
        <f>SUM(F183,F181)</f>
        <v>0</v>
      </c>
      <c r="G185" s="11">
        <f>SUM(G183,G181)</f>
        <v>0</v>
      </c>
      <c r="H185" s="54">
        <f t="shared" si="5"/>
        <v>0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0</v>
      </c>
      <c r="E186" s="12">
        <f>IF($H185=0,0,E185/$H185%)</f>
        <v>0</v>
      </c>
      <c r="F186" s="12">
        <f>IF($H185=0,0,F185/$H185%)</f>
        <v>0</v>
      </c>
      <c r="G186" s="12">
        <f>IF($H185=0,0,G185/$H185%)</f>
        <v>0</v>
      </c>
      <c r="H186" s="54">
        <f t="shared" si="5"/>
        <v>0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/>
      <c r="E187" s="12"/>
      <c r="F187" s="12"/>
      <c r="G187" s="12"/>
      <c r="H187" s="54">
        <f t="shared" si="5"/>
        <v>0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0</v>
      </c>
      <c r="E188" s="12">
        <f>IF($H187=0,0,E187/$H187%)</f>
        <v>0</v>
      </c>
      <c r="F188" s="12">
        <f>IF($H187=0,0,F187/$H187%)</f>
        <v>0</v>
      </c>
      <c r="G188" s="12">
        <f>IF($H187=0,0,G187/$H187%)</f>
        <v>0</v>
      </c>
      <c r="H188" s="54">
        <f t="shared" si="5"/>
        <v>0</v>
      </c>
    </row>
    <row r="189" spans="1:8" ht="15.95" customHeight="1" x14ac:dyDescent="0.15">
      <c r="A189" s="23"/>
      <c r="B189" s="59"/>
      <c r="C189" s="18" t="s">
        <v>14</v>
      </c>
      <c r="D189" s="11"/>
      <c r="E189" s="11"/>
      <c r="F189" s="11"/>
      <c r="G189" s="11"/>
      <c r="H189" s="54">
        <f t="shared" si="5"/>
        <v>0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</v>
      </c>
      <c r="E190" s="12">
        <f>IF($H189=0,0,E189/$H189%)</f>
        <v>0</v>
      </c>
      <c r="F190" s="12">
        <f>IF($H189=0,0,F189/$H189%)</f>
        <v>0</v>
      </c>
      <c r="G190" s="12">
        <f>IF($H189=0,0,G189/$H189%)</f>
        <v>0</v>
      </c>
      <c r="H190" s="54">
        <f t="shared" si="5"/>
        <v>0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0</v>
      </c>
      <c r="E191" s="11">
        <f>SUM(E189,E187)</f>
        <v>0</v>
      </c>
      <c r="F191" s="11">
        <f>SUM(F189,F187)</f>
        <v>0</v>
      </c>
      <c r="G191" s="11">
        <f>SUM(G189,G187)</f>
        <v>0</v>
      </c>
      <c r="H191" s="54">
        <f t="shared" si="5"/>
        <v>0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0</v>
      </c>
      <c r="E192" s="12">
        <f>IF($H191=0,0,E191/$H191%)</f>
        <v>0</v>
      </c>
      <c r="F192" s="12">
        <f>IF($H191=0,0,F191/$H191%)</f>
        <v>0</v>
      </c>
      <c r="G192" s="12">
        <f>IF($H191=0,0,G191/$H191%)</f>
        <v>0</v>
      </c>
      <c r="H192" s="54">
        <f t="shared" si="5"/>
        <v>0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/>
      <c r="E193" s="12"/>
      <c r="F193" s="12"/>
      <c r="G193" s="12"/>
      <c r="H193" s="54">
        <f t="shared" si="5"/>
        <v>0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0</v>
      </c>
      <c r="F194" s="12">
        <f>IF($H193=0,0,F193/$H193%)</f>
        <v>0</v>
      </c>
      <c r="G194" s="12">
        <f>IF($H193=0,0,G193/$H193%)</f>
        <v>0</v>
      </c>
      <c r="H194" s="54">
        <f t="shared" si="5"/>
        <v>0</v>
      </c>
    </row>
    <row r="195" spans="1:8" ht="15.95" customHeight="1" x14ac:dyDescent="0.15">
      <c r="A195" s="23"/>
      <c r="B195" s="59"/>
      <c r="C195" s="18" t="s">
        <v>14</v>
      </c>
      <c r="D195" s="11"/>
      <c r="E195" s="11"/>
      <c r="F195" s="11"/>
      <c r="G195" s="11"/>
      <c r="H195" s="54">
        <f t="shared" si="5"/>
        <v>0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0</v>
      </c>
      <c r="F196" s="12">
        <f>IF($H195=0,0,F195/$H195%)</f>
        <v>0</v>
      </c>
      <c r="G196" s="12">
        <f>IF($H195=0,0,G195/$H195%)</f>
        <v>0</v>
      </c>
      <c r="H196" s="54">
        <f t="shared" si="5"/>
        <v>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0</v>
      </c>
      <c r="F197" s="11">
        <f>SUM(F195,F193)</f>
        <v>0</v>
      </c>
      <c r="G197" s="11">
        <f>SUM(G195,G193)</f>
        <v>0</v>
      </c>
      <c r="H197" s="54">
        <f t="shared" si="5"/>
        <v>0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0</v>
      </c>
      <c r="F198" s="12">
        <f>IF($H197=0,0,F197/$H197%)</f>
        <v>0</v>
      </c>
      <c r="G198" s="12">
        <f>IF($H197=0,0,G197/$H197%)</f>
        <v>0</v>
      </c>
      <c r="H198" s="54">
        <f t="shared" si="5"/>
        <v>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/>
      <c r="E199" s="12"/>
      <c r="F199" s="12"/>
      <c r="G199" s="12"/>
      <c r="H199" s="54">
        <f t="shared" si="5"/>
        <v>0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0</v>
      </c>
      <c r="F200" s="12">
        <f>IF($H199=0,0,F199/$H199%)</f>
        <v>0</v>
      </c>
      <c r="G200" s="12">
        <f>IF($H199=0,0,G199/$H199%)</f>
        <v>0</v>
      </c>
      <c r="H200" s="54">
        <f t="shared" si="5"/>
        <v>0</v>
      </c>
    </row>
    <row r="201" spans="1:8" ht="15.95" customHeight="1" x14ac:dyDescent="0.15">
      <c r="A201" s="23"/>
      <c r="B201" s="59"/>
      <c r="C201" s="18" t="s">
        <v>14</v>
      </c>
      <c r="D201" s="11"/>
      <c r="E201" s="11"/>
      <c r="F201" s="11"/>
      <c r="G201" s="11"/>
      <c r="H201" s="54">
        <f t="shared" si="5"/>
        <v>0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0</v>
      </c>
      <c r="F202" s="12">
        <f>IF($H201=0,0,F201/$H201%)</f>
        <v>0</v>
      </c>
      <c r="G202" s="12">
        <f>IF($H201=0,0,G201/$H201%)</f>
        <v>0</v>
      </c>
      <c r="H202" s="54">
        <f t="shared" si="5"/>
        <v>0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0</v>
      </c>
      <c r="F203" s="11">
        <f>SUM(F201,F199)</f>
        <v>0</v>
      </c>
      <c r="G203" s="11">
        <f>SUM(G201,G199)</f>
        <v>0</v>
      </c>
      <c r="H203" s="54">
        <f t="shared" si="5"/>
        <v>0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0</v>
      </c>
      <c r="F204" s="12">
        <f>IF($H203=0,0,F203/$H203%)</f>
        <v>0</v>
      </c>
      <c r="G204" s="12">
        <f>IF($H203=0,0,G203/$H203%)</f>
        <v>0</v>
      </c>
      <c r="H204" s="54">
        <f t="shared" si="5"/>
        <v>0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>
        <v>0</v>
      </c>
      <c r="E205" s="12">
        <v>13.799999999999999</v>
      </c>
      <c r="F205" s="12">
        <v>0</v>
      </c>
      <c r="G205" s="12">
        <v>0</v>
      </c>
      <c r="H205" s="54">
        <f t="shared" ref="H205:H229" si="6">SUM(D205:G205)</f>
        <v>13.799999999999999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100</v>
      </c>
      <c r="F206" s="12">
        <f>IF($H205=0,0,F205/$H205%)</f>
        <v>0</v>
      </c>
      <c r="G206" s="12">
        <f>IF($H205=0,0,G205/$H205%)</f>
        <v>0</v>
      </c>
      <c r="H206" s="54">
        <f t="shared" si="6"/>
        <v>100</v>
      </c>
    </row>
    <row r="207" spans="1:8" ht="15.95" customHeight="1" x14ac:dyDescent="0.15">
      <c r="A207" s="23"/>
      <c r="B207" s="59"/>
      <c r="C207" s="18" t="s">
        <v>14</v>
      </c>
      <c r="D207" s="11"/>
      <c r="E207" s="11"/>
      <c r="F207" s="11"/>
      <c r="G207" s="11"/>
      <c r="H207" s="54">
        <f t="shared" si="6"/>
        <v>0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0</v>
      </c>
      <c r="F208" s="12">
        <f>IF($H207=0,0,F207/$H207%)</f>
        <v>0</v>
      </c>
      <c r="G208" s="12">
        <f>IF($H207=0,0,G207/$H207%)</f>
        <v>0</v>
      </c>
      <c r="H208" s="54">
        <f t="shared" si="6"/>
        <v>0</v>
      </c>
    </row>
    <row r="209" spans="1:8" ht="15.95" customHeight="1" x14ac:dyDescent="0.15">
      <c r="A209" s="23"/>
      <c r="B209" s="59"/>
      <c r="C209" s="18" t="s">
        <v>15</v>
      </c>
      <c r="D209" s="11">
        <f>SUM(D207,D205)</f>
        <v>0</v>
      </c>
      <c r="E209" s="11">
        <f>SUM(E207,E205)</f>
        <v>13.799999999999999</v>
      </c>
      <c r="F209" s="11">
        <f>SUM(F207,F205)</f>
        <v>0</v>
      </c>
      <c r="G209" s="11">
        <f>SUM(G207,G205)</f>
        <v>0</v>
      </c>
      <c r="H209" s="54">
        <f t="shared" si="6"/>
        <v>13.799999999999999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100</v>
      </c>
      <c r="F210" s="12">
        <f>IF($H209=0,0,F209/$H209%)</f>
        <v>0</v>
      </c>
      <c r="G210" s="12">
        <f>IF($H209=0,0,G209/$H209%)</f>
        <v>0</v>
      </c>
      <c r="H210" s="54">
        <f t="shared" si="6"/>
        <v>100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>
        <v>0</v>
      </c>
      <c r="E211" s="12">
        <v>1.9</v>
      </c>
      <c r="F211" s="12">
        <v>0</v>
      </c>
      <c r="G211" s="12">
        <v>0</v>
      </c>
      <c r="H211" s="54">
        <f t="shared" si="6"/>
        <v>1.9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100</v>
      </c>
      <c r="F212" s="12">
        <f>IF($H211=0,0,F211/$H211%)</f>
        <v>0</v>
      </c>
      <c r="G212" s="12">
        <f>IF($H211=0,0,G211/$H211%)</f>
        <v>0</v>
      </c>
      <c r="H212" s="54">
        <f t="shared" si="6"/>
        <v>100</v>
      </c>
    </row>
    <row r="213" spans="1:8" ht="15.95" customHeight="1" x14ac:dyDescent="0.15">
      <c r="A213" s="23"/>
      <c r="B213" s="59"/>
      <c r="C213" s="18" t="s">
        <v>14</v>
      </c>
      <c r="D213" s="11"/>
      <c r="E213" s="11"/>
      <c r="F213" s="11"/>
      <c r="G213" s="11"/>
      <c r="H213" s="54">
        <f t="shared" si="6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6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1.9</v>
      </c>
      <c r="F215" s="11">
        <f>SUM(F213,F211)</f>
        <v>0</v>
      </c>
      <c r="G215" s="11">
        <f>SUM(G213,G211)</f>
        <v>0</v>
      </c>
      <c r="H215" s="54">
        <f t="shared" si="6"/>
        <v>1.9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100</v>
      </c>
      <c r="F216" s="12">
        <f>IF($H215=0,0,F215/$H215%)</f>
        <v>0</v>
      </c>
      <c r="G216" s="12">
        <f>IF($H215=0,0,G215/$H215%)</f>
        <v>0</v>
      </c>
      <c r="H216" s="54">
        <f t="shared" si="6"/>
        <v>100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/>
      <c r="E217" s="12"/>
      <c r="F217" s="12"/>
      <c r="G217" s="12"/>
      <c r="H217" s="54">
        <f t="shared" si="6"/>
        <v>0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0</v>
      </c>
      <c r="F218" s="12">
        <f>IF($H217=0,0,F217/$H217%)</f>
        <v>0</v>
      </c>
      <c r="G218" s="12">
        <f>IF($H217=0,0,G217/$H217%)</f>
        <v>0</v>
      </c>
      <c r="H218" s="54">
        <f t="shared" si="6"/>
        <v>0</v>
      </c>
    </row>
    <row r="219" spans="1:8" ht="15.95" customHeight="1" x14ac:dyDescent="0.15">
      <c r="A219" s="23"/>
      <c r="B219" s="59"/>
      <c r="C219" s="18" t="s">
        <v>14</v>
      </c>
      <c r="D219" s="11"/>
      <c r="E219" s="11"/>
      <c r="F219" s="11"/>
      <c r="G219" s="11"/>
      <c r="H219" s="54">
        <f t="shared" si="6"/>
        <v>0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0</v>
      </c>
      <c r="F220" s="12">
        <f>IF($H219=0,0,F219/$H219%)</f>
        <v>0</v>
      </c>
      <c r="G220" s="12">
        <f>IF($H219=0,0,G219/$H219%)</f>
        <v>0</v>
      </c>
      <c r="H220" s="54">
        <f t="shared" si="6"/>
        <v>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0</v>
      </c>
      <c r="F221" s="11">
        <f>SUM(F219,F217)</f>
        <v>0</v>
      </c>
      <c r="G221" s="11">
        <f>SUM(G219,G217)</f>
        <v>0</v>
      </c>
      <c r="H221" s="54">
        <f t="shared" si="6"/>
        <v>0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0</v>
      </c>
      <c r="F222" s="12">
        <f>IF($H221=0,0,F221/$H221%)</f>
        <v>0</v>
      </c>
      <c r="G222" s="12">
        <f>IF($H221=0,0,G221/$H221%)</f>
        <v>0</v>
      </c>
      <c r="H222" s="54">
        <f t="shared" si="6"/>
        <v>0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/>
      <c r="E223" s="12"/>
      <c r="F223" s="12"/>
      <c r="G223" s="12"/>
      <c r="H223" s="54">
        <f t="shared" si="6"/>
        <v>0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0</v>
      </c>
      <c r="E224" s="12">
        <f>IF($H223=0,0,E223/$H223%)</f>
        <v>0</v>
      </c>
      <c r="F224" s="12">
        <f>IF($H223=0,0,F223/$H223%)</f>
        <v>0</v>
      </c>
      <c r="G224" s="12">
        <f>IF($H223=0,0,G223/$H223%)</f>
        <v>0</v>
      </c>
      <c r="H224" s="54">
        <f t="shared" si="6"/>
        <v>0</v>
      </c>
    </row>
    <row r="225" spans="1:8" ht="15.95" customHeight="1" x14ac:dyDescent="0.15">
      <c r="A225" s="15"/>
      <c r="B225" s="59"/>
      <c r="C225" s="18" t="s">
        <v>14</v>
      </c>
      <c r="D225" s="11"/>
      <c r="E225" s="11"/>
      <c r="F225" s="11"/>
      <c r="G225" s="11"/>
      <c r="H225" s="54">
        <f t="shared" si="6"/>
        <v>0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</v>
      </c>
      <c r="E226" s="12">
        <f>IF($H225=0,0,E225/$H225%)</f>
        <v>0</v>
      </c>
      <c r="F226" s="12">
        <f>IF($H225=0,0,F225/$H225%)</f>
        <v>0</v>
      </c>
      <c r="G226" s="12">
        <f>IF($H225=0,0,G225/$H225%)</f>
        <v>0</v>
      </c>
      <c r="H226" s="54">
        <f t="shared" si="6"/>
        <v>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</v>
      </c>
      <c r="E227" s="11">
        <f>SUM(E225,E223)</f>
        <v>0</v>
      </c>
      <c r="F227" s="11">
        <f>SUM(F225,F223)</f>
        <v>0</v>
      </c>
      <c r="G227" s="11">
        <f>SUM(G225,G223)</f>
        <v>0</v>
      </c>
      <c r="H227" s="54">
        <f t="shared" si="6"/>
        <v>0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0</v>
      </c>
      <c r="E228" s="12">
        <f>IF($H227=0,0,E227/$H227%)</f>
        <v>0</v>
      </c>
      <c r="F228" s="12">
        <f>IF($H227=0,0,F227/$H227%)</f>
        <v>0</v>
      </c>
      <c r="G228" s="12">
        <f>IF($H227=0,0,G227/$H227%)</f>
        <v>0</v>
      </c>
      <c r="H228" s="54">
        <f t="shared" si="6"/>
        <v>0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0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6"/>
        <v>0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0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0</v>
      </c>
    </row>
    <row r="231" spans="1:8" ht="15.95" customHeight="1" x14ac:dyDescent="0.15">
      <c r="A231" s="15"/>
      <c r="C231" s="18" t="s">
        <v>14</v>
      </c>
      <c r="D231" s="19">
        <f>SUM(D237,D243,D249,D255,D261,D267,D273,D279,D285,D291)</f>
        <v>0</v>
      </c>
      <c r="E231" s="19">
        <f>SUM(E237,E243,E249,E255,E261,E267,E273,E279,E285,E291)</f>
        <v>0</v>
      </c>
      <c r="F231" s="19">
        <f>SUM(F237,F243,F249,F255,F261,F267,F273,F279,F285,F291)</f>
        <v>0</v>
      </c>
      <c r="G231" s="19">
        <f>SUM(G237,G243,G249,G255,G261,G267,G273,G279,G285,G291)</f>
        <v>0</v>
      </c>
      <c r="H231" s="54">
        <f>SUM(D231:G231)</f>
        <v>0</v>
      </c>
    </row>
    <row r="232" spans="1:8" ht="15.95" customHeight="1" x14ac:dyDescent="0.15">
      <c r="A232" s="15"/>
      <c r="C232" s="20" t="s">
        <v>13</v>
      </c>
      <c r="D232" s="12">
        <f>IF($H231=0,0,D231/$H231%)</f>
        <v>0</v>
      </c>
      <c r="E232" s="12">
        <f>IF($H231=0,0,E231/$H231%)</f>
        <v>0</v>
      </c>
      <c r="F232" s="12">
        <f>IF($H231=0,0,F231/$H231%)</f>
        <v>0</v>
      </c>
      <c r="G232" s="12">
        <f>IF($H231=0,0,G231/$H231%)</f>
        <v>0</v>
      </c>
      <c r="H232" s="53">
        <f>IF($H231=0,0,H231/$H231%)</f>
        <v>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0</v>
      </c>
      <c r="E233" s="19">
        <f>SUM(E239,E245,E251,E257,E263,E269,E275,E281,E287,E293)</f>
        <v>0</v>
      </c>
      <c r="F233" s="19">
        <f>SUM(F239,F245,F251,F257,F263,F269,F275,F281,F287,F293)</f>
        <v>0</v>
      </c>
      <c r="G233" s="19">
        <f>SUM(G239,G245,G251,G257,G263,G269,G275,G281,G287,G293)</f>
        <v>0</v>
      </c>
      <c r="H233" s="54">
        <f>SUM(D233:G233)</f>
        <v>0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0</v>
      </c>
      <c r="E234" s="12">
        <f>IF($H233=0,0,E233/$H233%)</f>
        <v>0</v>
      </c>
      <c r="F234" s="12">
        <f>IF($H233=0,0,F233/$H233%)</f>
        <v>0</v>
      </c>
      <c r="G234" s="12">
        <f>IF($H233=0,0,G233/$H233%)</f>
        <v>0</v>
      </c>
      <c r="H234" s="53">
        <f>IF($H233=0,0,H233/$H233%)</f>
        <v>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/>
      <c r="E235" s="12"/>
      <c r="F235" s="12"/>
      <c r="G235" s="12"/>
      <c r="H235" s="54">
        <f t="shared" ref="H235:H297" si="7">SUM(D235:G235)</f>
        <v>0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0</v>
      </c>
      <c r="F236" s="12">
        <f>IF($H235=0,0,F235/$H235%)</f>
        <v>0</v>
      </c>
      <c r="G236" s="12">
        <f>IF($H235=0,0,G235/$H235%)</f>
        <v>0</v>
      </c>
      <c r="H236" s="54">
        <f t="shared" si="7"/>
        <v>0</v>
      </c>
    </row>
    <row r="237" spans="1:8" ht="15.95" customHeight="1" x14ac:dyDescent="0.15">
      <c r="A237" s="15"/>
      <c r="B237" s="59"/>
      <c r="C237" s="18" t="s">
        <v>14</v>
      </c>
      <c r="D237" s="11"/>
      <c r="E237" s="11"/>
      <c r="F237" s="11"/>
      <c r="G237" s="11"/>
      <c r="H237" s="54">
        <f t="shared" si="7"/>
        <v>0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0</v>
      </c>
      <c r="F238" s="12">
        <f>IF($H237=0,0,F237/$H237%)</f>
        <v>0</v>
      </c>
      <c r="G238" s="12">
        <f>IF($H237=0,0,G237/$H237%)</f>
        <v>0</v>
      </c>
      <c r="H238" s="54">
        <f t="shared" si="7"/>
        <v>0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0</v>
      </c>
      <c r="F239" s="11">
        <f>SUM(F237,F235)</f>
        <v>0</v>
      </c>
      <c r="G239" s="11">
        <f>SUM(G237,G235)</f>
        <v>0</v>
      </c>
      <c r="H239" s="54">
        <f t="shared" si="7"/>
        <v>0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0</v>
      </c>
      <c r="F240" s="12">
        <f>IF($H239=0,0,F239/$H239%)</f>
        <v>0</v>
      </c>
      <c r="G240" s="12">
        <f>IF($H239=0,0,G239/$H239%)</f>
        <v>0</v>
      </c>
      <c r="H240" s="54">
        <f t="shared" si="7"/>
        <v>0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/>
      <c r="E241" s="12"/>
      <c r="F241" s="12"/>
      <c r="G241" s="12"/>
      <c r="H241" s="54">
        <f t="shared" si="7"/>
        <v>0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0</v>
      </c>
      <c r="F242" s="12">
        <f>IF($H241=0,0,F241/$H241%)</f>
        <v>0</v>
      </c>
      <c r="G242" s="12">
        <f>IF($H241=0,0,G241/$H241%)</f>
        <v>0</v>
      </c>
      <c r="H242" s="54">
        <f t="shared" si="7"/>
        <v>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7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7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0</v>
      </c>
      <c r="F245" s="11">
        <f>SUM(F243,F241)</f>
        <v>0</v>
      </c>
      <c r="G245" s="11">
        <f>SUM(G243,G241)</f>
        <v>0</v>
      </c>
      <c r="H245" s="54">
        <f t="shared" si="7"/>
        <v>0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0</v>
      </c>
      <c r="F246" s="12">
        <f>IF($H245=0,0,F245/$H245%)</f>
        <v>0</v>
      </c>
      <c r="G246" s="12">
        <f>IF($H245=0,0,G245/$H245%)</f>
        <v>0</v>
      </c>
      <c r="H246" s="54">
        <f t="shared" si="7"/>
        <v>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/>
      <c r="E247" s="12"/>
      <c r="F247" s="12"/>
      <c r="G247" s="12"/>
      <c r="H247" s="54">
        <f t="shared" si="7"/>
        <v>0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0</v>
      </c>
      <c r="F248" s="12">
        <f>IF($H247=0,0,F247/$H247%)</f>
        <v>0</v>
      </c>
      <c r="G248" s="12">
        <f>IF($H247=0,0,G247/$H247%)</f>
        <v>0</v>
      </c>
      <c r="H248" s="54">
        <f t="shared" si="7"/>
        <v>0</v>
      </c>
    </row>
    <row r="249" spans="1:8" ht="15.95" customHeight="1" x14ac:dyDescent="0.15">
      <c r="A249" s="23"/>
      <c r="B249" s="59"/>
      <c r="C249" s="18" t="s">
        <v>14</v>
      </c>
      <c r="D249" s="11"/>
      <c r="E249" s="11"/>
      <c r="F249" s="11"/>
      <c r="G249" s="11"/>
      <c r="H249" s="54">
        <f t="shared" si="7"/>
        <v>0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0</v>
      </c>
      <c r="F250" s="12">
        <f>IF($H249=0,0,F249/$H249%)</f>
        <v>0</v>
      </c>
      <c r="G250" s="12">
        <f>IF($H249=0,0,G249/$H249%)</f>
        <v>0</v>
      </c>
      <c r="H250" s="54">
        <f t="shared" si="7"/>
        <v>0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0</v>
      </c>
      <c r="F251" s="11">
        <f>SUM(F249,F247)</f>
        <v>0</v>
      </c>
      <c r="G251" s="11">
        <f>SUM(G249,G247)</f>
        <v>0</v>
      </c>
      <c r="H251" s="54">
        <f t="shared" si="7"/>
        <v>0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0</v>
      </c>
      <c r="F252" s="12">
        <f>IF($H251=0,0,F251/$H251%)</f>
        <v>0</v>
      </c>
      <c r="G252" s="12">
        <f>IF($H251=0,0,G251/$H251%)</f>
        <v>0</v>
      </c>
      <c r="H252" s="54">
        <f t="shared" si="7"/>
        <v>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/>
      <c r="E253" s="12"/>
      <c r="F253" s="12"/>
      <c r="G253" s="12"/>
      <c r="H253" s="54">
        <f t="shared" si="7"/>
        <v>0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0</v>
      </c>
      <c r="F254" s="12">
        <f>IF($H253=0,0,F253/$H253%)</f>
        <v>0</v>
      </c>
      <c r="G254" s="12">
        <f>IF($H253=0,0,G253/$H253%)</f>
        <v>0</v>
      </c>
      <c r="H254" s="54">
        <f t="shared" si="7"/>
        <v>0</v>
      </c>
    </row>
    <row r="255" spans="1:8" ht="15.95" customHeight="1" x14ac:dyDescent="0.15">
      <c r="A255" s="23"/>
      <c r="B255" s="59"/>
      <c r="C255" s="18" t="s">
        <v>14</v>
      </c>
      <c r="D255" s="11"/>
      <c r="E255" s="11"/>
      <c r="F255" s="11"/>
      <c r="G255" s="11"/>
      <c r="H255" s="54">
        <f t="shared" si="7"/>
        <v>0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0</v>
      </c>
      <c r="H256" s="54">
        <f t="shared" si="7"/>
        <v>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0</v>
      </c>
      <c r="F257" s="11">
        <f>SUM(F255,F253)</f>
        <v>0</v>
      </c>
      <c r="G257" s="11">
        <f>SUM(G255,G253)</f>
        <v>0</v>
      </c>
      <c r="H257" s="54">
        <f t="shared" si="7"/>
        <v>0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0</v>
      </c>
      <c r="F258" s="12">
        <f>IF($H257=0,0,F257/$H257%)</f>
        <v>0</v>
      </c>
      <c r="G258" s="12">
        <f>IF($H257=0,0,G257/$H257%)</f>
        <v>0</v>
      </c>
      <c r="H258" s="54">
        <f t="shared" si="7"/>
        <v>0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/>
      <c r="E259" s="12"/>
      <c r="F259" s="12"/>
      <c r="G259" s="12"/>
      <c r="H259" s="54">
        <f t="shared" si="7"/>
        <v>0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0</v>
      </c>
      <c r="F260" s="12">
        <f>IF($H259=0,0,F259/$H259%)</f>
        <v>0</v>
      </c>
      <c r="G260" s="12">
        <f>IF($H259=0,0,G259/$H259%)</f>
        <v>0</v>
      </c>
      <c r="H260" s="54">
        <f t="shared" si="7"/>
        <v>0</v>
      </c>
    </row>
    <row r="261" spans="1:8" ht="15.95" customHeight="1" x14ac:dyDescent="0.15">
      <c r="A261" s="23"/>
      <c r="B261" s="59"/>
      <c r="C261" s="18" t="s">
        <v>14</v>
      </c>
      <c r="D261" s="11"/>
      <c r="E261" s="11"/>
      <c r="F261" s="11"/>
      <c r="G261" s="11"/>
      <c r="H261" s="54">
        <f t="shared" si="7"/>
        <v>0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0</v>
      </c>
      <c r="F262" s="12">
        <f>IF($H261=0,0,F261/$H261%)</f>
        <v>0</v>
      </c>
      <c r="G262" s="12">
        <f>IF($H261=0,0,G261/$H261%)</f>
        <v>0</v>
      </c>
      <c r="H262" s="54">
        <f t="shared" si="7"/>
        <v>0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0</v>
      </c>
      <c r="F263" s="11">
        <f>SUM(F261,F259)</f>
        <v>0</v>
      </c>
      <c r="G263" s="11">
        <f>SUM(G261,G259)</f>
        <v>0</v>
      </c>
      <c r="H263" s="54">
        <f t="shared" si="7"/>
        <v>0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0</v>
      </c>
      <c r="F264" s="12">
        <f>IF($H263=0,0,F263/$H263%)</f>
        <v>0</v>
      </c>
      <c r="G264" s="12">
        <f>IF($H263=0,0,G263/$H263%)</f>
        <v>0</v>
      </c>
      <c r="H264" s="54">
        <f t="shared" si="7"/>
        <v>0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/>
      <c r="E265" s="12"/>
      <c r="F265" s="12"/>
      <c r="G265" s="12"/>
      <c r="H265" s="54">
        <f t="shared" si="7"/>
        <v>0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0</v>
      </c>
      <c r="F266" s="12">
        <f>IF($H265=0,0,F265/$H265%)</f>
        <v>0</v>
      </c>
      <c r="G266" s="12">
        <f>IF($H265=0,0,G265/$H265%)</f>
        <v>0</v>
      </c>
      <c r="H266" s="54">
        <f t="shared" si="7"/>
        <v>0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7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7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0</v>
      </c>
      <c r="F269" s="11">
        <f>SUM(F267,F265)</f>
        <v>0</v>
      </c>
      <c r="G269" s="11">
        <f>SUM(G267,G265)</f>
        <v>0</v>
      </c>
      <c r="H269" s="54">
        <f t="shared" si="7"/>
        <v>0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0</v>
      </c>
      <c r="F270" s="12">
        <f>IF($H269=0,0,F269/$H269%)</f>
        <v>0</v>
      </c>
      <c r="G270" s="12">
        <f>IF($H269=0,0,G269/$H269%)</f>
        <v>0</v>
      </c>
      <c r="H270" s="54">
        <f t="shared" si="7"/>
        <v>0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/>
      <c r="E271" s="12"/>
      <c r="F271" s="12"/>
      <c r="G271" s="12"/>
      <c r="H271" s="54">
        <f t="shared" si="7"/>
        <v>0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0</v>
      </c>
      <c r="F272" s="12">
        <f>IF($H271=0,0,F271/$H271%)</f>
        <v>0</v>
      </c>
      <c r="G272" s="12">
        <f>IF($H271=0,0,G271/$H271%)</f>
        <v>0</v>
      </c>
      <c r="H272" s="54">
        <f t="shared" si="7"/>
        <v>0</v>
      </c>
    </row>
    <row r="273" spans="1:8" ht="15.95" customHeight="1" x14ac:dyDescent="0.15">
      <c r="A273" s="23"/>
      <c r="B273" s="59"/>
      <c r="C273" s="18" t="s">
        <v>14</v>
      </c>
      <c r="D273" s="11"/>
      <c r="E273" s="11"/>
      <c r="F273" s="11"/>
      <c r="G273" s="11"/>
      <c r="H273" s="54">
        <f t="shared" si="7"/>
        <v>0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0</v>
      </c>
      <c r="H274" s="54">
        <f t="shared" si="7"/>
        <v>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0</v>
      </c>
      <c r="F275" s="11">
        <f>SUM(F273,F271)</f>
        <v>0</v>
      </c>
      <c r="G275" s="11">
        <f>SUM(G273,G271)</f>
        <v>0</v>
      </c>
      <c r="H275" s="54">
        <f t="shared" si="7"/>
        <v>0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0</v>
      </c>
      <c r="F276" s="12">
        <f>IF($H275=0,0,F275/$H275%)</f>
        <v>0</v>
      </c>
      <c r="G276" s="12">
        <f>IF($H275=0,0,G275/$H275%)</f>
        <v>0</v>
      </c>
      <c r="H276" s="54">
        <f t="shared" si="7"/>
        <v>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/>
      <c r="E277" s="12"/>
      <c r="F277" s="12"/>
      <c r="G277" s="12"/>
      <c r="H277" s="54">
        <f t="shared" si="7"/>
        <v>0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0</v>
      </c>
      <c r="F278" s="12">
        <f>IF($H277=0,0,F277/$H277%)</f>
        <v>0</v>
      </c>
      <c r="G278" s="12">
        <f>IF($H277=0,0,G277/$H277%)</f>
        <v>0</v>
      </c>
      <c r="H278" s="54">
        <f t="shared" si="7"/>
        <v>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7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7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0</v>
      </c>
      <c r="F281" s="11">
        <f>SUM(F279,F277)</f>
        <v>0</v>
      </c>
      <c r="G281" s="11">
        <f>SUM(G279,G277)</f>
        <v>0</v>
      </c>
      <c r="H281" s="54">
        <f t="shared" si="7"/>
        <v>0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0</v>
      </c>
      <c r="F282" s="12">
        <f>IF($H281=0,0,F281/$H281%)</f>
        <v>0</v>
      </c>
      <c r="G282" s="12">
        <f>IF($H281=0,0,G281/$H281%)</f>
        <v>0</v>
      </c>
      <c r="H282" s="54">
        <f t="shared" si="7"/>
        <v>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/>
      <c r="E283" s="12"/>
      <c r="F283" s="12"/>
      <c r="G283" s="12"/>
      <c r="H283" s="54">
        <f t="shared" si="7"/>
        <v>0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0</v>
      </c>
      <c r="F284" s="12">
        <f>IF($H283=0,0,F283/$H283%)</f>
        <v>0</v>
      </c>
      <c r="G284" s="12">
        <f>IF($H283=0,0,G283/$H283%)</f>
        <v>0</v>
      </c>
      <c r="H284" s="54">
        <f t="shared" si="7"/>
        <v>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7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7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0</v>
      </c>
      <c r="F287" s="11">
        <f>SUM(F285,F283)</f>
        <v>0</v>
      </c>
      <c r="G287" s="11">
        <f>SUM(G285,G283)</f>
        <v>0</v>
      </c>
      <c r="H287" s="54">
        <f t="shared" si="7"/>
        <v>0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0</v>
      </c>
      <c r="F288" s="12">
        <f>IF($H287=0,0,F287/$H287%)</f>
        <v>0</v>
      </c>
      <c r="G288" s="12">
        <f>IF($H287=0,0,G287/$H287%)</f>
        <v>0</v>
      </c>
      <c r="H288" s="54">
        <f t="shared" si="7"/>
        <v>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/>
      <c r="E289" s="12"/>
      <c r="F289" s="12"/>
      <c r="G289" s="12"/>
      <c r="H289" s="54">
        <f t="shared" si="7"/>
        <v>0</v>
      </c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0</v>
      </c>
      <c r="F290" s="12">
        <f>IF($H289=0,0,F289/$H289%)</f>
        <v>0</v>
      </c>
      <c r="G290" s="12">
        <f>IF($H289=0,0,G289/$H289%)</f>
        <v>0</v>
      </c>
      <c r="H290" s="54">
        <f t="shared" si="7"/>
        <v>0</v>
      </c>
    </row>
    <row r="291" spans="1:10" ht="15.95" customHeight="1" x14ac:dyDescent="0.15">
      <c r="A291" s="15"/>
      <c r="B291" s="59"/>
      <c r="C291" s="18" t="s">
        <v>14</v>
      </c>
      <c r="D291" s="11"/>
      <c r="E291" s="11"/>
      <c r="F291" s="11"/>
      <c r="G291" s="11"/>
      <c r="H291" s="54">
        <f t="shared" si="7"/>
        <v>0</v>
      </c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0</v>
      </c>
      <c r="E292" s="12">
        <f>IF($H291=0,0,E291/$H291%)</f>
        <v>0</v>
      </c>
      <c r="F292" s="12">
        <f>IF($H291=0,0,F291/$H291%)</f>
        <v>0</v>
      </c>
      <c r="G292" s="12">
        <f>IF($H291=0,0,G291/$H291%)</f>
        <v>0</v>
      </c>
      <c r="H292" s="54">
        <f t="shared" si="7"/>
        <v>0</v>
      </c>
    </row>
    <row r="293" spans="1:10" ht="15.95" customHeight="1" x14ac:dyDescent="0.15">
      <c r="A293" s="15"/>
      <c r="B293" s="59"/>
      <c r="C293" s="18" t="s">
        <v>15</v>
      </c>
      <c r="D293" s="11">
        <f>SUM(D291,D289)</f>
        <v>0</v>
      </c>
      <c r="E293" s="11">
        <f>SUM(E291,E289)</f>
        <v>0</v>
      </c>
      <c r="F293" s="11">
        <f>SUM(F291,F289)</f>
        <v>0</v>
      </c>
      <c r="G293" s="11">
        <f>SUM(G291,G289)</f>
        <v>0</v>
      </c>
      <c r="H293" s="54">
        <f t="shared" si="7"/>
        <v>0</v>
      </c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0</v>
      </c>
      <c r="E294" s="12">
        <f>IF($H293=0,0,E293/$H293%)</f>
        <v>0</v>
      </c>
      <c r="F294" s="12">
        <f>IF($H293=0,0,F293/$H293%)</f>
        <v>0</v>
      </c>
      <c r="G294" s="12">
        <f>IF($H293=0,0,G293/$H293%)</f>
        <v>0</v>
      </c>
      <c r="H294" s="54">
        <f t="shared" si="7"/>
        <v>0</v>
      </c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/>
      <c r="E295" s="12">
        <v>15203.7</v>
      </c>
      <c r="F295" s="12"/>
      <c r="G295" s="12">
        <v>0</v>
      </c>
      <c r="H295" s="54">
        <f t="shared" si="7"/>
        <v>15203.7</v>
      </c>
      <c r="I295" s="13"/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100</v>
      </c>
      <c r="F296" s="12">
        <f>IF($H295=0,0,F295/$H295%)</f>
        <v>0</v>
      </c>
      <c r="G296" s="12">
        <f>IF($H295=0,0,G295/$H295%)</f>
        <v>0</v>
      </c>
      <c r="H296" s="54">
        <f t="shared" si="7"/>
        <v>100</v>
      </c>
      <c r="I296" s="13"/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/>
      <c r="E297" s="11"/>
      <c r="F297" s="11"/>
      <c r="G297" s="11"/>
      <c r="H297" s="54">
        <f t="shared" si="7"/>
        <v>0</v>
      </c>
      <c r="I297" s="13"/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0</v>
      </c>
      <c r="E298" s="12">
        <f>IF($H297=0,0,E297/$H297%)</f>
        <v>0</v>
      </c>
      <c r="F298" s="12">
        <f>IF($H297=0,0,F297/$H297%)</f>
        <v>0</v>
      </c>
      <c r="G298" s="12">
        <f>IF($H297=0,0,G297/$H297%)</f>
        <v>0</v>
      </c>
      <c r="H298" s="53">
        <f>IF($H297=0,0,H297/$H297%)</f>
        <v>0</v>
      </c>
      <c r="I298" s="13"/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0</v>
      </c>
      <c r="E299" s="11">
        <f>SUM(E297,E295)</f>
        <v>15203.7</v>
      </c>
      <c r="F299" s="11">
        <f>SUM(F297,F295)</f>
        <v>0</v>
      </c>
      <c r="G299" s="11">
        <f>SUM(G297,G295)</f>
        <v>0</v>
      </c>
      <c r="H299" s="55">
        <f>SUM(H297,H295)</f>
        <v>15203.7</v>
      </c>
      <c r="I299" s="13"/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0</v>
      </c>
      <c r="E300" s="12">
        <f>IF($H299=0,0,E299/$H299%)</f>
        <v>100</v>
      </c>
      <c r="F300" s="12">
        <f>IF($H299=0,0,F299/$H299%)</f>
        <v>0</v>
      </c>
      <c r="G300" s="12">
        <f>IF($H299=0,0,G299/$H299%)</f>
        <v>0</v>
      </c>
      <c r="H300" s="53">
        <f>IF($H299=0,0,H299/$H299%)</f>
        <v>100</v>
      </c>
      <c r="I300" s="13"/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0</v>
      </c>
      <c r="E301" s="11">
        <f>SUM(E307,E313,E319,E325,E331,E337,E343,E349,E355)</f>
        <v>0</v>
      </c>
      <c r="F301" s="11">
        <f>SUM(F307,F313,F319,F325,F331,F337,F343,F349,F355)</f>
        <v>0</v>
      </c>
      <c r="G301" s="11">
        <f>SUM(G307,G313,G319,G325,G331,G337,G343,G349,G355)</f>
        <v>0</v>
      </c>
      <c r="H301" s="55">
        <f>SUM(H307,H313,H319,H325,H331,H337,H343,H349,H355)</f>
        <v>0</v>
      </c>
      <c r="I301" s="13"/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0</v>
      </c>
      <c r="E302" s="12">
        <f>IF($H301=0,0,E301/$H301%)</f>
        <v>0</v>
      </c>
      <c r="F302" s="12">
        <f>IF($H301=0,0,F301/$H301%)</f>
        <v>0</v>
      </c>
      <c r="G302" s="12">
        <f>IF($H301=0,0,G301/$H301%)</f>
        <v>0</v>
      </c>
      <c r="H302" s="53">
        <f>IF($H301=0,0,H301/$H301%)</f>
        <v>0</v>
      </c>
      <c r="I302" s="13"/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>
        <f>SUM(D309,D315,D321,D327,D333,D339,D345,D351,D357)</f>
        <v>0</v>
      </c>
      <c r="E303" s="11">
        <f>SUM(E309,E315,E321,E327,E333,E339,E345,E351,E357)</f>
        <v>0</v>
      </c>
      <c r="F303" s="11">
        <f>SUM(F309,F315,F321,F327,F333,F339,F345,F351,F357)</f>
        <v>0</v>
      </c>
      <c r="G303" s="11">
        <f>SUM(G309,G315,G321,G327,G333,G339,G345,G351,G357)</f>
        <v>0</v>
      </c>
      <c r="H303" s="55">
        <f>SUM(H309,H315,H321,H327,H333,H339,H345,H351,H357)</f>
        <v>0</v>
      </c>
      <c r="I303" s="13"/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0</v>
      </c>
      <c r="E304" s="12">
        <f>IF($H303=0,0,E303/$H303%)</f>
        <v>0</v>
      </c>
      <c r="F304" s="12">
        <f>IF($H303=0,0,F303/$H303%)</f>
        <v>0</v>
      </c>
      <c r="G304" s="12">
        <f>IF($H303=0,0,G303/$H303%)</f>
        <v>0</v>
      </c>
      <c r="H304" s="53">
        <f>IF($H303=0,0,H303/$H303%)</f>
        <v>0</v>
      </c>
      <c r="I304" s="13"/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0</v>
      </c>
      <c r="E305" s="11">
        <f>SUM(E311,E317,E323,E329,E335,E341,E347,E353,E359)</f>
        <v>0</v>
      </c>
      <c r="F305" s="11">
        <f>SUM(F311,F317,F323,F329,F335,F341,F347,F353,F359)</f>
        <v>0</v>
      </c>
      <c r="G305" s="11">
        <f>SUM(G311,G317,G323,G329,G335,G341,G347,G353,G359)</f>
        <v>0</v>
      </c>
      <c r="H305" s="55">
        <f>SUM(H311,H317,H323,H329,H335,H341,H347,H353,H359)</f>
        <v>0</v>
      </c>
      <c r="I305" s="13"/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0</v>
      </c>
      <c r="E306" s="12">
        <f>IF($H305=0,0,E305/$H305%)</f>
        <v>0</v>
      </c>
      <c r="F306" s="12">
        <f>IF($H305=0,0,F305/$H305%)</f>
        <v>0</v>
      </c>
      <c r="G306" s="12">
        <f>IF($H305=0,0,G305/$H305%)</f>
        <v>0</v>
      </c>
      <c r="H306" s="53">
        <f>IF($H305=0,0,H305/$H305%)</f>
        <v>0</v>
      </c>
      <c r="I306" s="13"/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/>
      <c r="E307" s="12"/>
      <c r="F307" s="12"/>
      <c r="G307" s="12"/>
      <c r="H307" s="54">
        <f t="shared" ref="H307:H366" si="8">SUM(D307:G307)</f>
        <v>0</v>
      </c>
      <c r="I307" s="13"/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0</v>
      </c>
      <c r="F308" s="12">
        <f>IF($H307=0,0,F307/$H307%)</f>
        <v>0</v>
      </c>
      <c r="G308" s="12">
        <f>IF($H307=0,0,G307/$H307%)</f>
        <v>0</v>
      </c>
      <c r="H308" s="54">
        <f t="shared" si="8"/>
        <v>0</v>
      </c>
      <c r="I308" s="13"/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>
        <v>0</v>
      </c>
      <c r="E309" s="11"/>
      <c r="F309" s="11">
        <v>0</v>
      </c>
      <c r="G309" s="11">
        <v>0</v>
      </c>
      <c r="H309" s="54">
        <f t="shared" si="8"/>
        <v>0</v>
      </c>
      <c r="I309" s="13"/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0</v>
      </c>
      <c r="F310" s="12">
        <f>IF($H309=0,0,F309/$H309%)</f>
        <v>0</v>
      </c>
      <c r="G310" s="12">
        <f>IF($H309=0,0,G309/$H309%)</f>
        <v>0</v>
      </c>
      <c r="H310" s="54">
        <f t="shared" si="8"/>
        <v>0</v>
      </c>
      <c r="I310" s="13"/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0</v>
      </c>
      <c r="F311" s="11">
        <f>SUM(F309,F307)</f>
        <v>0</v>
      </c>
      <c r="G311" s="11">
        <f>SUM(G309,G307)</f>
        <v>0</v>
      </c>
      <c r="H311" s="54">
        <f t="shared" si="8"/>
        <v>0</v>
      </c>
      <c r="I311" s="13"/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0</v>
      </c>
      <c r="F312" s="12">
        <f>IF($H311=0,0,F311/$H311%)</f>
        <v>0</v>
      </c>
      <c r="G312" s="12">
        <f>IF($H311=0,0,G311/$H311%)</f>
        <v>0</v>
      </c>
      <c r="H312" s="54">
        <f t="shared" si="8"/>
        <v>0</v>
      </c>
      <c r="I312" s="13"/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/>
      <c r="E313" s="12"/>
      <c r="F313" s="12"/>
      <c r="G313" s="12"/>
      <c r="H313" s="54">
        <f t="shared" si="8"/>
        <v>0</v>
      </c>
      <c r="I313" s="13"/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/>
      <c r="E314" s="12"/>
      <c r="F314" s="12"/>
      <c r="G314" s="12"/>
      <c r="H314" s="54">
        <f t="shared" si="8"/>
        <v>0</v>
      </c>
      <c r="I314" s="13"/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/>
      <c r="E315" s="11"/>
      <c r="F315" s="11"/>
      <c r="G315" s="11"/>
      <c r="H315" s="54">
        <f t="shared" si="8"/>
        <v>0</v>
      </c>
      <c r="I315" s="13"/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/>
      <c r="E316" s="12"/>
      <c r="F316" s="12"/>
      <c r="G316" s="12"/>
      <c r="H316" s="54">
        <f t="shared" si="8"/>
        <v>0</v>
      </c>
      <c r="I316" s="13"/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/>
      <c r="E317" s="11"/>
      <c r="F317" s="11"/>
      <c r="G317" s="11"/>
      <c r="H317" s="54">
        <f t="shared" si="8"/>
        <v>0</v>
      </c>
      <c r="I317" s="13"/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/>
      <c r="E318" s="12"/>
      <c r="F318" s="12"/>
      <c r="G318" s="12"/>
      <c r="H318" s="54">
        <f t="shared" si="8"/>
        <v>0</v>
      </c>
      <c r="I318" s="13"/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/>
      <c r="E319" s="12"/>
      <c r="F319" s="12"/>
      <c r="G319" s="12"/>
      <c r="H319" s="54">
        <f t="shared" si="8"/>
        <v>0</v>
      </c>
      <c r="I319" s="13"/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/>
      <c r="E320" s="12"/>
      <c r="F320" s="12"/>
      <c r="G320" s="12"/>
      <c r="H320" s="54">
        <f t="shared" si="8"/>
        <v>0</v>
      </c>
      <c r="I320" s="13"/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/>
      <c r="E321" s="11"/>
      <c r="F321" s="11"/>
      <c r="G321" s="11"/>
      <c r="H321" s="54">
        <f t="shared" si="8"/>
        <v>0</v>
      </c>
      <c r="I321" s="13"/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/>
      <c r="E322" s="12"/>
      <c r="F322" s="12"/>
      <c r="G322" s="12"/>
      <c r="H322" s="54">
        <f t="shared" si="8"/>
        <v>0</v>
      </c>
      <c r="I322" s="13"/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/>
      <c r="E323" s="11"/>
      <c r="F323" s="11"/>
      <c r="G323" s="11"/>
      <c r="H323" s="54">
        <f t="shared" si="8"/>
        <v>0</v>
      </c>
      <c r="I323" s="13"/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/>
      <c r="E324" s="12"/>
      <c r="F324" s="12"/>
      <c r="G324" s="12"/>
      <c r="H324" s="54">
        <f t="shared" si="8"/>
        <v>0</v>
      </c>
      <c r="I324" s="13"/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/>
      <c r="E325" s="12"/>
      <c r="F325" s="12"/>
      <c r="G325" s="12"/>
      <c r="H325" s="54">
        <f t="shared" si="8"/>
        <v>0</v>
      </c>
      <c r="I325" s="13"/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/>
      <c r="E326" s="12"/>
      <c r="F326" s="12"/>
      <c r="G326" s="12"/>
      <c r="H326" s="54">
        <f t="shared" si="8"/>
        <v>0</v>
      </c>
      <c r="I326" s="13"/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11"/>
      <c r="E327" s="11"/>
      <c r="F327" s="11"/>
      <c r="G327" s="11"/>
      <c r="H327" s="54">
        <f t="shared" si="8"/>
        <v>0</v>
      </c>
      <c r="I327" s="13"/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/>
      <c r="E328" s="12"/>
      <c r="F328" s="12"/>
      <c r="G328" s="12"/>
      <c r="H328" s="54">
        <f t="shared" si="8"/>
        <v>0</v>
      </c>
      <c r="I328" s="13"/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/>
      <c r="E329" s="11"/>
      <c r="F329" s="11"/>
      <c r="G329" s="11"/>
      <c r="H329" s="54">
        <f t="shared" si="8"/>
        <v>0</v>
      </c>
      <c r="I329" s="13"/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/>
      <c r="E330" s="12"/>
      <c r="F330" s="12"/>
      <c r="G330" s="12"/>
      <c r="H330" s="54">
        <f t="shared" si="8"/>
        <v>0</v>
      </c>
      <c r="I330" s="13"/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/>
      <c r="E331" s="12"/>
      <c r="F331" s="12"/>
      <c r="G331" s="12"/>
      <c r="H331" s="54">
        <f t="shared" si="8"/>
        <v>0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/>
      <c r="E332" s="12"/>
      <c r="F332" s="12"/>
      <c r="G332" s="12"/>
      <c r="H332" s="54">
        <f t="shared" si="8"/>
        <v>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/>
      <c r="E333" s="11"/>
      <c r="F333" s="11"/>
      <c r="G333" s="11"/>
      <c r="H333" s="54">
        <f t="shared" si="8"/>
        <v>0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/>
      <c r="E334" s="12"/>
      <c r="F334" s="12"/>
      <c r="G334" s="12"/>
      <c r="H334" s="54">
        <f t="shared" si="8"/>
        <v>0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/>
      <c r="E335" s="11"/>
      <c r="F335" s="11"/>
      <c r="G335" s="11"/>
      <c r="H335" s="54">
        <f t="shared" si="8"/>
        <v>0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/>
      <c r="E336" s="12"/>
      <c r="F336" s="12"/>
      <c r="G336" s="12"/>
      <c r="H336" s="54">
        <f t="shared" si="8"/>
        <v>0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/>
      <c r="E337" s="12"/>
      <c r="F337" s="12"/>
      <c r="G337" s="12"/>
      <c r="H337" s="54">
        <f t="shared" si="8"/>
        <v>0</v>
      </c>
      <c r="I337" s="13"/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/>
      <c r="E338" s="12"/>
      <c r="F338" s="12"/>
      <c r="G338" s="12"/>
      <c r="H338" s="54">
        <f t="shared" si="8"/>
        <v>0</v>
      </c>
      <c r="I338" s="13"/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1"/>
      <c r="E339" s="11"/>
      <c r="F339" s="11"/>
      <c r="G339" s="11"/>
      <c r="H339" s="54">
        <f t="shared" si="8"/>
        <v>0</v>
      </c>
      <c r="I339" s="13"/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/>
      <c r="E340" s="12"/>
      <c r="F340" s="12"/>
      <c r="G340" s="12"/>
      <c r="H340" s="54">
        <f t="shared" si="8"/>
        <v>0</v>
      </c>
      <c r="I340" s="13"/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/>
      <c r="E341" s="11"/>
      <c r="F341" s="11"/>
      <c r="G341" s="11"/>
      <c r="H341" s="54">
        <f t="shared" si="8"/>
        <v>0</v>
      </c>
      <c r="I341" s="13"/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/>
      <c r="E342" s="12"/>
      <c r="F342" s="12"/>
      <c r="G342" s="12"/>
      <c r="H342" s="54">
        <f t="shared" si="8"/>
        <v>0</v>
      </c>
      <c r="I342" s="13"/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/>
      <c r="E343" s="12"/>
      <c r="F343" s="12"/>
      <c r="G343" s="12"/>
      <c r="H343" s="54">
        <f t="shared" si="8"/>
        <v>0</v>
      </c>
      <c r="I343" s="13"/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/>
      <c r="E344" s="12"/>
      <c r="F344" s="12"/>
      <c r="G344" s="12"/>
      <c r="H344" s="54">
        <f t="shared" si="8"/>
        <v>0</v>
      </c>
      <c r="I344" s="13"/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/>
      <c r="E345" s="11"/>
      <c r="F345" s="11"/>
      <c r="G345" s="11"/>
      <c r="H345" s="54">
        <f t="shared" si="8"/>
        <v>0</v>
      </c>
      <c r="I345" s="13"/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/>
      <c r="E346" s="12"/>
      <c r="F346" s="12"/>
      <c r="G346" s="12"/>
      <c r="H346" s="54">
        <f t="shared" si="8"/>
        <v>0</v>
      </c>
      <c r="I346" s="13"/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/>
      <c r="E347" s="11"/>
      <c r="F347" s="11"/>
      <c r="G347" s="11"/>
      <c r="H347" s="54">
        <f t="shared" si="8"/>
        <v>0</v>
      </c>
      <c r="I347" s="13"/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/>
      <c r="E348" s="12"/>
      <c r="F348" s="12"/>
      <c r="G348" s="12"/>
      <c r="H348" s="54">
        <f t="shared" si="8"/>
        <v>0</v>
      </c>
      <c r="I348" s="13"/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/>
      <c r="E349" s="12"/>
      <c r="F349" s="12"/>
      <c r="G349" s="12"/>
      <c r="H349" s="54">
        <f t="shared" si="8"/>
        <v>0</v>
      </c>
      <c r="I349" s="13"/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/>
      <c r="E350" s="12"/>
      <c r="F350" s="12"/>
      <c r="G350" s="12"/>
      <c r="H350" s="54">
        <f t="shared" si="8"/>
        <v>0</v>
      </c>
      <c r="I350" s="13"/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/>
      <c r="E351" s="11"/>
      <c r="F351" s="11"/>
      <c r="G351" s="11"/>
      <c r="H351" s="54">
        <f t="shared" si="8"/>
        <v>0</v>
      </c>
      <c r="I351" s="13"/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/>
      <c r="E352" s="12"/>
      <c r="F352" s="12"/>
      <c r="G352" s="12"/>
      <c r="H352" s="54">
        <f t="shared" si="8"/>
        <v>0</v>
      </c>
      <c r="I352" s="13"/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/>
      <c r="E353" s="11"/>
      <c r="F353" s="11"/>
      <c r="G353" s="11"/>
      <c r="H353" s="54">
        <f t="shared" si="8"/>
        <v>0</v>
      </c>
      <c r="I353" s="13"/>
      <c r="J353" s="1"/>
    </row>
    <row r="354" spans="1:10" s="14" customFormat="1" ht="15.95" customHeight="1" x14ac:dyDescent="0.15">
      <c r="A354" s="15"/>
      <c r="B354" s="21"/>
      <c r="C354" s="16" t="s">
        <v>13</v>
      </c>
      <c r="D354" s="12"/>
      <c r="E354" s="12"/>
      <c r="F354" s="12"/>
      <c r="G354" s="12"/>
      <c r="H354" s="54">
        <f t="shared" si="8"/>
        <v>0</v>
      </c>
      <c r="I354" s="13"/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/>
      <c r="E355" s="12"/>
      <c r="F355" s="12"/>
      <c r="G355" s="12"/>
      <c r="H355" s="54">
        <f t="shared" si="8"/>
        <v>0</v>
      </c>
      <c r="I355" s="13"/>
      <c r="J355" s="1"/>
    </row>
    <row r="356" spans="1:10" s="14" customFormat="1" ht="15.95" customHeight="1" x14ac:dyDescent="0.15">
      <c r="A356" s="15"/>
      <c r="B356" s="15"/>
      <c r="C356" s="16" t="s">
        <v>13</v>
      </c>
      <c r="D356" s="12"/>
      <c r="E356" s="12"/>
      <c r="F356" s="12"/>
      <c r="G356" s="12"/>
      <c r="H356" s="54">
        <f t="shared" si="8"/>
        <v>0</v>
      </c>
      <c r="I356" s="13"/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/>
      <c r="E357" s="11"/>
      <c r="F357" s="11"/>
      <c r="G357" s="11"/>
      <c r="H357" s="54">
        <f t="shared" si="8"/>
        <v>0</v>
      </c>
      <c r="I357" s="13"/>
      <c r="J357" s="1"/>
    </row>
    <row r="358" spans="1:10" s="14" customFormat="1" ht="15.95" customHeight="1" x14ac:dyDescent="0.15">
      <c r="A358" s="15"/>
      <c r="B358" s="15"/>
      <c r="C358" s="16" t="s">
        <v>13</v>
      </c>
      <c r="D358" s="12"/>
      <c r="E358" s="12"/>
      <c r="F358" s="12"/>
      <c r="G358" s="12"/>
      <c r="H358" s="54">
        <f t="shared" si="8"/>
        <v>0</v>
      </c>
      <c r="I358" s="13"/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/>
      <c r="E359" s="11"/>
      <c r="F359" s="11"/>
      <c r="G359" s="11"/>
      <c r="H359" s="54">
        <f t="shared" si="8"/>
        <v>0</v>
      </c>
      <c r="I359" s="13"/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/>
      <c r="E360" s="12"/>
      <c r="F360" s="12"/>
      <c r="G360" s="12"/>
      <c r="H360" s="54">
        <f t="shared" si="8"/>
        <v>0</v>
      </c>
      <c r="I360" s="13"/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/>
      <c r="E361" s="12"/>
      <c r="F361" s="12"/>
      <c r="G361" s="12"/>
      <c r="H361" s="54">
        <f t="shared" si="8"/>
        <v>0</v>
      </c>
      <c r="I361" s="13"/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0</v>
      </c>
      <c r="E362" s="12">
        <f>IF($H361=0,0,E361/$H361%)</f>
        <v>0</v>
      </c>
      <c r="F362" s="12">
        <f>IF($H361=0,0,F361/$H361%)</f>
        <v>0</v>
      </c>
      <c r="G362" s="12">
        <f>IF($H361=0,0,G361/$H361%)</f>
        <v>0</v>
      </c>
      <c r="H362" s="54">
        <f t="shared" si="8"/>
        <v>0</v>
      </c>
      <c r="I362" s="13"/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/>
      <c r="E363" s="11"/>
      <c r="F363" s="11"/>
      <c r="G363" s="11"/>
      <c r="H363" s="54">
        <f t="shared" si="8"/>
        <v>0</v>
      </c>
      <c r="I363" s="13"/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0</v>
      </c>
      <c r="E364" s="12">
        <f>IF($H363=0,0,E363/$H363%)</f>
        <v>0</v>
      </c>
      <c r="F364" s="12">
        <f>IF($H363=0,0,F363/$H363%)</f>
        <v>0</v>
      </c>
      <c r="G364" s="12">
        <f>IF($H363=0,0,G363/$H363%)</f>
        <v>0</v>
      </c>
      <c r="H364" s="54">
        <f t="shared" si="8"/>
        <v>0</v>
      </c>
      <c r="I364" s="13"/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0</v>
      </c>
      <c r="E365" s="11">
        <f>SUM(E363,E361)</f>
        <v>0</v>
      </c>
      <c r="F365" s="11">
        <f>SUM(F363,F361)</f>
        <v>0</v>
      </c>
      <c r="G365" s="11">
        <f>SUM(G363,G361)</f>
        <v>0</v>
      </c>
      <c r="H365" s="54">
        <f t="shared" si="8"/>
        <v>0</v>
      </c>
      <c r="I365" s="13"/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0</v>
      </c>
      <c r="E366" s="12">
        <f>IF($H365=0,0,E365/$H365%)</f>
        <v>0</v>
      </c>
      <c r="F366" s="12">
        <f>IF($H365=0,0,F365/$H365%)</f>
        <v>0</v>
      </c>
      <c r="G366" s="12">
        <f>IF($H365=0,0,G365/$H365%)</f>
        <v>0</v>
      </c>
      <c r="H366" s="54">
        <f t="shared" si="8"/>
        <v>0</v>
      </c>
      <c r="I366" s="13"/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1">
        <f>SUM(D361,D301,D295,D229,D37,D7)</f>
        <v>0</v>
      </c>
      <c r="E367" s="11">
        <f>SUM(E361,E301,E295,E229,E37,E7)</f>
        <v>20866.900000000001</v>
      </c>
      <c r="F367" s="11">
        <f>SUM(F361,F301,F295,F229,F37,F7)</f>
        <v>0</v>
      </c>
      <c r="G367" s="11">
        <f>SUM(G361,G301,G295,G229,G37,G7)</f>
        <v>0</v>
      </c>
      <c r="H367" s="55">
        <f>SUM(H361,H301,H295,H229,H37,H7)</f>
        <v>20866.900000000001</v>
      </c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0</v>
      </c>
      <c r="E368" s="12">
        <f>IF($H367=0,0,E367/$H367%)</f>
        <v>100</v>
      </c>
      <c r="F368" s="12">
        <f>IF($H367=0,0,F367/$H367%)</f>
        <v>0</v>
      </c>
      <c r="G368" s="12">
        <f>IF($H367=0,0,G367/$H367%)</f>
        <v>0</v>
      </c>
      <c r="H368" s="53">
        <f>IF($H367=0,0,H367/$H367%)</f>
        <v>100</v>
      </c>
    </row>
    <row r="369" spans="1:8" ht="15.95" customHeight="1" x14ac:dyDescent="0.15">
      <c r="A369" s="26"/>
      <c r="B369" s="27"/>
      <c r="C369" s="18" t="s">
        <v>14</v>
      </c>
      <c r="D369" s="11">
        <f>SUM(D9,D39,D231,D297,D303,D363)</f>
        <v>2824.4</v>
      </c>
      <c r="E369" s="11">
        <f>SUM(E9,E39,E231,E297,E303,E363)</f>
        <v>10194.1</v>
      </c>
      <c r="F369" s="11">
        <f>SUM(F9,F39,F231,F297,F303,F363)</f>
        <v>0</v>
      </c>
      <c r="G369" s="11">
        <f>SUM(G9,G39,G231,G297,G303,G363)</f>
        <v>224.5</v>
      </c>
      <c r="H369" s="55">
        <f>SUM(H9,H39,H231,H297,H303,H363)</f>
        <v>13243</v>
      </c>
    </row>
    <row r="370" spans="1:8" ht="15.95" customHeight="1" x14ac:dyDescent="0.15">
      <c r="A370" s="26"/>
      <c r="B370" s="27"/>
      <c r="C370" s="20" t="s">
        <v>13</v>
      </c>
      <c r="D370" s="12">
        <f>IF($H369=0,0,D369/$H369%)</f>
        <v>21.327493770293739</v>
      </c>
      <c r="E370" s="12">
        <f>IF($H369=0,0,E369/$H369%)</f>
        <v>76.9772710111002</v>
      </c>
      <c r="F370" s="12">
        <f>IF($H369=0,0,F369/$H369%)</f>
        <v>0</v>
      </c>
      <c r="G370" s="12">
        <f>IF($H369=0,0,G369/$H369%)</f>
        <v>1.695235218606056</v>
      </c>
      <c r="H370" s="53">
        <f>IF($H369=0,0,H369/$H369%)</f>
        <v>100</v>
      </c>
    </row>
    <row r="371" spans="1:8" ht="15.95" customHeight="1" x14ac:dyDescent="0.15">
      <c r="A371" s="26"/>
      <c r="B371" s="27"/>
      <c r="C371" s="18" t="s">
        <v>15</v>
      </c>
      <c r="D371" s="11">
        <f>SUM(D11,D41,D233,D299,D305,D365)</f>
        <v>2824.4</v>
      </c>
      <c r="E371" s="11">
        <f>SUM(E11,E41,E233,E299,E305,E365)</f>
        <v>31061</v>
      </c>
      <c r="F371" s="11">
        <f>SUM(F11,F41,F233,F299,F305,F365)</f>
        <v>0</v>
      </c>
      <c r="G371" s="11">
        <f>SUM(G11,G41,G233,G299,G305,G365)</f>
        <v>224.5</v>
      </c>
      <c r="H371" s="55">
        <f>SUM(H11,H41,H233,H299,H305,H365)</f>
        <v>34109.9</v>
      </c>
    </row>
    <row r="372" spans="1:8" ht="15.95" customHeight="1" x14ac:dyDescent="0.15">
      <c r="A372" s="28"/>
      <c r="B372" s="29"/>
      <c r="C372" s="20" t="s">
        <v>13</v>
      </c>
      <c r="D372" s="12">
        <f>IF($H371=0,0,D371/$H371%)</f>
        <v>8.2802939908941404</v>
      </c>
      <c r="E372" s="12">
        <f>IF($H371=0,0,E371/$H371%)</f>
        <v>91.061539318496983</v>
      </c>
      <c r="F372" s="12">
        <f>IF($H371=0,0,F371/$H371%)</f>
        <v>0</v>
      </c>
      <c r="G372" s="12">
        <f>IF($H371=0,0,G371/$H371%)</f>
        <v>0.65816669060888489</v>
      </c>
      <c r="H372" s="53">
        <f>IF($H371=0,0,H371/$H371%)</f>
        <v>100.00000000000001</v>
      </c>
    </row>
    <row r="373" spans="1:8" ht="15.95" customHeight="1" x14ac:dyDescent="0.15">
      <c r="A373" s="30" t="s">
        <v>76</v>
      </c>
      <c r="B373" s="31"/>
      <c r="C373" s="18" t="s">
        <v>12</v>
      </c>
      <c r="D373" s="12">
        <v>0</v>
      </c>
      <c r="E373" s="12">
        <v>1773</v>
      </c>
      <c r="F373" s="12">
        <v>0</v>
      </c>
      <c r="G373" s="12">
        <v>0</v>
      </c>
      <c r="H373" s="54">
        <f t="shared" ref="H373:H378" si="9">SUM(D373:G373)</f>
        <v>1773</v>
      </c>
    </row>
    <row r="374" spans="1:8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100</v>
      </c>
      <c r="F374" s="12">
        <f>IF($H373=0,0,F373/$H373%)</f>
        <v>0</v>
      </c>
      <c r="G374" s="12">
        <f>IF($H373=0,0,G373/$H373%)</f>
        <v>0</v>
      </c>
      <c r="H374" s="54">
        <f t="shared" si="9"/>
        <v>100</v>
      </c>
    </row>
    <row r="375" spans="1:8" ht="15.95" customHeight="1" x14ac:dyDescent="0.15">
      <c r="A375" s="15"/>
      <c r="B375" s="34"/>
      <c r="C375" s="18" t="s">
        <v>14</v>
      </c>
      <c r="D375" s="11">
        <v>0</v>
      </c>
      <c r="E375" s="11">
        <v>0</v>
      </c>
      <c r="F375" s="11">
        <v>0</v>
      </c>
      <c r="G375" s="11">
        <v>5155</v>
      </c>
      <c r="H375" s="54">
        <f t="shared" si="9"/>
        <v>5155</v>
      </c>
    </row>
    <row r="376" spans="1:8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0</v>
      </c>
      <c r="F376" s="12">
        <f>IF($H375=0,0,F375/$H375%)</f>
        <v>0</v>
      </c>
      <c r="G376" s="12">
        <f>IF($H375=0,0,G375/$H375%)</f>
        <v>100</v>
      </c>
      <c r="H376" s="54">
        <f t="shared" si="9"/>
        <v>100</v>
      </c>
    </row>
    <row r="377" spans="1:8" ht="15.9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1773</v>
      </c>
      <c r="F377" s="11">
        <f>SUM(F375,F373)</f>
        <v>0</v>
      </c>
      <c r="G377" s="11">
        <f>SUM(G375,G373)</f>
        <v>5155</v>
      </c>
      <c r="H377" s="54">
        <f t="shared" si="9"/>
        <v>6928</v>
      </c>
    </row>
    <row r="378" spans="1:8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25.591801385681293</v>
      </c>
      <c r="F378" s="12">
        <f>IF($H377=0,0,F377/$H377%)</f>
        <v>0</v>
      </c>
      <c r="G378" s="12">
        <f>IF($H377=0,0,G377/$H377%)</f>
        <v>74.408198614318707</v>
      </c>
      <c r="H378" s="54">
        <f t="shared" si="9"/>
        <v>100</v>
      </c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44" firstPageNumber="204" fitToHeight="5" orientation="portrait" useFirstPageNumber="1" r:id="rId1"/>
  <headerFooter alignWithMargins="0"/>
  <rowBreaks count="3" manualBreakCount="3">
    <brk id="96" max="7" man="1"/>
    <brk id="192" max="7" man="1"/>
    <brk id="28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FF0000"/>
    <pageSetUpPr fitToPage="1"/>
  </sheetPr>
  <dimension ref="A2:J378"/>
  <sheetViews>
    <sheetView showGridLines="0" showZeros="0" view="pageBreakPreview" zoomScale="84" zoomScaleNormal="75" zoomScaleSheetLayoutView="84" workbookViewId="0">
      <pane xSplit="2" ySplit="6" topLeftCell="C36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H367" sqref="H367:H372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109</v>
      </c>
    </row>
    <row r="5" spans="1:9" ht="15.95" customHeight="1" x14ac:dyDescent="0.15">
      <c r="H5" s="56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5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0</v>
      </c>
      <c r="E7" s="11">
        <f t="shared" ref="E7:G11" si="0">SUM(E13,E19,E25,E31)</f>
        <v>1683.8</v>
      </c>
      <c r="F7" s="11">
        <f t="shared" si="0"/>
        <v>0</v>
      </c>
      <c r="G7" s="11">
        <f t="shared" si="0"/>
        <v>0</v>
      </c>
      <c r="H7" s="53">
        <f>SUM(D7:G7)</f>
        <v>1683.8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</v>
      </c>
      <c r="E8" s="12">
        <f>IF($H7=0,0,E7/$H7%)</f>
        <v>99.999999999999986</v>
      </c>
      <c r="F8" s="12">
        <f>IF($H7=0,0,F7/$H7%)</f>
        <v>0</v>
      </c>
      <c r="G8" s="12">
        <f>IF($H7=0,0,G7/$H7%)</f>
        <v>0</v>
      </c>
      <c r="H8" s="53">
        <f>SUM(D8:G8)</f>
        <v>99.999999999999986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/>
      <c r="E9" s="11"/>
      <c r="F9" s="11"/>
      <c r="G9" s="11"/>
      <c r="H9" s="53">
        <f>SUM(D9:G9)</f>
        <v>0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0</v>
      </c>
      <c r="E10" s="12">
        <f>IF($H9=0,0,E9/$H9%)</f>
        <v>0</v>
      </c>
      <c r="F10" s="12">
        <f>IF($H9=0,0,F9/$H9%)</f>
        <v>0</v>
      </c>
      <c r="G10" s="12">
        <f>IF($H9=0,0,G9/$H9%)</f>
        <v>0</v>
      </c>
      <c r="H10" s="53">
        <f>SUM(D10:G10)</f>
        <v>0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0</v>
      </c>
      <c r="E11" s="11">
        <f t="shared" si="0"/>
        <v>1683.8</v>
      </c>
      <c r="F11" s="11">
        <f t="shared" si="0"/>
        <v>0</v>
      </c>
      <c r="G11" s="11">
        <f t="shared" si="0"/>
        <v>0</v>
      </c>
      <c r="H11" s="53">
        <f>SUM(D11:G11)</f>
        <v>1683.8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0</v>
      </c>
      <c r="E12" s="12">
        <f>IF($H11=0,0,E11/$H11%)</f>
        <v>99.999999999999986</v>
      </c>
      <c r="F12" s="12">
        <f>IF($H11=0,0,F11/$H11%)</f>
        <v>0</v>
      </c>
      <c r="G12" s="12">
        <f>IF($H11=0,0,G11/$H11%)</f>
        <v>0</v>
      </c>
      <c r="H12" s="53">
        <f>IF($H11=0,0,H11/$H11%)</f>
        <v>99.999999999999986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>
        <v>0</v>
      </c>
      <c r="E13" s="12">
        <v>1486.3</v>
      </c>
      <c r="F13" s="12">
        <v>0</v>
      </c>
      <c r="G13" s="12">
        <v>0</v>
      </c>
      <c r="H13" s="54">
        <f t="shared" ref="H13:H76" si="1">SUM(D13:G13)</f>
        <v>1486.3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100</v>
      </c>
      <c r="F14" s="12">
        <f>IF($H13=0,0,F13/$H13%)</f>
        <v>0</v>
      </c>
      <c r="G14" s="12">
        <f>IF($H13=0,0,G13/$H13%)</f>
        <v>0</v>
      </c>
      <c r="H14" s="54">
        <f t="shared" si="1"/>
        <v>100</v>
      </c>
    </row>
    <row r="15" spans="1:9" ht="15.95" customHeight="1" x14ac:dyDescent="0.15">
      <c r="A15" s="15"/>
      <c r="B15" s="15"/>
      <c r="C15" s="18" t="s">
        <v>14</v>
      </c>
      <c r="D15" s="11"/>
      <c r="E15" s="11"/>
      <c r="F15" s="11"/>
      <c r="G15" s="11"/>
      <c r="H15" s="54">
        <f t="shared" si="1"/>
        <v>0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0</v>
      </c>
      <c r="E16" s="12">
        <f>IF($H15=0,0,E15/$H15%)</f>
        <v>0</v>
      </c>
      <c r="F16" s="12">
        <f>IF($H15=0,0,F15/$H15%)</f>
        <v>0</v>
      </c>
      <c r="G16" s="12">
        <f>IF($H15=0,0,G15/$H15%)</f>
        <v>0</v>
      </c>
      <c r="H16" s="54">
        <f t="shared" si="1"/>
        <v>0</v>
      </c>
    </row>
    <row r="17" spans="1:8" ht="15.95" customHeight="1" x14ac:dyDescent="0.15">
      <c r="A17" s="15"/>
      <c r="B17" s="15"/>
      <c r="C17" s="18" t="s">
        <v>15</v>
      </c>
      <c r="D17" s="11">
        <f>D13+D15</f>
        <v>0</v>
      </c>
      <c r="E17" s="11">
        <f t="shared" ref="E17:G17" si="2">E13+E15</f>
        <v>1486.3</v>
      </c>
      <c r="F17" s="11">
        <f t="shared" si="2"/>
        <v>0</v>
      </c>
      <c r="G17" s="11">
        <f t="shared" si="2"/>
        <v>0</v>
      </c>
      <c r="H17" s="54">
        <f t="shared" si="1"/>
        <v>1486.3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0</v>
      </c>
      <c r="E18" s="12">
        <f>IF($H17=0,0,E17/$H17%)</f>
        <v>100</v>
      </c>
      <c r="F18" s="12">
        <f>IF($H17=0,0,F17/$H17%)</f>
        <v>0</v>
      </c>
      <c r="G18" s="12">
        <f>IF($H17=0,0,G17/$H17%)</f>
        <v>0</v>
      </c>
      <c r="H18" s="54">
        <f t="shared" si="1"/>
        <v>100</v>
      </c>
    </row>
    <row r="19" spans="1:8" ht="15.95" customHeight="1" x14ac:dyDescent="0.15">
      <c r="A19" s="15"/>
      <c r="B19" s="15" t="s">
        <v>17</v>
      </c>
      <c r="C19" s="18" t="s">
        <v>12</v>
      </c>
      <c r="D19" s="12">
        <v>0</v>
      </c>
      <c r="E19" s="12">
        <v>197.5</v>
      </c>
      <c r="F19" s="12">
        <v>0</v>
      </c>
      <c r="G19" s="12">
        <v>0</v>
      </c>
      <c r="H19" s="54">
        <f t="shared" si="1"/>
        <v>197.5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0</v>
      </c>
      <c r="E20" s="12">
        <f>IF($H19=0,0,E19/$H19%)</f>
        <v>100</v>
      </c>
      <c r="F20" s="12">
        <f>IF($H19=0,0,F19/$H19%)</f>
        <v>0</v>
      </c>
      <c r="G20" s="12">
        <f>IF($H19=0,0,G19/$H19%)</f>
        <v>0</v>
      </c>
      <c r="H20" s="54">
        <f t="shared" si="1"/>
        <v>100</v>
      </c>
    </row>
    <row r="21" spans="1:8" ht="15.95" customHeight="1" x14ac:dyDescent="0.15">
      <c r="A21" s="15"/>
      <c r="B21" s="15"/>
      <c r="C21" s="18" t="s">
        <v>14</v>
      </c>
      <c r="D21" s="11"/>
      <c r="E21" s="11"/>
      <c r="F21" s="11"/>
      <c r="G21" s="11"/>
      <c r="H21" s="54">
        <f t="shared" si="1"/>
        <v>0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0</v>
      </c>
      <c r="E22" s="12">
        <f>IF($H21=0,0,E21/$H21%)</f>
        <v>0</v>
      </c>
      <c r="F22" s="12">
        <f>IF($H21=0,0,F21/$H21%)</f>
        <v>0</v>
      </c>
      <c r="G22" s="12">
        <f>IF($H21=0,0,G21/$H21%)</f>
        <v>0</v>
      </c>
      <c r="H22" s="54">
        <f t="shared" si="1"/>
        <v>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0</v>
      </c>
      <c r="E23" s="11">
        <f>SUM(E21,E19)</f>
        <v>197.5</v>
      </c>
      <c r="F23" s="11">
        <f>SUM(F21,F19)</f>
        <v>0</v>
      </c>
      <c r="G23" s="11">
        <f>SUM(G21,G19)</f>
        <v>0</v>
      </c>
      <c r="H23" s="54">
        <f t="shared" si="1"/>
        <v>197.5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0</v>
      </c>
      <c r="E24" s="12">
        <f>IF($H23=0,0,E23/$H23%)</f>
        <v>100</v>
      </c>
      <c r="F24" s="12">
        <f>IF($H23=0,0,F23/$H23%)</f>
        <v>0</v>
      </c>
      <c r="G24" s="12">
        <f>IF($H23=0,0,G23/$H23%)</f>
        <v>0</v>
      </c>
      <c r="H24" s="54">
        <f t="shared" si="1"/>
        <v>100</v>
      </c>
    </row>
    <row r="25" spans="1:8" ht="15.95" customHeight="1" x14ac:dyDescent="0.15">
      <c r="A25" s="15"/>
      <c r="B25" s="15" t="s">
        <v>18</v>
      </c>
      <c r="C25" s="18" t="s">
        <v>12</v>
      </c>
      <c r="D25" s="12"/>
      <c r="E25" s="12"/>
      <c r="F25" s="12"/>
      <c r="G25" s="12"/>
      <c r="H25" s="54">
        <f t="shared" si="1"/>
        <v>0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0</v>
      </c>
      <c r="F26" s="12">
        <f>IF($H25=0,0,F25/$H25%)</f>
        <v>0</v>
      </c>
      <c r="G26" s="12">
        <f>IF($H25=0,0,G25/$H25%)</f>
        <v>0</v>
      </c>
      <c r="H26" s="54">
        <f t="shared" si="1"/>
        <v>0</v>
      </c>
    </row>
    <row r="27" spans="1:8" ht="15.95" customHeight="1" x14ac:dyDescent="0.15">
      <c r="A27" s="15"/>
      <c r="B27" s="15"/>
      <c r="C27" s="18" t="s">
        <v>14</v>
      </c>
      <c r="D27" s="11"/>
      <c r="E27" s="11"/>
      <c r="F27" s="11"/>
      <c r="G27" s="11"/>
      <c r="H27" s="54">
        <f t="shared" si="1"/>
        <v>0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0</v>
      </c>
      <c r="E28" s="12">
        <f>IF($H27=0,0,E27/$H27%)</f>
        <v>0</v>
      </c>
      <c r="F28" s="12">
        <f>IF($H27=0,0,F27/$H27%)</f>
        <v>0</v>
      </c>
      <c r="G28" s="12">
        <f>IF($H27=0,0,G27/$H27%)</f>
        <v>0</v>
      </c>
      <c r="H28" s="54">
        <f t="shared" si="1"/>
        <v>0</v>
      </c>
    </row>
    <row r="29" spans="1:8" ht="15.95" customHeight="1" x14ac:dyDescent="0.15">
      <c r="A29" s="15"/>
      <c r="B29" s="15"/>
      <c r="C29" s="18" t="s">
        <v>15</v>
      </c>
      <c r="D29" s="11">
        <f>D25+D27</f>
        <v>0</v>
      </c>
      <c r="E29" s="11">
        <f t="shared" ref="E29:G29" si="3">E25+E27</f>
        <v>0</v>
      </c>
      <c r="F29" s="11">
        <f t="shared" si="3"/>
        <v>0</v>
      </c>
      <c r="G29" s="11">
        <f t="shared" si="3"/>
        <v>0</v>
      </c>
      <c r="H29" s="54">
        <f t="shared" si="1"/>
        <v>0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0</v>
      </c>
      <c r="E30" s="12">
        <f>IF($H29=0,0,E29/$H29%)</f>
        <v>0</v>
      </c>
      <c r="F30" s="12">
        <f>IF($H29=0,0,F29/$H29%)</f>
        <v>0</v>
      </c>
      <c r="G30" s="12">
        <f>IF($H29=0,0,G29/$H29%)</f>
        <v>0</v>
      </c>
      <c r="H30" s="54">
        <f t="shared" si="1"/>
        <v>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/>
      <c r="F31" s="12"/>
      <c r="G31" s="12"/>
      <c r="H31" s="54">
        <f t="shared" si="1"/>
        <v>0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0</v>
      </c>
      <c r="F32" s="12">
        <f>IF($H31=0,0,F31/$H31%)</f>
        <v>0</v>
      </c>
      <c r="G32" s="12">
        <f>IF($H31=0,0,G31/$H31%)</f>
        <v>0</v>
      </c>
      <c r="H32" s="54">
        <f t="shared" si="1"/>
        <v>0</v>
      </c>
    </row>
    <row r="33" spans="1:8" ht="15.95" customHeight="1" x14ac:dyDescent="0.15">
      <c r="A33" s="15"/>
      <c r="B33" s="15"/>
      <c r="C33" s="18" t="s">
        <v>14</v>
      </c>
      <c r="D33" s="11"/>
      <c r="E33" s="11"/>
      <c r="F33" s="11"/>
      <c r="G33" s="11"/>
      <c r="H33" s="54">
        <f t="shared" si="1"/>
        <v>0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0</v>
      </c>
      <c r="E34" s="12">
        <f>IF($H33=0,0,E33/$H33%)</f>
        <v>0</v>
      </c>
      <c r="F34" s="12">
        <f>IF($H33=0,0,F33/$H33%)</f>
        <v>0</v>
      </c>
      <c r="G34" s="12">
        <f>IF($H33=0,0,G33/$H33%)</f>
        <v>0</v>
      </c>
      <c r="H34" s="54">
        <f t="shared" si="1"/>
        <v>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0</v>
      </c>
      <c r="E35" s="11">
        <f>SUM(E33,E31)</f>
        <v>0</v>
      </c>
      <c r="F35" s="11">
        <f>SUM(F33,F31)</f>
        <v>0</v>
      </c>
      <c r="G35" s="11">
        <f>SUM(G33,G31)</f>
        <v>0</v>
      </c>
      <c r="H35" s="54">
        <f t="shared" si="1"/>
        <v>0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0</v>
      </c>
      <c r="E36" s="12">
        <f>IF($H35=0,0,E35/$H35%)</f>
        <v>0</v>
      </c>
      <c r="F36" s="12">
        <f>IF($H35=0,0,F35/$H35%)</f>
        <v>0</v>
      </c>
      <c r="G36" s="12">
        <f>IF($H35=0,0,G35/$H35%)</f>
        <v>0</v>
      </c>
      <c r="H36" s="54">
        <f t="shared" si="1"/>
        <v>0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36.800000000000004</v>
      </c>
      <c r="E37" s="11">
        <f>SUMIF($C$43:$C$228,"道内",E$43:E$228)</f>
        <v>22230.000000000004</v>
      </c>
      <c r="F37" s="11">
        <f>SUMIF($C$43:$C$228,"道内",F$43:F$228)</f>
        <v>0</v>
      </c>
      <c r="G37" s="11">
        <f>SUMIF($C$43:$C$228,"道内",G$43:G$228)</f>
        <v>0</v>
      </c>
      <c r="H37" s="54">
        <f t="shared" si="1"/>
        <v>22266.800000000003</v>
      </c>
    </row>
    <row r="38" spans="1:8" ht="15.95" customHeight="1" x14ac:dyDescent="0.15">
      <c r="A38" s="15"/>
      <c r="C38" s="20" t="s">
        <v>13</v>
      </c>
      <c r="D38" s="12">
        <f>IF($H37=0,0,D37/$H37%)</f>
        <v>0.16526847144627876</v>
      </c>
      <c r="E38" s="12">
        <f>IF($H37=0,0,E37/$H37%)</f>
        <v>99.834731528553718</v>
      </c>
      <c r="F38" s="12">
        <f>IF($H37=0,0,F37/$H37%)</f>
        <v>0</v>
      </c>
      <c r="G38" s="12">
        <f>IF($H37=0,0,G37/$H37%)</f>
        <v>0</v>
      </c>
      <c r="H38" s="54">
        <f t="shared" si="1"/>
        <v>100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16037.6</v>
      </c>
      <c r="E39" s="11">
        <f t="shared" ref="E39:G39" si="4">SUMIF($C$43:$C$228,"道外",E$43:E$228)</f>
        <v>26161.400000000005</v>
      </c>
      <c r="F39" s="11">
        <f t="shared" si="4"/>
        <v>7</v>
      </c>
      <c r="G39" s="11">
        <f t="shared" si="4"/>
        <v>66.900000000000006</v>
      </c>
      <c r="H39" s="54">
        <f t="shared" si="1"/>
        <v>42272.900000000009</v>
      </c>
    </row>
    <row r="40" spans="1:8" ht="15.95" customHeight="1" x14ac:dyDescent="0.15">
      <c r="A40" s="15"/>
      <c r="C40" s="20" t="s">
        <v>13</v>
      </c>
      <c r="D40" s="12">
        <f>IF($H39=0,0,D39/$H39%)</f>
        <v>37.938253585630505</v>
      </c>
      <c r="E40" s="12">
        <f>IF($H39=0,0,E39/$H39%)</f>
        <v>61.886929924372346</v>
      </c>
      <c r="F40" s="12">
        <f>IF($H39=0,0,F39/$H39%)</f>
        <v>1.6559072124221422E-2</v>
      </c>
      <c r="G40" s="12">
        <f>IF($H39=0,0,G39/$H39%)</f>
        <v>0.1582574178729162</v>
      </c>
      <c r="H40" s="54">
        <f t="shared" si="1"/>
        <v>100</v>
      </c>
    </row>
    <row r="41" spans="1:8" ht="15.95" customHeight="1" x14ac:dyDescent="0.15">
      <c r="A41" s="15"/>
      <c r="C41" s="18" t="s">
        <v>107</v>
      </c>
      <c r="D41" s="11">
        <f>SUM(D39,D37)</f>
        <v>16074.4</v>
      </c>
      <c r="E41" s="11">
        <f>SUM(E39,E37)</f>
        <v>48391.400000000009</v>
      </c>
      <c r="F41" s="11">
        <f>SUM(F39,F37)</f>
        <v>7</v>
      </c>
      <c r="G41" s="11">
        <f>SUM(G39,G37)</f>
        <v>66.900000000000006</v>
      </c>
      <c r="H41" s="54">
        <f t="shared" si="1"/>
        <v>64539.700000000012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24.90622051233581</v>
      </c>
      <c r="E42" s="12">
        <f>IF($H41=0,0,E41/$H41%)</f>
        <v>74.979276321395972</v>
      </c>
      <c r="F42" s="12">
        <f>IF($H41=0,0,F41/$H41%)</f>
        <v>1.0846037400235821E-2</v>
      </c>
      <c r="G42" s="12">
        <f>IF($H41=0,0,G41/$H41%)</f>
        <v>0.10365712886796807</v>
      </c>
      <c r="H42" s="54">
        <f t="shared" si="1"/>
        <v>99.999999999999986</v>
      </c>
    </row>
    <row r="43" spans="1:8" ht="15.95" customHeight="1" x14ac:dyDescent="0.15">
      <c r="A43" s="15"/>
      <c r="B43" s="15" t="s">
        <v>21</v>
      </c>
      <c r="C43" s="18" t="s">
        <v>12</v>
      </c>
      <c r="D43" s="12">
        <v>0</v>
      </c>
      <c r="E43" s="12">
        <v>4698.5</v>
      </c>
      <c r="F43" s="12">
        <v>0</v>
      </c>
      <c r="G43" s="12">
        <v>0</v>
      </c>
      <c r="H43" s="54">
        <f>SUM(D43:G43)</f>
        <v>4698.5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0</v>
      </c>
      <c r="E44" s="12">
        <f>IF($H43=0,0,E43/$H43%)</f>
        <v>100</v>
      </c>
      <c r="F44" s="12">
        <f>IF($H43=0,0,F43/$H43%)</f>
        <v>0</v>
      </c>
      <c r="G44" s="12">
        <f>IF($H43=0,0,G43/$H43%)</f>
        <v>0</v>
      </c>
      <c r="H44" s="54">
        <f t="shared" ref="H44:H48" si="5">SUM(D44:G44)</f>
        <v>100</v>
      </c>
    </row>
    <row r="45" spans="1:8" ht="15.95" customHeight="1" x14ac:dyDescent="0.15">
      <c r="A45" s="15"/>
      <c r="B45" s="15"/>
      <c r="C45" s="18" t="s">
        <v>14</v>
      </c>
      <c r="D45" s="11">
        <v>6211.6</v>
      </c>
      <c r="E45" s="11">
        <v>7425.5</v>
      </c>
      <c r="F45" s="11"/>
      <c r="G45" s="11">
        <v>0</v>
      </c>
      <c r="H45" s="54">
        <f t="shared" si="5"/>
        <v>13637.1</v>
      </c>
    </row>
    <row r="46" spans="1:8" ht="15.95" customHeight="1" x14ac:dyDescent="0.15">
      <c r="A46" s="15"/>
      <c r="B46" s="15"/>
      <c r="C46" s="20" t="s">
        <v>13</v>
      </c>
      <c r="D46" s="12">
        <f>IF($H45=0,0,D45/$H45%)</f>
        <v>45.549273672555017</v>
      </c>
      <c r="E46" s="12">
        <f>IF($H45=0,0,E45/$H45%)</f>
        <v>54.450726327444983</v>
      </c>
      <c r="F46" s="12">
        <f>IF($H45=0,0,F45/$H45%)</f>
        <v>0</v>
      </c>
      <c r="G46" s="12">
        <f>IF($H45=0,0,G45/$H45%)</f>
        <v>0</v>
      </c>
      <c r="H46" s="54">
        <f t="shared" si="5"/>
        <v>100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6211.6</v>
      </c>
      <c r="E47" s="11">
        <f>SUM(E45,E43)</f>
        <v>12124</v>
      </c>
      <c r="F47" s="11">
        <f>SUM(F45,F43)</f>
        <v>0</v>
      </c>
      <c r="G47" s="11">
        <f>SUM(G45,G43)</f>
        <v>0</v>
      </c>
      <c r="H47" s="54">
        <f t="shared" si="5"/>
        <v>18335.599999999999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33.877266083466047</v>
      </c>
      <c r="E48" s="12">
        <f>IF($H47=0,0,E47/$H47%)</f>
        <v>66.12273391653396</v>
      </c>
      <c r="F48" s="12">
        <f>IF($H47=0,0,F47/$H47%)</f>
        <v>0</v>
      </c>
      <c r="G48" s="12">
        <f>IF($H47=0,0,G47/$H47%)</f>
        <v>0</v>
      </c>
      <c r="H48" s="54">
        <f t="shared" si="5"/>
        <v>100</v>
      </c>
    </row>
    <row r="49" spans="1:8" ht="15.95" customHeight="1" x14ac:dyDescent="0.15">
      <c r="A49" s="15"/>
      <c r="B49" s="15" t="s">
        <v>22</v>
      </c>
      <c r="C49" s="18" t="s">
        <v>12</v>
      </c>
      <c r="D49" s="12"/>
      <c r="E49" s="12"/>
      <c r="F49" s="12"/>
      <c r="G49" s="12"/>
      <c r="H49" s="54">
        <f t="shared" si="1"/>
        <v>0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0</v>
      </c>
      <c r="E50" s="12">
        <f>IF($H49=0,0,E49/$H49%)</f>
        <v>0</v>
      </c>
      <c r="F50" s="12">
        <f>IF($H49=0,0,F49/$H49%)</f>
        <v>0</v>
      </c>
      <c r="G50" s="12">
        <f>IF($H49=0,0,G49/$H49%)</f>
        <v>0</v>
      </c>
      <c r="H50" s="54">
        <f t="shared" si="1"/>
        <v>0</v>
      </c>
    </row>
    <row r="51" spans="1:8" ht="15.95" customHeight="1" x14ac:dyDescent="0.15">
      <c r="A51" s="15"/>
      <c r="B51" s="15"/>
      <c r="C51" s="18" t="s">
        <v>14</v>
      </c>
      <c r="D51" s="11"/>
      <c r="E51" s="11"/>
      <c r="F51" s="11"/>
      <c r="G51" s="11"/>
      <c r="H51" s="54">
        <f t="shared" si="1"/>
        <v>0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0</v>
      </c>
      <c r="E52" s="12">
        <f>IF($H51=0,0,E51/$H51%)</f>
        <v>0</v>
      </c>
      <c r="F52" s="12">
        <f>IF($H51=0,0,F51/$H51%)</f>
        <v>0</v>
      </c>
      <c r="G52" s="12">
        <f>IF($H51=0,0,G51/$H51%)</f>
        <v>0</v>
      </c>
      <c r="H52" s="54">
        <f t="shared" si="1"/>
        <v>0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0</v>
      </c>
      <c r="E53" s="11">
        <f>SUM(E51,E49)</f>
        <v>0</v>
      </c>
      <c r="F53" s="11">
        <f>SUM(F51,F49)</f>
        <v>0</v>
      </c>
      <c r="G53" s="11">
        <f>SUM(G51,G49)</f>
        <v>0</v>
      </c>
      <c r="H53" s="54">
        <f t="shared" si="1"/>
        <v>0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0</v>
      </c>
      <c r="E54" s="12">
        <f>IF($H53=0,0,E53/$H53%)</f>
        <v>0</v>
      </c>
      <c r="F54" s="12">
        <f>IF($H53=0,0,F53/$H53%)</f>
        <v>0</v>
      </c>
      <c r="G54" s="12">
        <f>IF($H53=0,0,G53/$H53%)</f>
        <v>0</v>
      </c>
      <c r="H54" s="54">
        <f t="shared" si="1"/>
        <v>0</v>
      </c>
    </row>
    <row r="55" spans="1:8" ht="15.95" customHeight="1" x14ac:dyDescent="0.15">
      <c r="A55" s="15"/>
      <c r="B55" s="15" t="s">
        <v>23</v>
      </c>
      <c r="C55" s="18" t="s">
        <v>12</v>
      </c>
      <c r="D55" s="12">
        <v>15</v>
      </c>
      <c r="E55" s="12">
        <v>1417.3</v>
      </c>
      <c r="F55" s="12">
        <v>0</v>
      </c>
      <c r="G55" s="12">
        <v>0</v>
      </c>
      <c r="H55" s="54">
        <f t="shared" si="1"/>
        <v>1432.3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1.0472666340850381</v>
      </c>
      <c r="E56" s="12">
        <f>IF($H55=0,0,E55/$H55%)</f>
        <v>98.952733365914952</v>
      </c>
      <c r="F56" s="12">
        <f>IF($H55=0,0,F55/$H55%)</f>
        <v>0</v>
      </c>
      <c r="G56" s="12">
        <f>IF($H55=0,0,G55/$H55%)</f>
        <v>0</v>
      </c>
      <c r="H56" s="54">
        <f t="shared" si="1"/>
        <v>99.999999999999986</v>
      </c>
    </row>
    <row r="57" spans="1:8" ht="15.95" customHeight="1" x14ac:dyDescent="0.15">
      <c r="A57" s="15"/>
      <c r="B57" s="15"/>
      <c r="C57" s="18" t="s">
        <v>14</v>
      </c>
      <c r="D57" s="11">
        <v>2354</v>
      </c>
      <c r="E57" s="11">
        <v>2086.1999999999998</v>
      </c>
      <c r="F57" s="11">
        <v>0</v>
      </c>
      <c r="G57" s="11">
        <v>0</v>
      </c>
      <c r="H57" s="54">
        <f t="shared" si="1"/>
        <v>4440.2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53.015629926579884</v>
      </c>
      <c r="E58" s="12">
        <f>IF($H57=0,0,E57/$H57%)</f>
        <v>46.984370073420109</v>
      </c>
      <c r="F58" s="12">
        <f>IF($H57=0,0,F57/$H57%)</f>
        <v>0</v>
      </c>
      <c r="G58" s="12">
        <f>IF($H57=0,0,G57/$H57%)</f>
        <v>0</v>
      </c>
      <c r="H58" s="54">
        <f t="shared" si="1"/>
        <v>100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2369</v>
      </c>
      <c r="E59" s="11">
        <f>SUM(E57,E55)</f>
        <v>3503.5</v>
      </c>
      <c r="F59" s="11">
        <f>SUM(F57,F55)</f>
        <v>0</v>
      </c>
      <c r="G59" s="11">
        <f>SUM(G57,G55)</f>
        <v>0</v>
      </c>
      <c r="H59" s="54">
        <f t="shared" si="1"/>
        <v>5872.5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40.340570455512982</v>
      </c>
      <c r="E60" s="12">
        <f>IF($H59=0,0,E59/$H59%)</f>
        <v>59.659429544487011</v>
      </c>
      <c r="F60" s="12">
        <f>IF($H59=0,0,F59/$H59%)</f>
        <v>0</v>
      </c>
      <c r="G60" s="12">
        <f>IF($H59=0,0,G59/$H59%)</f>
        <v>0</v>
      </c>
      <c r="H60" s="54">
        <f t="shared" si="1"/>
        <v>100</v>
      </c>
    </row>
    <row r="61" spans="1:8" ht="15.95" customHeight="1" x14ac:dyDescent="0.15">
      <c r="A61" s="15"/>
      <c r="B61" s="15" t="s">
        <v>24</v>
      </c>
      <c r="C61" s="18" t="s">
        <v>12</v>
      </c>
      <c r="D61" s="12">
        <v>20.100000000000001</v>
      </c>
      <c r="E61" s="12">
        <v>2119.4</v>
      </c>
      <c r="F61" s="12">
        <v>0</v>
      </c>
      <c r="G61" s="12">
        <v>0</v>
      </c>
      <c r="H61" s="54">
        <f t="shared" si="1"/>
        <v>2139.5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0.93947183921476984</v>
      </c>
      <c r="E62" s="12">
        <f>IF($H61=0,0,E61/$H61%)</f>
        <v>99.060528160785239</v>
      </c>
      <c r="F62" s="12">
        <f>IF($H61=0,0,F61/$H61%)</f>
        <v>0</v>
      </c>
      <c r="G62" s="12">
        <f>IF($H61=0,0,G61/$H61%)</f>
        <v>0</v>
      </c>
      <c r="H62" s="54">
        <f t="shared" si="1"/>
        <v>100.00000000000001</v>
      </c>
    </row>
    <row r="63" spans="1:8" ht="15.95" customHeight="1" x14ac:dyDescent="0.15">
      <c r="A63" s="15"/>
      <c r="B63" s="15"/>
      <c r="C63" s="18" t="s">
        <v>14</v>
      </c>
      <c r="D63" s="11">
        <v>1771.9</v>
      </c>
      <c r="E63" s="11">
        <v>1726.2</v>
      </c>
      <c r="F63" s="11">
        <v>0</v>
      </c>
      <c r="G63" s="11">
        <v>0</v>
      </c>
      <c r="H63" s="54">
        <f t="shared" si="1"/>
        <v>3498.1000000000004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50.653211743517907</v>
      </c>
      <c r="E64" s="12">
        <f>IF($H63=0,0,E63/$H63%)</f>
        <v>49.346788256482093</v>
      </c>
      <c r="F64" s="12">
        <f>IF($H63=0,0,F63/$H63%)</f>
        <v>0</v>
      </c>
      <c r="G64" s="12">
        <f>IF($H63=0,0,G63/$H63%)</f>
        <v>0</v>
      </c>
      <c r="H64" s="54">
        <f t="shared" si="1"/>
        <v>100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1792</v>
      </c>
      <c r="E65" s="11">
        <f>SUM(E63,E61)</f>
        <v>3845.6000000000004</v>
      </c>
      <c r="F65" s="11">
        <f>SUM(F63,F61)</f>
        <v>0</v>
      </c>
      <c r="G65" s="11">
        <f>SUM(G63,G61)</f>
        <v>0</v>
      </c>
      <c r="H65" s="54">
        <f t="shared" si="1"/>
        <v>5637.6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31.786575847878527</v>
      </c>
      <c r="E66" s="12">
        <f>IF($H65=0,0,E65/$H65%)</f>
        <v>68.213424152121476</v>
      </c>
      <c r="F66" s="12">
        <f>IF($H65=0,0,F65/$H65%)</f>
        <v>0</v>
      </c>
      <c r="G66" s="12">
        <f>IF($H65=0,0,G65/$H65%)</f>
        <v>0</v>
      </c>
      <c r="H66" s="54">
        <f t="shared" si="1"/>
        <v>100</v>
      </c>
    </row>
    <row r="67" spans="1:8" ht="15.95" customHeight="1" x14ac:dyDescent="0.15">
      <c r="A67" s="15"/>
      <c r="B67" s="15" t="s">
        <v>25</v>
      </c>
      <c r="C67" s="18" t="s">
        <v>12</v>
      </c>
      <c r="D67" s="12">
        <v>0</v>
      </c>
      <c r="E67" s="12">
        <v>2532.3000000000002</v>
      </c>
      <c r="F67" s="12">
        <v>0</v>
      </c>
      <c r="G67" s="12">
        <v>0</v>
      </c>
      <c r="H67" s="54">
        <f t="shared" si="1"/>
        <v>2532.3000000000002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0</v>
      </c>
      <c r="E68" s="12">
        <f>IF($H67=0,0,E67/$H67%)</f>
        <v>100</v>
      </c>
      <c r="F68" s="12">
        <f>IF($H67=0,0,F67/$H67%)</f>
        <v>0</v>
      </c>
      <c r="G68" s="12">
        <f>IF($H67=0,0,G67/$H67%)</f>
        <v>0</v>
      </c>
      <c r="H68" s="54">
        <f t="shared" si="1"/>
        <v>100</v>
      </c>
    </row>
    <row r="69" spans="1:8" ht="15.95" customHeight="1" x14ac:dyDescent="0.15">
      <c r="A69" s="15"/>
      <c r="B69" s="15"/>
      <c r="C69" s="18" t="s">
        <v>14</v>
      </c>
      <c r="D69" s="11">
        <v>1832.8</v>
      </c>
      <c r="E69" s="11">
        <v>2468.8999999999996</v>
      </c>
      <c r="F69" s="11">
        <v>0</v>
      </c>
      <c r="G69" s="11">
        <v>0</v>
      </c>
      <c r="H69" s="54">
        <f t="shared" si="1"/>
        <v>4301.7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42.60641141874143</v>
      </c>
      <c r="E70" s="12">
        <f>IF($H69=0,0,E69/$H69%)</f>
        <v>57.39358858125857</v>
      </c>
      <c r="F70" s="12">
        <f>IF($H69=0,0,F69/$H69%)</f>
        <v>0</v>
      </c>
      <c r="G70" s="12">
        <f>IF($H69=0,0,G69/$H69%)</f>
        <v>0</v>
      </c>
      <c r="H70" s="54">
        <f t="shared" si="1"/>
        <v>100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1832.8</v>
      </c>
      <c r="E71" s="11">
        <f>SUM(E69,E67)</f>
        <v>5001.2</v>
      </c>
      <c r="F71" s="11">
        <f>SUM(F69,F67)</f>
        <v>0</v>
      </c>
      <c r="G71" s="11">
        <f>SUM(G69,G67)</f>
        <v>0</v>
      </c>
      <c r="H71" s="54">
        <f t="shared" si="1"/>
        <v>6834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26.818846941761777</v>
      </c>
      <c r="E72" s="12">
        <f>IF($H71=0,0,E71/$H71%)</f>
        <v>73.181153058238209</v>
      </c>
      <c r="F72" s="12">
        <f>IF($H71=0,0,F71/$H71%)</f>
        <v>0</v>
      </c>
      <c r="G72" s="12">
        <f>IF($H71=0,0,G71/$H71%)</f>
        <v>0</v>
      </c>
      <c r="H72" s="54">
        <f t="shared" si="1"/>
        <v>99.999999999999986</v>
      </c>
    </row>
    <row r="73" spans="1:8" ht="15.95" customHeight="1" x14ac:dyDescent="0.15">
      <c r="A73" s="15"/>
      <c r="B73" s="15" t="s">
        <v>26</v>
      </c>
      <c r="C73" s="18" t="s">
        <v>12</v>
      </c>
      <c r="D73" s="12"/>
      <c r="E73" s="12"/>
      <c r="F73" s="12"/>
      <c r="G73" s="12"/>
      <c r="H73" s="54">
        <f t="shared" si="1"/>
        <v>0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0</v>
      </c>
      <c r="F74" s="12">
        <f>IF($H73=0,0,F73/$H73%)</f>
        <v>0</v>
      </c>
      <c r="G74" s="12">
        <f>IF($H73=0,0,G73/$H73%)</f>
        <v>0</v>
      </c>
      <c r="H74" s="54">
        <f t="shared" si="1"/>
        <v>0</v>
      </c>
    </row>
    <row r="75" spans="1:8" ht="15.95" customHeight="1" x14ac:dyDescent="0.15">
      <c r="A75" s="15"/>
      <c r="B75" s="15"/>
      <c r="C75" s="18" t="s">
        <v>14</v>
      </c>
      <c r="D75" s="11"/>
      <c r="E75" s="11"/>
      <c r="F75" s="11"/>
      <c r="G75" s="11"/>
      <c r="H75" s="54">
        <f t="shared" si="1"/>
        <v>0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0</v>
      </c>
      <c r="E76" s="12">
        <f>IF($H75=0,0,E75/$H75%)</f>
        <v>0</v>
      </c>
      <c r="F76" s="12">
        <f>IF($H75=0,0,F75/$H75%)</f>
        <v>0</v>
      </c>
      <c r="G76" s="12">
        <f>IF($H75=0,0,G75/$H75%)</f>
        <v>0</v>
      </c>
      <c r="H76" s="54">
        <f t="shared" si="1"/>
        <v>0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0</v>
      </c>
      <c r="E77" s="11">
        <f>SUM(E75,E73)</f>
        <v>0</v>
      </c>
      <c r="F77" s="11">
        <f>SUM(F75,F73)</f>
        <v>0</v>
      </c>
      <c r="G77" s="11">
        <f>SUM(G75,G73)</f>
        <v>0</v>
      </c>
      <c r="H77" s="54">
        <f t="shared" ref="H77:H140" si="6">SUM(D77:G77)</f>
        <v>0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0</v>
      </c>
      <c r="E78" s="12">
        <f>IF($H77=0,0,E77/$H77%)</f>
        <v>0</v>
      </c>
      <c r="F78" s="12">
        <f>IF($H77=0,0,F77/$H77%)</f>
        <v>0</v>
      </c>
      <c r="G78" s="12">
        <f>IF($H77=0,0,G77/$H77%)</f>
        <v>0</v>
      </c>
      <c r="H78" s="54">
        <f t="shared" si="6"/>
        <v>0</v>
      </c>
    </row>
    <row r="79" spans="1:8" ht="15.95" customHeight="1" x14ac:dyDescent="0.15">
      <c r="A79" s="15"/>
      <c r="B79" s="15" t="s">
        <v>27</v>
      </c>
      <c r="C79" s="18" t="s">
        <v>12</v>
      </c>
      <c r="D79" s="12">
        <v>0</v>
      </c>
      <c r="E79" s="12">
        <v>354</v>
      </c>
      <c r="F79" s="12">
        <v>0</v>
      </c>
      <c r="G79" s="12">
        <v>0</v>
      </c>
      <c r="H79" s="54">
        <f t="shared" si="6"/>
        <v>354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0</v>
      </c>
      <c r="E80" s="12">
        <f>IF($H79=0,0,E79/$H79%)</f>
        <v>100</v>
      </c>
      <c r="F80" s="12">
        <f>IF($H79=0,0,F79/$H79%)</f>
        <v>0</v>
      </c>
      <c r="G80" s="12">
        <f>IF($H79=0,0,G79/$H79%)</f>
        <v>0</v>
      </c>
      <c r="H80" s="54">
        <f t="shared" si="6"/>
        <v>100</v>
      </c>
    </row>
    <row r="81" spans="1:8" ht="15.95" customHeight="1" x14ac:dyDescent="0.15">
      <c r="A81" s="15"/>
      <c r="B81" s="15"/>
      <c r="C81" s="18" t="s">
        <v>14</v>
      </c>
      <c r="D81" s="11">
        <v>139.29999999999998</v>
      </c>
      <c r="E81" s="11">
        <v>46.3</v>
      </c>
      <c r="F81" s="11">
        <v>0</v>
      </c>
      <c r="G81" s="11">
        <v>0</v>
      </c>
      <c r="H81" s="54">
        <f t="shared" si="6"/>
        <v>185.59999999999997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75.053879310344826</v>
      </c>
      <c r="E82" s="12">
        <f>IF($H81=0,0,E81/$H81%)</f>
        <v>24.946120689655174</v>
      </c>
      <c r="F82" s="12">
        <f>IF($H81=0,0,F81/$H81%)</f>
        <v>0</v>
      </c>
      <c r="G82" s="12">
        <f>IF($H81=0,0,G81/$H81%)</f>
        <v>0</v>
      </c>
      <c r="H82" s="54">
        <f t="shared" si="6"/>
        <v>100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139.29999999999998</v>
      </c>
      <c r="E83" s="11">
        <f>SUM(E81,E79)</f>
        <v>400.3</v>
      </c>
      <c r="F83" s="11">
        <f>SUM(F81,F79)</f>
        <v>0</v>
      </c>
      <c r="G83" s="11">
        <f>SUM(G81,G79)</f>
        <v>0</v>
      </c>
      <c r="H83" s="54">
        <f t="shared" si="6"/>
        <v>539.6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25.815418828762045</v>
      </c>
      <c r="E84" s="12">
        <f>IF($H83=0,0,E83/$H83%)</f>
        <v>74.184581171237951</v>
      </c>
      <c r="F84" s="12">
        <f>IF($H83=0,0,F83/$H83%)</f>
        <v>0</v>
      </c>
      <c r="G84" s="12">
        <f>IF($H83=0,0,G83/$H83%)</f>
        <v>0</v>
      </c>
      <c r="H84" s="54">
        <f t="shared" si="6"/>
        <v>100</v>
      </c>
    </row>
    <row r="85" spans="1:8" ht="15.95" customHeight="1" x14ac:dyDescent="0.15">
      <c r="A85" s="15"/>
      <c r="B85" s="15" t="s">
        <v>28</v>
      </c>
      <c r="C85" s="18" t="s">
        <v>12</v>
      </c>
      <c r="D85" s="12">
        <v>1.7</v>
      </c>
      <c r="E85" s="12">
        <v>0.7</v>
      </c>
      <c r="F85" s="12">
        <v>0</v>
      </c>
      <c r="G85" s="12">
        <v>0</v>
      </c>
      <c r="H85" s="54">
        <f t="shared" si="6"/>
        <v>2.4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70.833333333333329</v>
      </c>
      <c r="E86" s="12">
        <f>IF($H85=0,0,E85/$H85%)</f>
        <v>29.166666666666664</v>
      </c>
      <c r="F86" s="12">
        <f>IF($H85=0,0,F85/$H85%)</f>
        <v>0</v>
      </c>
      <c r="G86" s="12">
        <f>IF($H85=0,0,G85/$H85%)</f>
        <v>0</v>
      </c>
      <c r="H86" s="54">
        <f t="shared" si="6"/>
        <v>100</v>
      </c>
    </row>
    <row r="87" spans="1:8" ht="15.95" customHeight="1" x14ac:dyDescent="0.15">
      <c r="A87" s="15"/>
      <c r="B87" s="15"/>
      <c r="C87" s="18" t="s">
        <v>14</v>
      </c>
      <c r="D87" s="11">
        <v>40.4</v>
      </c>
      <c r="E87" s="11">
        <v>0</v>
      </c>
      <c r="F87" s="11">
        <v>0</v>
      </c>
      <c r="G87" s="11">
        <v>0</v>
      </c>
      <c r="H87" s="54">
        <f t="shared" si="6"/>
        <v>40.4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100</v>
      </c>
      <c r="E88" s="12">
        <f>IF($H87=0,0,E87/$H87%)</f>
        <v>0</v>
      </c>
      <c r="F88" s="12">
        <f>IF($H87=0,0,F87/$H87%)</f>
        <v>0</v>
      </c>
      <c r="G88" s="12">
        <f>IF($H87=0,0,G87/$H87%)</f>
        <v>0</v>
      </c>
      <c r="H88" s="54">
        <f t="shared" si="6"/>
        <v>100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42.1</v>
      </c>
      <c r="E89" s="11">
        <f>SUM(E87,E85)</f>
        <v>0.7</v>
      </c>
      <c r="F89" s="11">
        <f>SUM(F87,F85)</f>
        <v>0</v>
      </c>
      <c r="G89" s="11">
        <f>SUM(G87,G85)</f>
        <v>0</v>
      </c>
      <c r="H89" s="54">
        <f t="shared" si="6"/>
        <v>42.800000000000004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98.364485981308405</v>
      </c>
      <c r="E90" s="12">
        <f>IF($H89=0,0,E89/$H89%)</f>
        <v>1.6355140186915884</v>
      </c>
      <c r="F90" s="12">
        <f>IF($H89=0,0,F89/$H89%)</f>
        <v>0</v>
      </c>
      <c r="G90" s="12">
        <f>IF($H89=0,0,G89/$H89%)</f>
        <v>0</v>
      </c>
      <c r="H90" s="54">
        <f t="shared" si="6"/>
        <v>100</v>
      </c>
    </row>
    <row r="91" spans="1:8" ht="15.95" customHeight="1" x14ac:dyDescent="0.15">
      <c r="A91" s="15"/>
      <c r="B91" s="15" t="s">
        <v>29</v>
      </c>
      <c r="C91" s="18" t="s">
        <v>12</v>
      </c>
      <c r="D91" s="12">
        <v>0</v>
      </c>
      <c r="E91" s="12">
        <v>265.39999999999998</v>
      </c>
      <c r="F91" s="12">
        <v>0</v>
      </c>
      <c r="G91" s="12">
        <v>0</v>
      </c>
      <c r="H91" s="54">
        <f t="shared" si="6"/>
        <v>265.39999999999998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100</v>
      </c>
      <c r="F92" s="12">
        <f>IF($H91=0,0,F91/$H91%)</f>
        <v>0</v>
      </c>
      <c r="G92" s="12">
        <f>IF($H91=0,0,G91/$H91%)</f>
        <v>0</v>
      </c>
      <c r="H92" s="54">
        <f t="shared" si="6"/>
        <v>100</v>
      </c>
    </row>
    <row r="93" spans="1:8" ht="15.95" customHeight="1" x14ac:dyDescent="0.15">
      <c r="A93" s="15"/>
      <c r="B93" s="15"/>
      <c r="C93" s="18" t="s">
        <v>14</v>
      </c>
      <c r="D93" s="11">
        <v>154.1</v>
      </c>
      <c r="E93" s="11">
        <v>815.1</v>
      </c>
      <c r="F93" s="11">
        <v>0</v>
      </c>
      <c r="G93" s="11">
        <v>0</v>
      </c>
      <c r="H93" s="54">
        <f t="shared" si="6"/>
        <v>969.2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15.899711101939744</v>
      </c>
      <c r="E94" s="12">
        <f>IF($H93=0,0,E93/$H93%)</f>
        <v>84.100288898060256</v>
      </c>
      <c r="F94" s="12">
        <f>IF($H93=0,0,F93/$H93%)</f>
        <v>0</v>
      </c>
      <c r="G94" s="12">
        <f>IF($H93=0,0,G93/$H93%)</f>
        <v>0</v>
      </c>
      <c r="H94" s="54">
        <f t="shared" si="6"/>
        <v>100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154.1</v>
      </c>
      <c r="E95" s="11">
        <f>SUM(E93,E91)</f>
        <v>1080.5</v>
      </c>
      <c r="F95" s="11">
        <f>SUM(F93,F91)</f>
        <v>0</v>
      </c>
      <c r="G95" s="11">
        <f>SUM(G93,G91)</f>
        <v>0</v>
      </c>
      <c r="H95" s="54">
        <f t="shared" si="6"/>
        <v>1234.5999999999999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12.481775473837681</v>
      </c>
      <c r="E96" s="12">
        <f>IF($H95=0,0,E95/$H95%)</f>
        <v>87.518224526162328</v>
      </c>
      <c r="F96" s="12">
        <f>IF($H95=0,0,F95/$H95%)</f>
        <v>0</v>
      </c>
      <c r="G96" s="12">
        <f>IF($H95=0,0,G95/$H95%)</f>
        <v>0</v>
      </c>
      <c r="H96" s="54">
        <f t="shared" si="6"/>
        <v>100.00000000000001</v>
      </c>
    </row>
    <row r="97" spans="1:8" ht="15.95" customHeight="1" x14ac:dyDescent="0.15">
      <c r="A97" s="15"/>
      <c r="B97" s="15" t="s">
        <v>30</v>
      </c>
      <c r="C97" s="18" t="s">
        <v>12</v>
      </c>
      <c r="D97" s="12">
        <v>0</v>
      </c>
      <c r="E97" s="12">
        <v>4005.8</v>
      </c>
      <c r="F97" s="12">
        <v>0</v>
      </c>
      <c r="G97" s="12">
        <v>0</v>
      </c>
      <c r="H97" s="54">
        <f t="shared" si="6"/>
        <v>4005.8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100</v>
      </c>
      <c r="F98" s="12">
        <f>IF($H97=0,0,F97/$H97%)</f>
        <v>0</v>
      </c>
      <c r="G98" s="12">
        <f>IF($H97=0,0,G97/$H97%)</f>
        <v>0</v>
      </c>
      <c r="H98" s="54">
        <f t="shared" si="6"/>
        <v>100</v>
      </c>
    </row>
    <row r="99" spans="1:8" ht="15.95" customHeight="1" x14ac:dyDescent="0.15">
      <c r="A99" s="15"/>
      <c r="B99" s="15"/>
      <c r="C99" s="18" t="s">
        <v>14</v>
      </c>
      <c r="D99" s="11">
        <v>2029.4</v>
      </c>
      <c r="E99" s="11">
        <v>6568.5</v>
      </c>
      <c r="F99" s="11">
        <v>0</v>
      </c>
      <c r="G99" s="11">
        <v>7.6</v>
      </c>
      <c r="H99" s="54">
        <f t="shared" si="6"/>
        <v>8605.5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23.582592528034397</v>
      </c>
      <c r="E100" s="12">
        <f>IF($H99=0,0,E99/$H99%)</f>
        <v>76.329091859857058</v>
      </c>
      <c r="F100" s="12">
        <f>IF($H99=0,0,F99/$H99%)</f>
        <v>0</v>
      </c>
      <c r="G100" s="12">
        <f>IF($H99=0,0,G99/$H99%)</f>
        <v>8.8315612108535224E-2</v>
      </c>
      <c r="H100" s="54">
        <f t="shared" si="6"/>
        <v>99.999999999999986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2029.4</v>
      </c>
      <c r="E101" s="11">
        <f>SUM(E99,E97)</f>
        <v>10574.3</v>
      </c>
      <c r="F101" s="11">
        <f>SUM(F99,F97)</f>
        <v>0</v>
      </c>
      <c r="G101" s="11">
        <f>SUM(G99,G97)</f>
        <v>7.6</v>
      </c>
      <c r="H101" s="54">
        <f t="shared" si="6"/>
        <v>12611.3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16.091917565992404</v>
      </c>
      <c r="E102" s="12">
        <f>IF($H101=0,0,E101/$H101%)</f>
        <v>83.84781901945081</v>
      </c>
      <c r="F102" s="12">
        <f>IF($H101=0,0,F101/$H101%)</f>
        <v>0</v>
      </c>
      <c r="G102" s="12">
        <f>IF($H101=0,0,G101/$H101%)</f>
        <v>6.0263414556786368E-2</v>
      </c>
      <c r="H102" s="54">
        <f t="shared" si="6"/>
        <v>100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>
        <v>0</v>
      </c>
      <c r="E103" s="12">
        <v>657.2</v>
      </c>
      <c r="F103" s="12">
        <v>0</v>
      </c>
      <c r="G103" s="12">
        <v>0</v>
      </c>
      <c r="H103" s="54">
        <f t="shared" si="6"/>
        <v>657.2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0</v>
      </c>
      <c r="E104" s="12">
        <f>IF($H103=0,0,E103/$H103%)</f>
        <v>100</v>
      </c>
      <c r="F104" s="12">
        <f>IF($H103=0,0,F103/$H103%)</f>
        <v>0</v>
      </c>
      <c r="G104" s="12">
        <f>IF($H103=0,0,G103/$H103%)</f>
        <v>0</v>
      </c>
      <c r="H104" s="54">
        <f t="shared" si="6"/>
        <v>100</v>
      </c>
    </row>
    <row r="105" spans="1:8" ht="15.95" customHeight="1" x14ac:dyDescent="0.15">
      <c r="A105" s="15"/>
      <c r="B105" s="15"/>
      <c r="C105" s="18" t="s">
        <v>14</v>
      </c>
      <c r="D105" s="11">
        <v>0</v>
      </c>
      <c r="E105" s="11">
        <v>0</v>
      </c>
      <c r="F105" s="11">
        <v>0</v>
      </c>
      <c r="G105" s="11">
        <v>0</v>
      </c>
      <c r="H105" s="54">
        <f t="shared" si="6"/>
        <v>0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0</v>
      </c>
      <c r="E106" s="12">
        <f>IF($H105=0,0,E105/$H105%)</f>
        <v>0</v>
      </c>
      <c r="F106" s="12">
        <f>IF($H105=0,0,F105/$H105%)</f>
        <v>0</v>
      </c>
      <c r="G106" s="12">
        <f>IF($H105=0,0,G105/$H105%)</f>
        <v>0</v>
      </c>
      <c r="H106" s="54">
        <f t="shared" si="6"/>
        <v>0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0</v>
      </c>
      <c r="E107" s="11">
        <f>SUM(E105,E103)</f>
        <v>657.2</v>
      </c>
      <c r="F107" s="11">
        <f>SUM(F105,F103)</f>
        <v>0</v>
      </c>
      <c r="G107" s="11">
        <f>SUM(G105,G103)</f>
        <v>0</v>
      </c>
      <c r="H107" s="54">
        <f t="shared" si="6"/>
        <v>657.2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0</v>
      </c>
      <c r="E108" s="12">
        <f>IF($H107=0,0,E107/$H107%)</f>
        <v>100</v>
      </c>
      <c r="F108" s="12">
        <f>IF($H107=0,0,F107/$H107%)</f>
        <v>0</v>
      </c>
      <c r="G108" s="12">
        <f>IF($H107=0,0,G107/$H107%)</f>
        <v>0</v>
      </c>
      <c r="H108" s="54">
        <f t="shared" si="6"/>
        <v>100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>
        <v>0</v>
      </c>
      <c r="E109" s="12">
        <v>1778.7</v>
      </c>
      <c r="F109" s="12">
        <v>0</v>
      </c>
      <c r="G109" s="12">
        <v>0</v>
      </c>
      <c r="H109" s="54">
        <f t="shared" si="6"/>
        <v>1778.7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100.00000000000001</v>
      </c>
      <c r="F110" s="12">
        <f>IF($H109=0,0,F109/$H109%)</f>
        <v>0</v>
      </c>
      <c r="G110" s="12">
        <f>IF($H109=0,0,G109/$H109%)</f>
        <v>0</v>
      </c>
      <c r="H110" s="54">
        <f t="shared" si="6"/>
        <v>100.00000000000001</v>
      </c>
    </row>
    <row r="111" spans="1:8" ht="15.95" customHeight="1" x14ac:dyDescent="0.15">
      <c r="A111" s="15"/>
      <c r="B111" s="15"/>
      <c r="C111" s="18" t="s">
        <v>14</v>
      </c>
      <c r="D111" s="11">
        <v>667.2</v>
      </c>
      <c r="E111" s="11">
        <v>2736.4</v>
      </c>
      <c r="F111" s="11">
        <v>0</v>
      </c>
      <c r="G111" s="11">
        <v>0</v>
      </c>
      <c r="H111" s="54">
        <f t="shared" si="6"/>
        <v>3403.6000000000004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19.602773533905278</v>
      </c>
      <c r="E112" s="12">
        <f>IF($H111=0,0,E111/$H111%)</f>
        <v>80.397226466094722</v>
      </c>
      <c r="F112" s="12">
        <f>IF($H111=0,0,F111/$H111%)</f>
        <v>0</v>
      </c>
      <c r="G112" s="12">
        <f>IF($H111=0,0,G111/$H111%)</f>
        <v>0</v>
      </c>
      <c r="H112" s="54">
        <f t="shared" si="6"/>
        <v>100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667.2</v>
      </c>
      <c r="E113" s="11">
        <f>SUM(E111,E109)</f>
        <v>4515.1000000000004</v>
      </c>
      <c r="F113" s="11">
        <f>SUM(F111,F109)</f>
        <v>0</v>
      </c>
      <c r="G113" s="11">
        <f>SUM(G111,G109)</f>
        <v>0</v>
      </c>
      <c r="H113" s="54">
        <f t="shared" si="6"/>
        <v>5182.3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12.874592362464544</v>
      </c>
      <c r="E114" s="12">
        <f>IF($H113=0,0,E113/$H113%)</f>
        <v>87.12540763753546</v>
      </c>
      <c r="F114" s="12">
        <f>IF($H113=0,0,F113/$H113%)</f>
        <v>0</v>
      </c>
      <c r="G114" s="12">
        <f>IF($H113=0,0,G113/$H113%)</f>
        <v>0</v>
      </c>
      <c r="H114" s="54">
        <f t="shared" si="6"/>
        <v>100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>
        <v>0</v>
      </c>
      <c r="E115" s="12">
        <v>132.80000000000001</v>
      </c>
      <c r="F115" s="12">
        <v>0</v>
      </c>
      <c r="G115" s="12">
        <v>0</v>
      </c>
      <c r="H115" s="54">
        <f t="shared" si="6"/>
        <v>132.80000000000001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100</v>
      </c>
      <c r="F116" s="12">
        <f>IF($H115=0,0,F115/$H115%)</f>
        <v>0</v>
      </c>
      <c r="G116" s="12">
        <f>IF($H115=0,0,G115/$H115%)</f>
        <v>0</v>
      </c>
      <c r="H116" s="54">
        <f t="shared" si="6"/>
        <v>100</v>
      </c>
    </row>
    <row r="117" spans="1:8" ht="15.95" customHeight="1" x14ac:dyDescent="0.15">
      <c r="A117" s="15"/>
      <c r="B117" s="15"/>
      <c r="C117" s="18" t="s">
        <v>14</v>
      </c>
      <c r="D117" s="11">
        <v>8.1999999999999993</v>
      </c>
      <c r="E117" s="11">
        <v>520.70000000000005</v>
      </c>
      <c r="F117" s="11">
        <v>0</v>
      </c>
      <c r="G117" s="11">
        <v>10.4</v>
      </c>
      <c r="H117" s="54">
        <f t="shared" si="6"/>
        <v>539.30000000000007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1.520489523456332</v>
      </c>
      <c r="E118" s="12">
        <f>IF($H117=0,0,E117/$H117%)</f>
        <v>96.551084739477091</v>
      </c>
      <c r="F118" s="12">
        <f>IF($H117=0,0,F117/$H117%)</f>
        <v>0</v>
      </c>
      <c r="G118" s="12">
        <f>IF($H117=0,0,G117/$H117%)</f>
        <v>1.9284257370665676</v>
      </c>
      <c r="H118" s="54">
        <f t="shared" si="6"/>
        <v>99.999999999999986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8.1999999999999993</v>
      </c>
      <c r="E119" s="11">
        <f>SUM(E117,E115)</f>
        <v>653.5</v>
      </c>
      <c r="F119" s="11">
        <f>SUM(F117,F115)</f>
        <v>0</v>
      </c>
      <c r="G119" s="11">
        <f>SUM(G117,G115)</f>
        <v>10.4</v>
      </c>
      <c r="H119" s="54">
        <f t="shared" si="6"/>
        <v>672.1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1.2200565392054752</v>
      </c>
      <c r="E120" s="12">
        <f>IF($H119=0,0,E119/$H119%)</f>
        <v>97.23255467936319</v>
      </c>
      <c r="F120" s="12">
        <f>IF($H119=0,0,F119/$H119%)</f>
        <v>0</v>
      </c>
      <c r="G120" s="12">
        <f>IF($H119=0,0,G119/$H119%)</f>
        <v>1.5473887814313347</v>
      </c>
      <c r="H120" s="54">
        <f t="shared" si="6"/>
        <v>100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>
        <v>0</v>
      </c>
      <c r="E121" s="12">
        <v>205</v>
      </c>
      <c r="F121" s="12">
        <v>0</v>
      </c>
      <c r="G121" s="12">
        <v>0</v>
      </c>
      <c r="H121" s="54">
        <f t="shared" si="6"/>
        <v>205</v>
      </c>
    </row>
    <row r="122" spans="1:8" ht="15.95" customHeight="1" x14ac:dyDescent="0.15">
      <c r="A122" s="15"/>
      <c r="B122" s="15"/>
      <c r="C122" s="20" t="s">
        <v>13</v>
      </c>
      <c r="D122" s="12">
        <f>IF($H121=0,0,D121/$H121%)</f>
        <v>0</v>
      </c>
      <c r="E122" s="12">
        <f>IF($H121=0,0,E121/$H121%)</f>
        <v>100.00000000000001</v>
      </c>
      <c r="F122" s="12">
        <f>IF($H121=0,0,F121/$H121%)</f>
        <v>0</v>
      </c>
      <c r="G122" s="12">
        <f>IF($H121=0,0,G121/$H121%)</f>
        <v>0</v>
      </c>
      <c r="H122" s="54">
        <f t="shared" si="6"/>
        <v>100.00000000000001</v>
      </c>
    </row>
    <row r="123" spans="1:8" ht="15.95" customHeight="1" x14ac:dyDescent="0.15">
      <c r="A123" s="15"/>
      <c r="B123" s="15"/>
      <c r="C123" s="18" t="s">
        <v>14</v>
      </c>
      <c r="D123" s="11">
        <v>0</v>
      </c>
      <c r="E123" s="11">
        <v>2.2000000000000002</v>
      </c>
      <c r="F123" s="11">
        <v>0</v>
      </c>
      <c r="G123" s="11">
        <v>0</v>
      </c>
      <c r="H123" s="54">
        <f t="shared" si="6"/>
        <v>2.2000000000000002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100</v>
      </c>
      <c r="F124" s="12">
        <f>IF($H123=0,0,F123/$H123%)</f>
        <v>0</v>
      </c>
      <c r="G124" s="12">
        <f>IF($H123=0,0,G123/$H123%)</f>
        <v>0</v>
      </c>
      <c r="H124" s="54">
        <f t="shared" si="6"/>
        <v>100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207.2</v>
      </c>
      <c r="F125" s="11">
        <f>SUM(F123,F121)</f>
        <v>0</v>
      </c>
      <c r="G125" s="11">
        <f>SUM(G123,G121)</f>
        <v>0</v>
      </c>
      <c r="H125" s="54">
        <f t="shared" si="6"/>
        <v>207.2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99.999999999999986</v>
      </c>
      <c r="F126" s="12">
        <f>IF($H125=0,0,F125/$H125%)</f>
        <v>0</v>
      </c>
      <c r="G126" s="12">
        <f>IF($H125=0,0,G125/$H125%)</f>
        <v>0</v>
      </c>
      <c r="H126" s="54">
        <f t="shared" si="6"/>
        <v>99.999999999999986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>
        <v>0</v>
      </c>
      <c r="E127" s="12">
        <v>777.2</v>
      </c>
      <c r="F127" s="12">
        <v>0</v>
      </c>
      <c r="G127" s="12">
        <v>0</v>
      </c>
      <c r="H127" s="54">
        <f t="shared" si="6"/>
        <v>777.2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100</v>
      </c>
      <c r="F128" s="12">
        <f>IF($H127=0,0,F127/$H127%)</f>
        <v>0</v>
      </c>
      <c r="G128" s="12">
        <f>IF($H127=0,0,G127/$H127%)</f>
        <v>0</v>
      </c>
      <c r="H128" s="54">
        <f t="shared" si="6"/>
        <v>100</v>
      </c>
    </row>
    <row r="129" spans="1:8" ht="15.95" customHeight="1" x14ac:dyDescent="0.15">
      <c r="A129" s="15"/>
      <c r="B129" s="15"/>
      <c r="C129" s="18" t="s">
        <v>14</v>
      </c>
      <c r="D129" s="11">
        <v>56.7</v>
      </c>
      <c r="E129" s="11">
        <v>85.7</v>
      </c>
      <c r="F129" s="11">
        <v>7</v>
      </c>
      <c r="G129" s="11">
        <v>0</v>
      </c>
      <c r="H129" s="54">
        <f t="shared" si="6"/>
        <v>149.4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37.951807228915662</v>
      </c>
      <c r="E130" s="12">
        <f>IF($H129=0,0,E129/$H129%)</f>
        <v>57.362784471218205</v>
      </c>
      <c r="F130" s="12">
        <f>IF($H129=0,0,F129/$H129%)</f>
        <v>4.6854082998661308</v>
      </c>
      <c r="G130" s="12">
        <f>IF($H129=0,0,G129/$H129%)</f>
        <v>0</v>
      </c>
      <c r="H130" s="54">
        <f t="shared" si="6"/>
        <v>99.999999999999986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56.7</v>
      </c>
      <c r="E131" s="11">
        <f>SUM(E129,E127)</f>
        <v>862.90000000000009</v>
      </c>
      <c r="F131" s="11">
        <f>SUM(F129,F127)</f>
        <v>7</v>
      </c>
      <c r="G131" s="11">
        <f>SUM(G129,G127)</f>
        <v>0</v>
      </c>
      <c r="H131" s="54">
        <f t="shared" si="6"/>
        <v>926.60000000000014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6.1191452622490816</v>
      </c>
      <c r="E132" s="12">
        <f>IF($H131=0,0,E131/$H131%)</f>
        <v>93.125404705374478</v>
      </c>
      <c r="F132" s="12">
        <f>IF($H131=0,0,F131/$H131%)</f>
        <v>0.75545003237642983</v>
      </c>
      <c r="G132" s="12">
        <f>IF($H131=0,0,G131/$H131%)</f>
        <v>0</v>
      </c>
      <c r="H132" s="54">
        <f t="shared" si="6"/>
        <v>99.999999999999986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>
        <v>0</v>
      </c>
      <c r="E133" s="12">
        <v>1.5</v>
      </c>
      <c r="F133" s="12">
        <v>0</v>
      </c>
      <c r="G133" s="12">
        <v>0</v>
      </c>
      <c r="H133" s="54">
        <f t="shared" si="6"/>
        <v>1.5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100</v>
      </c>
      <c r="F134" s="12">
        <f>IF($H133=0,0,F133/$H133%)</f>
        <v>0</v>
      </c>
      <c r="G134" s="12">
        <f>IF($H133=0,0,G133/$H133%)</f>
        <v>0</v>
      </c>
      <c r="H134" s="54">
        <f t="shared" si="6"/>
        <v>100</v>
      </c>
    </row>
    <row r="135" spans="1:8" ht="15.95" customHeight="1" x14ac:dyDescent="0.15">
      <c r="A135" s="15"/>
      <c r="B135" s="15"/>
      <c r="C135" s="18" t="s">
        <v>14</v>
      </c>
      <c r="D135" s="11">
        <v>5</v>
      </c>
      <c r="E135" s="11"/>
      <c r="F135" s="11"/>
      <c r="G135" s="11"/>
      <c r="H135" s="54">
        <f t="shared" si="6"/>
        <v>5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100</v>
      </c>
      <c r="E136" s="12">
        <f>IF($H135=0,0,E135/$H135%)</f>
        <v>0</v>
      </c>
      <c r="F136" s="12">
        <f>IF($H135=0,0,F135/$H135%)</f>
        <v>0</v>
      </c>
      <c r="G136" s="12">
        <f>IF($H135=0,0,G135/$H135%)</f>
        <v>0</v>
      </c>
      <c r="H136" s="54">
        <f t="shared" si="6"/>
        <v>100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5</v>
      </c>
      <c r="E137" s="11">
        <f>SUM(E135,E133)</f>
        <v>1.5</v>
      </c>
      <c r="F137" s="11">
        <f>SUM(F135,F133)</f>
        <v>0</v>
      </c>
      <c r="G137" s="11">
        <f>SUM(G135,G133)</f>
        <v>0</v>
      </c>
      <c r="H137" s="54">
        <f t="shared" si="6"/>
        <v>6.5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76.92307692307692</v>
      </c>
      <c r="E138" s="12">
        <f>IF($H137=0,0,E137/$H137%)</f>
        <v>23.076923076923077</v>
      </c>
      <c r="F138" s="12">
        <f>IF($H137=0,0,F137/$H137%)</f>
        <v>0</v>
      </c>
      <c r="G138" s="12">
        <f>IF($H137=0,0,G137/$H137%)</f>
        <v>0</v>
      </c>
      <c r="H138" s="54">
        <f t="shared" si="6"/>
        <v>100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>
        <v>0</v>
      </c>
      <c r="E139" s="12">
        <v>110.5</v>
      </c>
      <c r="F139" s="12">
        <v>0</v>
      </c>
      <c r="G139" s="12">
        <v>0</v>
      </c>
      <c r="H139" s="54">
        <f t="shared" si="6"/>
        <v>110.5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0</v>
      </c>
      <c r="E140" s="12">
        <f>IF($H139=0,0,E139/$H139%)</f>
        <v>100</v>
      </c>
      <c r="F140" s="12">
        <f>IF($H139=0,0,F139/$H139%)</f>
        <v>0</v>
      </c>
      <c r="G140" s="12">
        <f>IF($H139=0,0,G139/$H139%)</f>
        <v>0</v>
      </c>
      <c r="H140" s="54">
        <f t="shared" si="6"/>
        <v>100</v>
      </c>
    </row>
    <row r="141" spans="1:8" ht="15.95" customHeight="1" x14ac:dyDescent="0.15">
      <c r="A141" s="15"/>
      <c r="B141" s="15"/>
      <c r="C141" s="18" t="s">
        <v>14</v>
      </c>
      <c r="D141" s="11"/>
      <c r="E141" s="11"/>
      <c r="F141" s="11"/>
      <c r="G141" s="11"/>
      <c r="H141" s="54">
        <f t="shared" ref="H141:H204" si="7">SUM(D141:G141)</f>
        <v>0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0</v>
      </c>
      <c r="F142" s="12">
        <f>IF($H141=0,0,F141/$H141%)</f>
        <v>0</v>
      </c>
      <c r="G142" s="12">
        <f>IF($H141=0,0,G141/$H141%)</f>
        <v>0</v>
      </c>
      <c r="H142" s="54">
        <f t="shared" si="7"/>
        <v>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0</v>
      </c>
      <c r="E143" s="11">
        <f>SUM(E141,E139)</f>
        <v>110.5</v>
      </c>
      <c r="F143" s="11">
        <f>SUM(F141,F139)</f>
        <v>0</v>
      </c>
      <c r="G143" s="11">
        <f>SUM(G141,G139)</f>
        <v>0</v>
      </c>
      <c r="H143" s="54">
        <f t="shared" si="7"/>
        <v>110.5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0</v>
      </c>
      <c r="E144" s="12">
        <f>IF($H143=0,0,E143/$H143%)</f>
        <v>100</v>
      </c>
      <c r="F144" s="12">
        <f>IF($H143=0,0,F143/$H143%)</f>
        <v>0</v>
      </c>
      <c r="G144" s="12">
        <f>IF($H143=0,0,G143/$H143%)</f>
        <v>0</v>
      </c>
      <c r="H144" s="54">
        <f t="shared" si="7"/>
        <v>100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>
        <v>0</v>
      </c>
      <c r="E145" s="12">
        <v>571.29999999999995</v>
      </c>
      <c r="F145" s="12">
        <v>0</v>
      </c>
      <c r="G145" s="12">
        <v>0</v>
      </c>
      <c r="H145" s="54">
        <f t="shared" si="7"/>
        <v>571.29999999999995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100</v>
      </c>
      <c r="F146" s="12">
        <f>IF($H145=0,0,F145/$H145%)</f>
        <v>0</v>
      </c>
      <c r="G146" s="12">
        <f>IF($H145=0,0,G145/$H145%)</f>
        <v>0</v>
      </c>
      <c r="H146" s="54">
        <f t="shared" si="7"/>
        <v>100</v>
      </c>
    </row>
    <row r="147" spans="1:8" ht="15.95" customHeight="1" x14ac:dyDescent="0.15">
      <c r="A147" s="15"/>
      <c r="B147" s="15"/>
      <c r="C147" s="18" t="s">
        <v>14</v>
      </c>
      <c r="D147" s="11">
        <v>72</v>
      </c>
      <c r="E147" s="11">
        <v>550.30000000000007</v>
      </c>
      <c r="F147" s="11">
        <v>0</v>
      </c>
      <c r="G147" s="11">
        <v>0</v>
      </c>
      <c r="H147" s="54">
        <f t="shared" si="7"/>
        <v>622.30000000000007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11.569982323638115</v>
      </c>
      <c r="E148" s="12">
        <f>IF($H147=0,0,E147/$H147%)</f>
        <v>88.430017676361885</v>
      </c>
      <c r="F148" s="12">
        <f>IF($H147=0,0,F147/$H147%)</f>
        <v>0</v>
      </c>
      <c r="G148" s="12">
        <f>IF($H147=0,0,G147/$H147%)</f>
        <v>0</v>
      </c>
      <c r="H148" s="54">
        <f t="shared" si="7"/>
        <v>100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72</v>
      </c>
      <c r="E149" s="11">
        <f>SUM(E147,E145)</f>
        <v>1121.5999999999999</v>
      </c>
      <c r="F149" s="11">
        <f>SUM(F147,F145)</f>
        <v>0</v>
      </c>
      <c r="G149" s="11">
        <f>SUM(G147,G145)</f>
        <v>0</v>
      </c>
      <c r="H149" s="54">
        <f t="shared" si="7"/>
        <v>1193.5999999999999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6.032171581769437</v>
      </c>
      <c r="E150" s="12">
        <f>IF($H149=0,0,E149/$H149%)</f>
        <v>93.967828418230553</v>
      </c>
      <c r="F150" s="12">
        <f>IF($H149=0,0,F149/$H149%)</f>
        <v>0</v>
      </c>
      <c r="G150" s="12">
        <f>IF($H149=0,0,G149/$H149%)</f>
        <v>0</v>
      </c>
      <c r="H150" s="54">
        <f t="shared" si="7"/>
        <v>99.999999999999986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>
        <v>0</v>
      </c>
      <c r="E151" s="12">
        <v>269</v>
      </c>
      <c r="F151" s="12">
        <v>0</v>
      </c>
      <c r="G151" s="12">
        <v>0</v>
      </c>
      <c r="H151" s="54">
        <f t="shared" si="7"/>
        <v>269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0</v>
      </c>
      <c r="E152" s="12">
        <f>IF($H151=0,0,E151/$H151%)</f>
        <v>100</v>
      </c>
      <c r="F152" s="12">
        <f>IF($H151=0,0,F151/$H151%)</f>
        <v>0</v>
      </c>
      <c r="G152" s="12">
        <f>IF($H151=0,0,G151/$H151%)</f>
        <v>0</v>
      </c>
      <c r="H152" s="54">
        <f t="shared" si="7"/>
        <v>100</v>
      </c>
    </row>
    <row r="153" spans="1:8" ht="15.95" customHeight="1" x14ac:dyDescent="0.15">
      <c r="A153" s="15"/>
      <c r="B153" s="15"/>
      <c r="C153" s="18" t="s">
        <v>14</v>
      </c>
      <c r="D153" s="11">
        <v>690.6</v>
      </c>
      <c r="E153" s="11">
        <v>532.4</v>
      </c>
      <c r="F153" s="11">
        <v>0</v>
      </c>
      <c r="G153" s="11">
        <v>0</v>
      </c>
      <c r="H153" s="54">
        <f t="shared" si="7"/>
        <v>1223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56.467702371218316</v>
      </c>
      <c r="E154" s="12">
        <f>IF($H153=0,0,E153/$H153%)</f>
        <v>43.532297628781684</v>
      </c>
      <c r="F154" s="12">
        <f>IF($H153=0,0,F153/$H153%)</f>
        <v>0</v>
      </c>
      <c r="G154" s="12">
        <f>IF($H153=0,0,G153/$H153%)</f>
        <v>0</v>
      </c>
      <c r="H154" s="54">
        <f t="shared" si="7"/>
        <v>100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690.6</v>
      </c>
      <c r="E155" s="11">
        <f>SUM(E153,E151)</f>
        <v>801.4</v>
      </c>
      <c r="F155" s="11">
        <f>SUM(F153,F151)</f>
        <v>0</v>
      </c>
      <c r="G155" s="11">
        <f>SUM(G153,G151)</f>
        <v>0</v>
      </c>
      <c r="H155" s="54">
        <f t="shared" si="7"/>
        <v>1492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46.286863270777481</v>
      </c>
      <c r="E156" s="12">
        <f>IF($H155=0,0,E155/$H155%)</f>
        <v>53.713136729222519</v>
      </c>
      <c r="F156" s="12">
        <f>IF($H155=0,0,F155/$H155%)</f>
        <v>0</v>
      </c>
      <c r="G156" s="12">
        <f>IF($H155=0,0,G155/$H155%)</f>
        <v>0</v>
      </c>
      <c r="H156" s="54">
        <f t="shared" si="7"/>
        <v>100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>
        <v>0</v>
      </c>
      <c r="E157" s="12">
        <v>6.1</v>
      </c>
      <c r="F157" s="12">
        <v>0</v>
      </c>
      <c r="G157" s="12">
        <v>0</v>
      </c>
      <c r="H157" s="54">
        <f t="shared" si="7"/>
        <v>6.1</v>
      </c>
    </row>
    <row r="158" spans="1:8" ht="15.95" customHeight="1" x14ac:dyDescent="0.15">
      <c r="A158" s="15"/>
      <c r="B158" s="15"/>
      <c r="C158" s="20" t="s">
        <v>13</v>
      </c>
      <c r="D158" s="12">
        <v>0</v>
      </c>
      <c r="E158" s="12">
        <v>100</v>
      </c>
      <c r="F158" s="12">
        <v>0</v>
      </c>
      <c r="G158" s="12">
        <v>0</v>
      </c>
      <c r="H158" s="54">
        <f t="shared" si="7"/>
        <v>100</v>
      </c>
    </row>
    <row r="159" spans="1:8" ht="15.95" customHeight="1" x14ac:dyDescent="0.15">
      <c r="A159" s="15"/>
      <c r="B159" s="15"/>
      <c r="C159" s="18" t="s">
        <v>14</v>
      </c>
      <c r="D159" s="11"/>
      <c r="E159" s="11"/>
      <c r="F159" s="11"/>
      <c r="G159" s="11"/>
      <c r="H159" s="54">
        <f t="shared" si="7"/>
        <v>0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0</v>
      </c>
      <c r="E160" s="12">
        <f>IF($H159=0,0,E159/$H159%)</f>
        <v>0</v>
      </c>
      <c r="F160" s="12">
        <f>IF($H159=0,0,F159/$H159%)</f>
        <v>0</v>
      </c>
      <c r="G160" s="12">
        <f>IF($H159=0,0,G159/$H159%)</f>
        <v>0</v>
      </c>
      <c r="H160" s="54">
        <f t="shared" si="7"/>
        <v>0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0</v>
      </c>
      <c r="E161" s="11">
        <f>SUM(E159,E157)</f>
        <v>6.1</v>
      </c>
      <c r="F161" s="11">
        <f>SUM(F159,F157)</f>
        <v>0</v>
      </c>
      <c r="G161" s="11">
        <f>SUM(G159,G157)</f>
        <v>0</v>
      </c>
      <c r="H161" s="54">
        <f t="shared" si="7"/>
        <v>6.1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0</v>
      </c>
      <c r="E162" s="12">
        <f>IF($H161=0,0,E161/$H161%)</f>
        <v>100</v>
      </c>
      <c r="F162" s="12">
        <f>IF($H161=0,0,F161/$H161%)</f>
        <v>0</v>
      </c>
      <c r="G162" s="12">
        <f>IF($H161=0,0,G161/$H161%)</f>
        <v>0</v>
      </c>
      <c r="H162" s="54">
        <f t="shared" si="7"/>
        <v>100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>
        <v>0</v>
      </c>
      <c r="E163" s="12">
        <v>75.599999999999994</v>
      </c>
      <c r="F163" s="12">
        <v>0</v>
      </c>
      <c r="G163" s="12">
        <v>0</v>
      </c>
      <c r="H163" s="54">
        <f t="shared" si="7"/>
        <v>75.599999999999994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100</v>
      </c>
      <c r="F164" s="12">
        <f>IF($H163=0,0,F163/$H163%)</f>
        <v>0</v>
      </c>
      <c r="G164" s="12">
        <f>IF($H163=0,0,G163/$H163%)</f>
        <v>0</v>
      </c>
      <c r="H164" s="54">
        <f t="shared" si="7"/>
        <v>100</v>
      </c>
    </row>
    <row r="165" spans="1:8" ht="15.95" customHeight="1" x14ac:dyDescent="0.15">
      <c r="A165" s="15"/>
      <c r="B165" s="15"/>
      <c r="C165" s="18" t="s">
        <v>14</v>
      </c>
      <c r="D165" s="11">
        <v>0</v>
      </c>
      <c r="E165" s="11">
        <v>15</v>
      </c>
      <c r="F165" s="11">
        <v>0</v>
      </c>
      <c r="G165" s="11">
        <v>0</v>
      </c>
      <c r="H165" s="54">
        <f t="shared" si="7"/>
        <v>15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0</v>
      </c>
      <c r="E166" s="12">
        <f>IF($H165=0,0,E165/$H165%)</f>
        <v>100</v>
      </c>
      <c r="F166" s="12">
        <f>IF($H165=0,0,F165/$H165%)</f>
        <v>0</v>
      </c>
      <c r="G166" s="12">
        <f>IF($H165=0,0,G165/$H165%)</f>
        <v>0</v>
      </c>
      <c r="H166" s="54">
        <f t="shared" si="7"/>
        <v>100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0</v>
      </c>
      <c r="E167" s="11">
        <f>SUM(E165,E163)</f>
        <v>90.6</v>
      </c>
      <c r="F167" s="11">
        <f>SUM(F165,F163)</f>
        <v>0</v>
      </c>
      <c r="G167" s="11">
        <f>SUM(G165,G163)</f>
        <v>0</v>
      </c>
      <c r="H167" s="54">
        <f t="shared" si="7"/>
        <v>90.6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0</v>
      </c>
      <c r="E168" s="12">
        <f>IF($H167=0,0,E167/$H167%)</f>
        <v>100</v>
      </c>
      <c r="F168" s="12">
        <f>IF($H167=0,0,F167/$H167%)</f>
        <v>0</v>
      </c>
      <c r="G168" s="12">
        <f>IF($H167=0,0,G167/$H167%)</f>
        <v>0</v>
      </c>
      <c r="H168" s="54">
        <f t="shared" si="7"/>
        <v>100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/>
      <c r="E169" s="12"/>
      <c r="F169" s="12"/>
      <c r="G169" s="12"/>
      <c r="H169" s="54">
        <f t="shared" si="7"/>
        <v>0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0</v>
      </c>
      <c r="E170" s="12">
        <f>IF($H169=0,0,E169/$H169%)</f>
        <v>0</v>
      </c>
      <c r="F170" s="12">
        <f>IF($H169=0,0,F169/$H169%)</f>
        <v>0</v>
      </c>
      <c r="G170" s="12">
        <f>IF($H169=0,0,G169/$H169%)</f>
        <v>0</v>
      </c>
      <c r="H170" s="54">
        <f t="shared" si="7"/>
        <v>0</v>
      </c>
    </row>
    <row r="171" spans="1:8" ht="15.95" customHeight="1" x14ac:dyDescent="0.15">
      <c r="A171" s="15"/>
      <c r="B171" s="15"/>
      <c r="C171" s="18" t="s">
        <v>14</v>
      </c>
      <c r="D171" s="11"/>
      <c r="E171" s="11"/>
      <c r="F171" s="11"/>
      <c r="G171" s="11"/>
      <c r="H171" s="54">
        <f t="shared" si="7"/>
        <v>0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0</v>
      </c>
      <c r="E172" s="12">
        <f>IF($H171=0,0,E171/$H171%)</f>
        <v>0</v>
      </c>
      <c r="F172" s="12">
        <f>IF($H171=0,0,F171/$H171%)</f>
        <v>0</v>
      </c>
      <c r="G172" s="12">
        <f>IF($H171=0,0,G171/$H171%)</f>
        <v>0</v>
      </c>
      <c r="H172" s="54">
        <f t="shared" si="7"/>
        <v>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0</v>
      </c>
      <c r="E173" s="11">
        <f>SUM(E171,E169)</f>
        <v>0</v>
      </c>
      <c r="F173" s="11">
        <f>SUM(F171,F169)</f>
        <v>0</v>
      </c>
      <c r="G173" s="11">
        <f>SUM(G171,G169)</f>
        <v>0</v>
      </c>
      <c r="H173" s="54">
        <f t="shared" si="7"/>
        <v>0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0</v>
      </c>
      <c r="E174" s="12">
        <f>IF($H173=0,0,E173/$H173%)</f>
        <v>0</v>
      </c>
      <c r="F174" s="12">
        <f>IF($H173=0,0,F173/$H173%)</f>
        <v>0</v>
      </c>
      <c r="G174" s="12">
        <f>IF($H173=0,0,G173/$H173%)</f>
        <v>0</v>
      </c>
      <c r="H174" s="54">
        <f t="shared" si="7"/>
        <v>0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>
        <v>0</v>
      </c>
      <c r="E175" s="12">
        <v>34</v>
      </c>
      <c r="F175" s="12">
        <v>0</v>
      </c>
      <c r="G175" s="12">
        <v>0</v>
      </c>
      <c r="H175" s="54">
        <f t="shared" si="7"/>
        <v>34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0</v>
      </c>
      <c r="E176" s="12">
        <f>IF($H175=0,0,E175/$H175%)</f>
        <v>99.999999999999986</v>
      </c>
      <c r="F176" s="12">
        <f>IF($H175=0,0,F175/$H175%)</f>
        <v>0</v>
      </c>
      <c r="G176" s="12">
        <f>IF($H175=0,0,G175/$H175%)</f>
        <v>0</v>
      </c>
      <c r="H176" s="54">
        <f t="shared" si="7"/>
        <v>99.999999999999986</v>
      </c>
    </row>
    <row r="177" spans="1:8" ht="15.95" customHeight="1" x14ac:dyDescent="0.15">
      <c r="A177" s="15"/>
      <c r="B177" s="59"/>
      <c r="C177" s="18" t="s">
        <v>14</v>
      </c>
      <c r="D177" s="11"/>
      <c r="E177" s="11"/>
      <c r="F177" s="11"/>
      <c r="G177" s="11"/>
      <c r="H177" s="54">
        <f t="shared" si="7"/>
        <v>0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0</v>
      </c>
      <c r="H178" s="54">
        <f t="shared" si="7"/>
        <v>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0</v>
      </c>
      <c r="E179" s="11">
        <f>SUM(E177,E175)</f>
        <v>34</v>
      </c>
      <c r="F179" s="11">
        <f>SUM(F177,F175)</f>
        <v>0</v>
      </c>
      <c r="G179" s="11">
        <f>SUM(G177,G175)</f>
        <v>0</v>
      </c>
      <c r="H179" s="54">
        <f t="shared" si="7"/>
        <v>34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0</v>
      </c>
      <c r="E180" s="12">
        <f>IF($H179=0,0,E179/$H179%)</f>
        <v>99.999999999999986</v>
      </c>
      <c r="F180" s="12">
        <f>IF($H179=0,0,F179/$H179%)</f>
        <v>0</v>
      </c>
      <c r="G180" s="12">
        <f>IF($H179=0,0,G179/$H179%)</f>
        <v>0</v>
      </c>
      <c r="H180" s="54">
        <f t="shared" si="7"/>
        <v>99.999999999999986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>
        <v>0</v>
      </c>
      <c r="E181" s="12">
        <v>530.9</v>
      </c>
      <c r="F181" s="12">
        <v>0</v>
      </c>
      <c r="G181" s="12">
        <v>0</v>
      </c>
      <c r="H181" s="54">
        <f t="shared" si="7"/>
        <v>530.9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99.999999999999986</v>
      </c>
      <c r="F182" s="12">
        <f>IF($H181=0,0,F181/$H181%)</f>
        <v>0</v>
      </c>
      <c r="G182" s="12">
        <f>IF($H181=0,0,G181/$H181%)</f>
        <v>0</v>
      </c>
      <c r="H182" s="54">
        <f t="shared" si="7"/>
        <v>99.999999999999986</v>
      </c>
    </row>
    <row r="183" spans="1:8" ht="15.95" customHeight="1" x14ac:dyDescent="0.15">
      <c r="A183" s="23"/>
      <c r="B183" s="59"/>
      <c r="C183" s="18" t="s">
        <v>14</v>
      </c>
      <c r="D183" s="11">
        <v>0</v>
      </c>
      <c r="E183" s="11">
        <v>1.2</v>
      </c>
      <c r="F183" s="11">
        <v>0</v>
      </c>
      <c r="G183" s="11">
        <v>0</v>
      </c>
      <c r="H183" s="54">
        <f t="shared" si="7"/>
        <v>1.2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0</v>
      </c>
      <c r="E184" s="12">
        <f>IF($H183=0,0,E183/$H183%)</f>
        <v>100</v>
      </c>
      <c r="F184" s="12">
        <f>IF($H183=0,0,F183/$H183%)</f>
        <v>0</v>
      </c>
      <c r="G184" s="12">
        <f>IF($H183=0,0,G183/$H183%)</f>
        <v>0</v>
      </c>
      <c r="H184" s="54">
        <f t="shared" si="7"/>
        <v>100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0</v>
      </c>
      <c r="E185" s="11">
        <f>SUM(E183,E181)</f>
        <v>532.1</v>
      </c>
      <c r="F185" s="11">
        <f>SUM(F183,F181)</f>
        <v>0</v>
      </c>
      <c r="G185" s="11">
        <f>SUM(G183,G181)</f>
        <v>0</v>
      </c>
      <c r="H185" s="54">
        <f t="shared" si="7"/>
        <v>532.1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0</v>
      </c>
      <c r="E186" s="12">
        <f>IF($H185=0,0,E185/$H185%)</f>
        <v>99.999999999999986</v>
      </c>
      <c r="F186" s="12">
        <f>IF($H185=0,0,F185/$H185%)</f>
        <v>0</v>
      </c>
      <c r="G186" s="12">
        <f>IF($H185=0,0,G185/$H185%)</f>
        <v>0</v>
      </c>
      <c r="H186" s="54">
        <f t="shared" si="7"/>
        <v>99.999999999999986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>
        <v>0</v>
      </c>
      <c r="E187" s="12">
        <v>1430</v>
      </c>
      <c r="F187" s="12">
        <v>0</v>
      </c>
      <c r="G187" s="12">
        <v>0</v>
      </c>
      <c r="H187" s="54">
        <f t="shared" si="7"/>
        <v>1430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0</v>
      </c>
      <c r="E188" s="12">
        <f>IF($H187=0,0,E187/$H187%)</f>
        <v>100</v>
      </c>
      <c r="F188" s="12">
        <f>IF($H187=0,0,F187/$H187%)</f>
        <v>0</v>
      </c>
      <c r="G188" s="12">
        <f>IF($H187=0,0,G187/$H187%)</f>
        <v>0</v>
      </c>
      <c r="H188" s="54">
        <f t="shared" si="7"/>
        <v>100</v>
      </c>
    </row>
    <row r="189" spans="1:8" ht="15.95" customHeight="1" x14ac:dyDescent="0.15">
      <c r="A189" s="23"/>
      <c r="B189" s="59"/>
      <c r="C189" s="18" t="s">
        <v>14</v>
      </c>
      <c r="D189" s="11">
        <v>4.3</v>
      </c>
      <c r="E189" s="11">
        <v>558.70000000000005</v>
      </c>
      <c r="F189" s="11">
        <v>0</v>
      </c>
      <c r="G189" s="11">
        <v>0.3</v>
      </c>
      <c r="H189" s="54">
        <f t="shared" si="7"/>
        <v>563.29999999999995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0.76335877862595425</v>
      </c>
      <c r="E190" s="12">
        <f>IF($H189=0,0,E189/$H189%)</f>
        <v>99.183383632167605</v>
      </c>
      <c r="F190" s="12">
        <f>IF($H189=0,0,F189/$H189%)</f>
        <v>0</v>
      </c>
      <c r="G190" s="12">
        <f>IF($H189=0,0,G189/$H189%)</f>
        <v>5.3257589206461925E-2</v>
      </c>
      <c r="H190" s="54">
        <f t="shared" si="7"/>
        <v>100.00000000000003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4.3</v>
      </c>
      <c r="E191" s="11">
        <f>SUM(E189,E187)</f>
        <v>1988.7</v>
      </c>
      <c r="F191" s="11">
        <f>SUM(F189,F187)</f>
        <v>0</v>
      </c>
      <c r="G191" s="11">
        <f>SUM(G189,G187)</f>
        <v>0.3</v>
      </c>
      <c r="H191" s="54">
        <f t="shared" si="7"/>
        <v>1993.3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0.21572267094767469</v>
      </c>
      <c r="E192" s="12">
        <f>IF($H191=0,0,E191/$H191%)</f>
        <v>99.769226910149001</v>
      </c>
      <c r="F192" s="12">
        <f>IF($H191=0,0,F191/$H191%)</f>
        <v>0</v>
      </c>
      <c r="G192" s="12">
        <f>IF($H191=0,0,G191/$H191%)</f>
        <v>1.5050418903326142E-2</v>
      </c>
      <c r="H192" s="54">
        <f t="shared" si="7"/>
        <v>100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>
        <v>0</v>
      </c>
      <c r="E193" s="12">
        <v>46.7</v>
      </c>
      <c r="F193" s="12">
        <v>0</v>
      </c>
      <c r="G193" s="12">
        <v>0</v>
      </c>
      <c r="H193" s="54">
        <f t="shared" si="7"/>
        <v>46.7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100</v>
      </c>
      <c r="F194" s="12">
        <f>IF($H193=0,0,F193/$H193%)</f>
        <v>0</v>
      </c>
      <c r="G194" s="12">
        <f>IF($H193=0,0,G193/$H193%)</f>
        <v>0</v>
      </c>
      <c r="H194" s="54">
        <f t="shared" si="7"/>
        <v>100</v>
      </c>
    </row>
    <row r="195" spans="1:8" ht="15.95" customHeight="1" x14ac:dyDescent="0.15">
      <c r="A195" s="23"/>
      <c r="B195" s="59"/>
      <c r="C195" s="18" t="s">
        <v>14</v>
      </c>
      <c r="D195" s="11">
        <v>0</v>
      </c>
      <c r="E195" s="11">
        <v>20.700000000000003</v>
      </c>
      <c r="F195" s="11">
        <v>0</v>
      </c>
      <c r="G195" s="11">
        <v>0</v>
      </c>
      <c r="H195" s="54">
        <f t="shared" si="7"/>
        <v>20.700000000000003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100</v>
      </c>
      <c r="F196" s="12">
        <f>IF($H195=0,0,F195/$H195%)</f>
        <v>0</v>
      </c>
      <c r="G196" s="12">
        <f>IF($H195=0,0,G195/$H195%)</f>
        <v>0</v>
      </c>
      <c r="H196" s="54">
        <f t="shared" si="7"/>
        <v>100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67.400000000000006</v>
      </c>
      <c r="F197" s="11">
        <f>SUM(F195,F193)</f>
        <v>0</v>
      </c>
      <c r="G197" s="11">
        <f>SUM(G195,G193)</f>
        <v>0</v>
      </c>
      <c r="H197" s="54">
        <f t="shared" si="7"/>
        <v>67.400000000000006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100</v>
      </c>
      <c r="F198" s="12">
        <f>IF($H197=0,0,F197/$H197%)</f>
        <v>0</v>
      </c>
      <c r="G198" s="12">
        <f>IF($H197=0,0,G197/$H197%)</f>
        <v>0</v>
      </c>
      <c r="H198" s="54">
        <f t="shared" si="7"/>
        <v>100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>
        <v>0</v>
      </c>
      <c r="E199" s="12">
        <v>2.4</v>
      </c>
      <c r="F199" s="12">
        <v>0</v>
      </c>
      <c r="G199" s="12">
        <v>0</v>
      </c>
      <c r="H199" s="54">
        <f t="shared" si="7"/>
        <v>2.4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100</v>
      </c>
      <c r="F200" s="12">
        <f>IF($H199=0,0,F199/$H199%)</f>
        <v>0</v>
      </c>
      <c r="G200" s="12">
        <f>IF($H199=0,0,G199/$H199%)</f>
        <v>0</v>
      </c>
      <c r="H200" s="54">
        <f t="shared" si="7"/>
        <v>100</v>
      </c>
    </row>
    <row r="201" spans="1:8" ht="15.95" customHeight="1" x14ac:dyDescent="0.15">
      <c r="A201" s="23"/>
      <c r="B201" s="59"/>
      <c r="C201" s="18" t="s">
        <v>14</v>
      </c>
      <c r="D201" s="11">
        <v>0</v>
      </c>
      <c r="E201" s="11">
        <v>0</v>
      </c>
      <c r="F201" s="11">
        <v>0</v>
      </c>
      <c r="G201" s="11">
        <v>13.2</v>
      </c>
      <c r="H201" s="54">
        <f t="shared" si="7"/>
        <v>13.2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0</v>
      </c>
      <c r="F202" s="12">
        <f>IF($H201=0,0,F201/$H201%)</f>
        <v>0</v>
      </c>
      <c r="G202" s="12">
        <f>IF($H201=0,0,G201/$H201%)</f>
        <v>99.999999999999986</v>
      </c>
      <c r="H202" s="54">
        <f t="shared" si="7"/>
        <v>99.999999999999986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2.4</v>
      </c>
      <c r="F203" s="11">
        <f>SUM(F201,F199)</f>
        <v>0</v>
      </c>
      <c r="G203" s="11">
        <f>SUM(G201,G199)</f>
        <v>13.2</v>
      </c>
      <c r="H203" s="54">
        <f t="shared" si="7"/>
        <v>15.6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15.384615384615383</v>
      </c>
      <c r="F204" s="12">
        <f>IF($H203=0,0,F203/$H203%)</f>
        <v>0</v>
      </c>
      <c r="G204" s="12">
        <f>IF($H203=0,0,G203/$H203%)</f>
        <v>84.615384615384613</v>
      </c>
      <c r="H204" s="54">
        <f t="shared" si="7"/>
        <v>100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>
        <v>0</v>
      </c>
      <c r="E205" s="12">
        <v>171.9</v>
      </c>
      <c r="F205" s="12">
        <v>0</v>
      </c>
      <c r="G205" s="12">
        <v>0</v>
      </c>
      <c r="H205" s="54">
        <f t="shared" ref="H205:H229" si="8">SUM(D205:G205)</f>
        <v>171.9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100</v>
      </c>
      <c r="F206" s="12">
        <f>IF($H205=0,0,F205/$H205%)</f>
        <v>0</v>
      </c>
      <c r="G206" s="12">
        <f>IF($H205=0,0,G205/$H205%)</f>
        <v>0</v>
      </c>
      <c r="H206" s="54">
        <f t="shared" si="8"/>
        <v>100</v>
      </c>
    </row>
    <row r="207" spans="1:8" ht="15.95" customHeight="1" x14ac:dyDescent="0.15">
      <c r="A207" s="23"/>
      <c r="B207" s="59"/>
      <c r="C207" s="18" t="s">
        <v>14</v>
      </c>
      <c r="D207" s="11">
        <v>0</v>
      </c>
      <c r="E207" s="11">
        <v>0.6</v>
      </c>
      <c r="F207" s="11">
        <v>0</v>
      </c>
      <c r="G207" s="11">
        <v>0</v>
      </c>
      <c r="H207" s="54">
        <f t="shared" si="8"/>
        <v>0.6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100</v>
      </c>
      <c r="F208" s="12">
        <f>IF($H207=0,0,F207/$H207%)</f>
        <v>0</v>
      </c>
      <c r="G208" s="12">
        <f>IF($H207=0,0,G207/$H207%)</f>
        <v>0</v>
      </c>
      <c r="H208" s="54">
        <f t="shared" si="8"/>
        <v>100</v>
      </c>
    </row>
    <row r="209" spans="1:8" ht="15.95" customHeight="1" x14ac:dyDescent="0.15">
      <c r="A209" s="23"/>
      <c r="B209" s="59"/>
      <c r="C209" s="18" t="s">
        <v>15</v>
      </c>
      <c r="D209" s="11">
        <f>SUM(D207,D205)</f>
        <v>0</v>
      </c>
      <c r="E209" s="11">
        <f>SUM(E207,E205)</f>
        <v>172.5</v>
      </c>
      <c r="F209" s="11">
        <f>SUM(F207,F205)</f>
        <v>0</v>
      </c>
      <c r="G209" s="11">
        <f>SUM(G207,G205)</f>
        <v>0</v>
      </c>
      <c r="H209" s="54">
        <f t="shared" si="8"/>
        <v>172.5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100</v>
      </c>
      <c r="F210" s="12">
        <f>IF($H209=0,0,F209/$H209%)</f>
        <v>0</v>
      </c>
      <c r="G210" s="12">
        <f>IF($H209=0,0,G209/$H209%)</f>
        <v>0</v>
      </c>
      <c r="H210" s="54">
        <f t="shared" si="8"/>
        <v>100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/>
      <c r="E211" s="12"/>
      <c r="F211" s="12"/>
      <c r="G211" s="12"/>
      <c r="H211" s="54">
        <f t="shared" si="8"/>
        <v>0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0</v>
      </c>
      <c r="F212" s="12">
        <f>IF($H211=0,0,F211/$H211%)</f>
        <v>0</v>
      </c>
      <c r="G212" s="12">
        <f>IF($H211=0,0,G211/$H211%)</f>
        <v>0</v>
      </c>
      <c r="H212" s="54">
        <f t="shared" si="8"/>
        <v>0</v>
      </c>
    </row>
    <row r="213" spans="1:8" ht="15.95" customHeight="1" x14ac:dyDescent="0.15">
      <c r="A213" s="23"/>
      <c r="B213" s="59"/>
      <c r="C213" s="18" t="s">
        <v>14</v>
      </c>
      <c r="D213" s="11"/>
      <c r="E213" s="11"/>
      <c r="F213" s="11"/>
      <c r="G213" s="11"/>
      <c r="H213" s="54">
        <f t="shared" si="8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8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0</v>
      </c>
      <c r="F215" s="11">
        <f>SUM(F213,F211)</f>
        <v>0</v>
      </c>
      <c r="G215" s="11">
        <f>SUM(G213,G211)</f>
        <v>0</v>
      </c>
      <c r="H215" s="54">
        <f t="shared" si="8"/>
        <v>0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0</v>
      </c>
      <c r="F216" s="12">
        <f>IF($H215=0,0,F215/$H215%)</f>
        <v>0</v>
      </c>
      <c r="G216" s="12">
        <f>IF($H215=0,0,G215/$H215%)</f>
        <v>0</v>
      </c>
      <c r="H216" s="54">
        <f t="shared" si="8"/>
        <v>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/>
      <c r="E217" s="12"/>
      <c r="F217" s="12"/>
      <c r="G217" s="12"/>
      <c r="H217" s="54">
        <f t="shared" si="8"/>
        <v>0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0</v>
      </c>
      <c r="F218" s="12">
        <f>IF($H217=0,0,F217/$H217%)</f>
        <v>0</v>
      </c>
      <c r="G218" s="12">
        <f>IF($H217=0,0,G217/$H217%)</f>
        <v>0</v>
      </c>
      <c r="H218" s="54">
        <f t="shared" si="8"/>
        <v>0</v>
      </c>
    </row>
    <row r="219" spans="1:8" ht="15.95" customHeight="1" x14ac:dyDescent="0.15">
      <c r="A219" s="23"/>
      <c r="B219" s="59"/>
      <c r="C219" s="18" t="s">
        <v>14</v>
      </c>
      <c r="D219" s="11"/>
      <c r="E219" s="11"/>
      <c r="F219" s="11"/>
      <c r="G219" s="11"/>
      <c r="H219" s="54">
        <f t="shared" si="8"/>
        <v>0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0</v>
      </c>
      <c r="F220" s="12">
        <f>IF($H219=0,0,F219/$H219%)</f>
        <v>0</v>
      </c>
      <c r="G220" s="12">
        <f>IF($H219=0,0,G219/$H219%)</f>
        <v>0</v>
      </c>
      <c r="H220" s="54">
        <f t="shared" si="8"/>
        <v>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0</v>
      </c>
      <c r="F221" s="11">
        <f>SUM(F219,F217)</f>
        <v>0</v>
      </c>
      <c r="G221" s="11">
        <f>SUM(G219,G217)</f>
        <v>0</v>
      </c>
      <c r="H221" s="54">
        <f t="shared" si="8"/>
        <v>0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0</v>
      </c>
      <c r="F222" s="12">
        <f>IF($H221=0,0,F221/$H221%)</f>
        <v>0</v>
      </c>
      <c r="G222" s="12">
        <f>IF($H221=0,0,G221/$H221%)</f>
        <v>0</v>
      </c>
      <c r="H222" s="54">
        <f t="shared" si="8"/>
        <v>0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>
        <v>0</v>
      </c>
      <c r="E223" s="12">
        <v>35.799999999999997</v>
      </c>
      <c r="F223" s="12">
        <v>0</v>
      </c>
      <c r="G223" s="12">
        <v>0</v>
      </c>
      <c r="H223" s="54">
        <f t="shared" si="8"/>
        <v>35.799999999999997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0</v>
      </c>
      <c r="E224" s="12">
        <f>IF($H223=0,0,E223/$H223%)</f>
        <v>100</v>
      </c>
      <c r="F224" s="12">
        <f>IF($H223=0,0,F223/$H223%)</f>
        <v>0</v>
      </c>
      <c r="G224" s="12">
        <f>IF($H223=0,0,G223/$H223%)</f>
        <v>0</v>
      </c>
      <c r="H224" s="54">
        <f t="shared" si="8"/>
        <v>100</v>
      </c>
    </row>
    <row r="225" spans="1:8" ht="15.95" customHeight="1" x14ac:dyDescent="0.15">
      <c r="A225" s="15"/>
      <c r="B225" s="59"/>
      <c r="C225" s="18" t="s">
        <v>14</v>
      </c>
      <c r="D225" s="11">
        <v>0.1</v>
      </c>
      <c r="E225" s="11">
        <v>0.8</v>
      </c>
      <c r="F225" s="11">
        <v>0</v>
      </c>
      <c r="G225" s="11">
        <v>35.4</v>
      </c>
      <c r="H225" s="54">
        <f t="shared" si="8"/>
        <v>36.299999999999997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0.27548209366391185</v>
      </c>
      <c r="E226" s="12">
        <f>IF($H225=0,0,E225/$H225%)</f>
        <v>2.2038567493112948</v>
      </c>
      <c r="F226" s="12">
        <f>IF($H225=0,0,F225/$H225%)</f>
        <v>0</v>
      </c>
      <c r="G226" s="12">
        <f>IF($H225=0,0,G225/$H225%)</f>
        <v>97.52066115702479</v>
      </c>
      <c r="H226" s="54">
        <f t="shared" si="8"/>
        <v>100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0.1</v>
      </c>
      <c r="E227" s="11">
        <f>SUM(E225,E223)</f>
        <v>36.599999999999994</v>
      </c>
      <c r="F227" s="11">
        <f>SUM(F225,F223)</f>
        <v>0</v>
      </c>
      <c r="G227" s="11">
        <f>SUM(G225,G223)</f>
        <v>35.4</v>
      </c>
      <c r="H227" s="54">
        <f t="shared" si="8"/>
        <v>72.099999999999994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0.13869625520110959</v>
      </c>
      <c r="E228" s="12">
        <f>IF($H227=0,0,E227/$H227%)</f>
        <v>50.762829403606098</v>
      </c>
      <c r="F228" s="12">
        <f>IF($H227=0,0,F227/$H227%)</f>
        <v>0</v>
      </c>
      <c r="G228" s="12">
        <f>IF($H227=0,0,G227/$H227%)</f>
        <v>49.098474341192791</v>
      </c>
      <c r="H228" s="54">
        <f t="shared" si="8"/>
        <v>100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208.5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8"/>
        <v>208.5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100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100</v>
      </c>
    </row>
    <row r="231" spans="1:8" ht="15.95" customHeight="1" x14ac:dyDescent="0.15">
      <c r="A231" s="15"/>
      <c r="C231" s="18" t="s">
        <v>14</v>
      </c>
      <c r="D231" s="19">
        <f>SUM(D237,D243,D249,D255,D261,D267,D273,D279,D285,D291)</f>
        <v>0</v>
      </c>
      <c r="E231" s="19">
        <f>SUM(E237,E243,E249,E255,E261,E267,E273,E279,E285,E291)</f>
        <v>5.5</v>
      </c>
      <c r="F231" s="19">
        <f>SUM(F237,F243,F249,F255,F261,F267,F273,F279,F285,F291)</f>
        <v>0</v>
      </c>
      <c r="G231" s="19">
        <f>SUM(G237,G243,G249,G255,G261,G267,G273,G279,G285,G291)</f>
        <v>0</v>
      </c>
      <c r="H231" s="54">
        <f>SUM(D231:G231)</f>
        <v>5.5</v>
      </c>
    </row>
    <row r="232" spans="1:8" ht="15.95" customHeight="1" x14ac:dyDescent="0.15">
      <c r="A232" s="15"/>
      <c r="C232" s="20" t="s">
        <v>13</v>
      </c>
      <c r="D232" s="12">
        <f>IF($H231=0,0,D231/$H231%)</f>
        <v>0</v>
      </c>
      <c r="E232" s="12">
        <f>IF($H231=0,0,E231/$H231%)</f>
        <v>100</v>
      </c>
      <c r="F232" s="12">
        <f>IF($H231=0,0,F231/$H231%)</f>
        <v>0</v>
      </c>
      <c r="G232" s="12">
        <f>IF($H231=0,0,G231/$H231%)</f>
        <v>0</v>
      </c>
      <c r="H232" s="53">
        <f>IF($H231=0,0,H231/$H231%)</f>
        <v>100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0</v>
      </c>
      <c r="E233" s="19">
        <f>SUM(E239,E245,E251,E257,E263,E269,E275,E281,E287,E293)</f>
        <v>214</v>
      </c>
      <c r="F233" s="19">
        <f>SUM(F239,F245,F251,F257,F263,F269,F275,F281,F287,F293)</f>
        <v>0</v>
      </c>
      <c r="G233" s="19">
        <f>SUM(G239,G245,G251,G257,G263,G269,G275,G281,G287,G293)</f>
        <v>0</v>
      </c>
      <c r="H233" s="54">
        <f>SUM(D233:G233)</f>
        <v>214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0</v>
      </c>
      <c r="E234" s="12">
        <f>IF($H233=0,0,E233/$H233%)</f>
        <v>100</v>
      </c>
      <c r="F234" s="12">
        <f>IF($H233=0,0,F233/$H233%)</f>
        <v>0</v>
      </c>
      <c r="G234" s="12">
        <f>IF($H233=0,0,G233/$H233%)</f>
        <v>0</v>
      </c>
      <c r="H234" s="53">
        <f>IF($H233=0,0,H233/$H233%)</f>
        <v>100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>
        <v>0</v>
      </c>
      <c r="E235" s="12">
        <v>205.2</v>
      </c>
      <c r="F235" s="12">
        <v>0</v>
      </c>
      <c r="G235" s="12">
        <v>0</v>
      </c>
      <c r="H235" s="54">
        <f t="shared" ref="H235:H297" si="9">SUM(D235:G235)</f>
        <v>205.2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99.999999999999986</v>
      </c>
      <c r="F236" s="12">
        <f>IF($H235=0,0,F235/$H235%)</f>
        <v>0</v>
      </c>
      <c r="G236" s="12">
        <f>IF($H235=0,0,G235/$H235%)</f>
        <v>0</v>
      </c>
      <c r="H236" s="54">
        <f t="shared" si="9"/>
        <v>99.999999999999986</v>
      </c>
    </row>
    <row r="237" spans="1:8" ht="15.95" customHeight="1" x14ac:dyDescent="0.15">
      <c r="A237" s="15"/>
      <c r="B237" s="59"/>
      <c r="C237" s="18" t="s">
        <v>14</v>
      </c>
      <c r="D237" s="11">
        <v>0</v>
      </c>
      <c r="E237" s="11">
        <v>1.8</v>
      </c>
      <c r="F237" s="11">
        <v>0</v>
      </c>
      <c r="G237" s="11">
        <v>0</v>
      </c>
      <c r="H237" s="54">
        <f t="shared" si="9"/>
        <v>1.8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99.999999999999986</v>
      </c>
      <c r="F238" s="12">
        <f>IF($H237=0,0,F237/$H237%)</f>
        <v>0</v>
      </c>
      <c r="G238" s="12">
        <f>IF($H237=0,0,G237/$H237%)</f>
        <v>0</v>
      </c>
      <c r="H238" s="54">
        <f t="shared" si="9"/>
        <v>99.999999999999986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207</v>
      </c>
      <c r="F239" s="11">
        <f>SUM(F237,F235)</f>
        <v>0</v>
      </c>
      <c r="G239" s="11">
        <f>SUM(G237,G235)</f>
        <v>0</v>
      </c>
      <c r="H239" s="54">
        <f t="shared" si="9"/>
        <v>207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100.00000000000001</v>
      </c>
      <c r="F240" s="12">
        <f>IF($H239=0,0,F239/$H239%)</f>
        <v>0</v>
      </c>
      <c r="G240" s="12">
        <f>IF($H239=0,0,G239/$H239%)</f>
        <v>0</v>
      </c>
      <c r="H240" s="54">
        <f t="shared" si="9"/>
        <v>100.00000000000001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/>
      <c r="E241" s="12"/>
      <c r="F241" s="12"/>
      <c r="G241" s="12"/>
      <c r="H241" s="54">
        <f t="shared" si="9"/>
        <v>0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0</v>
      </c>
      <c r="F242" s="12">
        <f>IF($H241=0,0,F241/$H241%)</f>
        <v>0</v>
      </c>
      <c r="G242" s="12">
        <f>IF($H241=0,0,G241/$H241%)</f>
        <v>0</v>
      </c>
      <c r="H242" s="54">
        <f t="shared" si="9"/>
        <v>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9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9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0</v>
      </c>
      <c r="F245" s="11">
        <f>SUM(F243,F241)</f>
        <v>0</v>
      </c>
      <c r="G245" s="11">
        <f>SUM(G243,G241)</f>
        <v>0</v>
      </c>
      <c r="H245" s="54">
        <f t="shared" si="9"/>
        <v>0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0</v>
      </c>
      <c r="F246" s="12">
        <f>IF($H245=0,0,F245/$H245%)</f>
        <v>0</v>
      </c>
      <c r="G246" s="12">
        <f>IF($H245=0,0,G245/$H245%)</f>
        <v>0</v>
      </c>
      <c r="H246" s="54">
        <f t="shared" si="9"/>
        <v>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/>
      <c r="E247" s="12"/>
      <c r="F247" s="12"/>
      <c r="G247" s="12"/>
      <c r="H247" s="54">
        <f t="shared" si="9"/>
        <v>0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0</v>
      </c>
      <c r="F248" s="12">
        <f>IF($H247=0,0,F247/$H247%)</f>
        <v>0</v>
      </c>
      <c r="G248" s="12">
        <f>IF($H247=0,0,G247/$H247%)</f>
        <v>0</v>
      </c>
      <c r="H248" s="54">
        <f t="shared" si="9"/>
        <v>0</v>
      </c>
    </row>
    <row r="249" spans="1:8" ht="15.95" customHeight="1" x14ac:dyDescent="0.15">
      <c r="A249" s="23"/>
      <c r="B249" s="59"/>
      <c r="C249" s="18" t="s">
        <v>14</v>
      </c>
      <c r="D249" s="11"/>
      <c r="E249" s="11"/>
      <c r="F249" s="11"/>
      <c r="G249" s="11"/>
      <c r="H249" s="54">
        <f t="shared" si="9"/>
        <v>0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0</v>
      </c>
      <c r="F250" s="12">
        <f>IF($H249=0,0,F249/$H249%)</f>
        <v>0</v>
      </c>
      <c r="G250" s="12">
        <f>IF($H249=0,0,G249/$H249%)</f>
        <v>0</v>
      </c>
      <c r="H250" s="54">
        <f t="shared" si="9"/>
        <v>0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0</v>
      </c>
      <c r="F251" s="11">
        <f>SUM(F249,F247)</f>
        <v>0</v>
      </c>
      <c r="G251" s="11">
        <f>SUM(G249,G247)</f>
        <v>0</v>
      </c>
      <c r="H251" s="54">
        <f t="shared" si="9"/>
        <v>0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0</v>
      </c>
      <c r="F252" s="12">
        <f>IF($H251=0,0,F251/$H251%)</f>
        <v>0</v>
      </c>
      <c r="G252" s="12">
        <f>IF($H251=0,0,G251/$H251%)</f>
        <v>0</v>
      </c>
      <c r="H252" s="54">
        <f t="shared" si="9"/>
        <v>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/>
      <c r="E253" s="12"/>
      <c r="F253" s="12"/>
      <c r="G253" s="12"/>
      <c r="H253" s="54">
        <f t="shared" si="9"/>
        <v>0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0</v>
      </c>
      <c r="F254" s="12">
        <f>IF($H253=0,0,F253/$H253%)</f>
        <v>0</v>
      </c>
      <c r="G254" s="12">
        <f>IF($H253=0,0,G253/$H253%)</f>
        <v>0</v>
      </c>
      <c r="H254" s="54">
        <f t="shared" si="9"/>
        <v>0</v>
      </c>
    </row>
    <row r="255" spans="1:8" ht="15.95" customHeight="1" x14ac:dyDescent="0.15">
      <c r="A255" s="23"/>
      <c r="B255" s="59"/>
      <c r="C255" s="18" t="s">
        <v>14</v>
      </c>
      <c r="D255" s="11"/>
      <c r="E255" s="11"/>
      <c r="F255" s="11"/>
      <c r="G255" s="11"/>
      <c r="H255" s="54">
        <f t="shared" si="9"/>
        <v>0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0</v>
      </c>
      <c r="H256" s="54">
        <f t="shared" si="9"/>
        <v>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0</v>
      </c>
      <c r="F257" s="11">
        <f>SUM(F255,F253)</f>
        <v>0</v>
      </c>
      <c r="G257" s="11">
        <f>SUM(G255,G253)</f>
        <v>0</v>
      </c>
      <c r="H257" s="54">
        <f t="shared" si="9"/>
        <v>0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0</v>
      </c>
      <c r="F258" s="12">
        <f>IF($H257=0,0,F257/$H257%)</f>
        <v>0</v>
      </c>
      <c r="G258" s="12">
        <f>IF($H257=0,0,G257/$H257%)</f>
        <v>0</v>
      </c>
      <c r="H258" s="54">
        <f t="shared" si="9"/>
        <v>0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>
        <v>0</v>
      </c>
      <c r="E259" s="12">
        <v>3.3</v>
      </c>
      <c r="F259" s="12">
        <v>0</v>
      </c>
      <c r="G259" s="12">
        <v>0</v>
      </c>
      <c r="H259" s="54">
        <f t="shared" si="9"/>
        <v>3.3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99.999999999999986</v>
      </c>
      <c r="F260" s="12">
        <f>IF($H259=0,0,F259/$H259%)</f>
        <v>0</v>
      </c>
      <c r="G260" s="12">
        <f>IF($H259=0,0,G259/$H259%)</f>
        <v>0</v>
      </c>
      <c r="H260" s="54">
        <f t="shared" si="9"/>
        <v>99.999999999999986</v>
      </c>
    </row>
    <row r="261" spans="1:8" ht="15.95" customHeight="1" x14ac:dyDescent="0.15">
      <c r="A261" s="23"/>
      <c r="B261" s="59"/>
      <c r="C261" s="18" t="s">
        <v>14</v>
      </c>
      <c r="D261" s="11">
        <v>0</v>
      </c>
      <c r="E261" s="11">
        <v>3.7</v>
      </c>
      <c r="F261" s="11">
        <v>0</v>
      </c>
      <c r="G261" s="11">
        <v>0</v>
      </c>
      <c r="H261" s="54">
        <f t="shared" si="9"/>
        <v>3.7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99.999999999999986</v>
      </c>
      <c r="F262" s="12">
        <f>IF($H261=0,0,F261/$H261%)</f>
        <v>0</v>
      </c>
      <c r="G262" s="12">
        <f>IF($H261=0,0,G261/$H261%)</f>
        <v>0</v>
      </c>
      <c r="H262" s="54">
        <f t="shared" si="9"/>
        <v>99.999999999999986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7</v>
      </c>
      <c r="F263" s="11">
        <f>SUM(F261,F259)</f>
        <v>0</v>
      </c>
      <c r="G263" s="11">
        <f>SUM(G261,G259)</f>
        <v>0</v>
      </c>
      <c r="H263" s="54">
        <f t="shared" si="9"/>
        <v>7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99.999999999999986</v>
      </c>
      <c r="F264" s="12">
        <f>IF($H263=0,0,F263/$H263%)</f>
        <v>0</v>
      </c>
      <c r="G264" s="12">
        <f>IF($H263=0,0,G263/$H263%)</f>
        <v>0</v>
      </c>
      <c r="H264" s="54">
        <f t="shared" si="9"/>
        <v>99.999999999999986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/>
      <c r="E265" s="12"/>
      <c r="F265" s="12"/>
      <c r="G265" s="12"/>
      <c r="H265" s="54">
        <f t="shared" si="9"/>
        <v>0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0</v>
      </c>
      <c r="F266" s="12">
        <f>IF($H265=0,0,F265/$H265%)</f>
        <v>0</v>
      </c>
      <c r="G266" s="12">
        <f>IF($H265=0,0,G265/$H265%)</f>
        <v>0</v>
      </c>
      <c r="H266" s="54">
        <f t="shared" si="9"/>
        <v>0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9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9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0</v>
      </c>
      <c r="F269" s="11">
        <f>SUM(F267,F265)</f>
        <v>0</v>
      </c>
      <c r="G269" s="11">
        <f>SUM(G267,G265)</f>
        <v>0</v>
      </c>
      <c r="H269" s="54">
        <f t="shared" si="9"/>
        <v>0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0</v>
      </c>
      <c r="F270" s="12">
        <f>IF($H269=0,0,F269/$H269%)</f>
        <v>0</v>
      </c>
      <c r="G270" s="12">
        <f>IF($H269=0,0,G269/$H269%)</f>
        <v>0</v>
      </c>
      <c r="H270" s="54">
        <f t="shared" si="9"/>
        <v>0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/>
      <c r="E271" s="12"/>
      <c r="F271" s="12"/>
      <c r="G271" s="12"/>
      <c r="H271" s="54">
        <f t="shared" si="9"/>
        <v>0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0</v>
      </c>
      <c r="F272" s="12">
        <f>IF($H271=0,0,F271/$H271%)</f>
        <v>0</v>
      </c>
      <c r="G272" s="12">
        <f>IF($H271=0,0,G271/$H271%)</f>
        <v>0</v>
      </c>
      <c r="H272" s="54">
        <f t="shared" si="9"/>
        <v>0</v>
      </c>
    </row>
    <row r="273" spans="1:8" ht="15.95" customHeight="1" x14ac:dyDescent="0.15">
      <c r="A273" s="23"/>
      <c r="B273" s="59"/>
      <c r="C273" s="18" t="s">
        <v>14</v>
      </c>
      <c r="D273" s="11"/>
      <c r="E273" s="11"/>
      <c r="F273" s="11"/>
      <c r="G273" s="11"/>
      <c r="H273" s="54">
        <f t="shared" si="9"/>
        <v>0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0</v>
      </c>
      <c r="H274" s="54">
        <f t="shared" si="9"/>
        <v>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0</v>
      </c>
      <c r="F275" s="11">
        <f>SUM(F273,F271)</f>
        <v>0</v>
      </c>
      <c r="G275" s="11">
        <f>SUM(G273,G271)</f>
        <v>0</v>
      </c>
      <c r="H275" s="54">
        <f t="shared" si="9"/>
        <v>0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0</v>
      </c>
      <c r="F276" s="12">
        <f>IF($H275=0,0,F275/$H275%)</f>
        <v>0</v>
      </c>
      <c r="G276" s="12">
        <f>IF($H275=0,0,G275/$H275%)</f>
        <v>0</v>
      </c>
      <c r="H276" s="54">
        <f t="shared" si="9"/>
        <v>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/>
      <c r="E277" s="12"/>
      <c r="F277" s="12"/>
      <c r="G277" s="12"/>
      <c r="H277" s="54">
        <f t="shared" si="9"/>
        <v>0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0</v>
      </c>
      <c r="F278" s="12">
        <f>IF($H277=0,0,F277/$H277%)</f>
        <v>0</v>
      </c>
      <c r="G278" s="12">
        <f>IF($H277=0,0,G277/$H277%)</f>
        <v>0</v>
      </c>
      <c r="H278" s="54">
        <f t="shared" si="9"/>
        <v>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9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9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0</v>
      </c>
      <c r="F281" s="11">
        <f>SUM(F279,F277)</f>
        <v>0</v>
      </c>
      <c r="G281" s="11">
        <f>SUM(G279,G277)</f>
        <v>0</v>
      </c>
      <c r="H281" s="54">
        <f t="shared" si="9"/>
        <v>0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0</v>
      </c>
      <c r="F282" s="12">
        <f>IF($H281=0,0,F281/$H281%)</f>
        <v>0</v>
      </c>
      <c r="G282" s="12">
        <f>IF($H281=0,0,G281/$H281%)</f>
        <v>0</v>
      </c>
      <c r="H282" s="54">
        <f t="shared" si="9"/>
        <v>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/>
      <c r="E283" s="12"/>
      <c r="F283" s="12"/>
      <c r="G283" s="12"/>
      <c r="H283" s="54">
        <f t="shared" si="9"/>
        <v>0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0</v>
      </c>
      <c r="F284" s="12">
        <f>IF($H283=0,0,F283/$H283%)</f>
        <v>0</v>
      </c>
      <c r="G284" s="12">
        <f>IF($H283=0,0,G283/$H283%)</f>
        <v>0</v>
      </c>
      <c r="H284" s="54">
        <f t="shared" si="9"/>
        <v>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9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9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0</v>
      </c>
      <c r="F287" s="11">
        <f>SUM(F285,F283)</f>
        <v>0</v>
      </c>
      <c r="G287" s="11">
        <f>SUM(G285,G283)</f>
        <v>0</v>
      </c>
      <c r="H287" s="54">
        <f t="shared" si="9"/>
        <v>0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0</v>
      </c>
      <c r="F288" s="12">
        <f>IF($H287=0,0,F287/$H287%)</f>
        <v>0</v>
      </c>
      <c r="G288" s="12">
        <f>IF($H287=0,0,G287/$H287%)</f>
        <v>0</v>
      </c>
      <c r="H288" s="54">
        <f t="shared" si="9"/>
        <v>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/>
      <c r="E289" s="12"/>
      <c r="F289" s="12"/>
      <c r="G289" s="12"/>
      <c r="H289" s="54">
        <f t="shared" si="9"/>
        <v>0</v>
      </c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0</v>
      </c>
      <c r="F290" s="12">
        <f>IF($H289=0,0,F289/$H289%)</f>
        <v>0</v>
      </c>
      <c r="G290" s="12">
        <f>IF($H289=0,0,G289/$H289%)</f>
        <v>0</v>
      </c>
      <c r="H290" s="54">
        <f t="shared" si="9"/>
        <v>0</v>
      </c>
    </row>
    <row r="291" spans="1:10" ht="15.95" customHeight="1" x14ac:dyDescent="0.15">
      <c r="A291" s="15"/>
      <c r="B291" s="59"/>
      <c r="C291" s="18" t="s">
        <v>14</v>
      </c>
      <c r="D291" s="11"/>
      <c r="E291" s="11"/>
      <c r="F291" s="11"/>
      <c r="G291" s="11"/>
      <c r="H291" s="54">
        <f t="shared" si="9"/>
        <v>0</v>
      </c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0</v>
      </c>
      <c r="E292" s="12">
        <f>IF($H291=0,0,E291/$H291%)</f>
        <v>0</v>
      </c>
      <c r="F292" s="12">
        <f>IF($H291=0,0,F291/$H291%)</f>
        <v>0</v>
      </c>
      <c r="G292" s="12">
        <f>IF($H291=0,0,G291/$H291%)</f>
        <v>0</v>
      </c>
      <c r="H292" s="54">
        <f t="shared" si="9"/>
        <v>0</v>
      </c>
    </row>
    <row r="293" spans="1:10" ht="15.95" customHeight="1" x14ac:dyDescent="0.15">
      <c r="A293" s="15"/>
      <c r="B293" s="59"/>
      <c r="C293" s="18" t="s">
        <v>15</v>
      </c>
      <c r="D293" s="11">
        <f>SUM(D291,D289)</f>
        <v>0</v>
      </c>
      <c r="E293" s="11">
        <f>SUM(E291,E289)</f>
        <v>0</v>
      </c>
      <c r="F293" s="11">
        <f>SUM(F291,F289)</f>
        <v>0</v>
      </c>
      <c r="G293" s="11">
        <f>SUM(G291,G289)</f>
        <v>0</v>
      </c>
      <c r="H293" s="54">
        <f t="shared" si="9"/>
        <v>0</v>
      </c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0</v>
      </c>
      <c r="E294" s="12">
        <f>IF($H293=0,0,E293/$H293%)</f>
        <v>0</v>
      </c>
      <c r="F294" s="12">
        <f>IF($H293=0,0,F293/$H293%)</f>
        <v>0</v>
      </c>
      <c r="G294" s="12">
        <f>IF($H293=0,0,G293/$H293%)</f>
        <v>0</v>
      </c>
      <c r="H294" s="54">
        <f t="shared" si="9"/>
        <v>0</v>
      </c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>
        <v>0</v>
      </c>
      <c r="E295" s="12">
        <v>131874.79999999999</v>
      </c>
      <c r="F295" s="12">
        <v>0</v>
      </c>
      <c r="G295" s="12">
        <v>0</v>
      </c>
      <c r="H295" s="54">
        <f t="shared" si="9"/>
        <v>131874.79999999999</v>
      </c>
      <c r="I295" s="13"/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100</v>
      </c>
      <c r="F296" s="12">
        <f>IF($H295=0,0,F295/$H295%)</f>
        <v>0</v>
      </c>
      <c r="G296" s="12">
        <f>IF($H295=0,0,G295/$H295%)</f>
        <v>0</v>
      </c>
      <c r="H296" s="53">
        <f>IF($H295=0,0,H295/$H295%)</f>
        <v>100</v>
      </c>
      <c r="I296" s="13"/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/>
      <c r="E297" s="11"/>
      <c r="F297" s="11"/>
      <c r="G297" s="11"/>
      <c r="H297" s="54">
        <f t="shared" si="9"/>
        <v>0</v>
      </c>
      <c r="I297" s="13"/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0</v>
      </c>
      <c r="E298" s="12">
        <f>IF($H297=0,0,E297/$H297%)</f>
        <v>0</v>
      </c>
      <c r="F298" s="12">
        <f>IF($H297=0,0,F297/$H297%)</f>
        <v>0</v>
      </c>
      <c r="G298" s="12">
        <f>IF($H297=0,0,G297/$H297%)</f>
        <v>0</v>
      </c>
      <c r="H298" s="53">
        <f>IF($H297=0,0,H297/$H297%)</f>
        <v>0</v>
      </c>
      <c r="I298" s="13"/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0</v>
      </c>
      <c r="E299" s="11">
        <f>SUM(E297,E295)</f>
        <v>131874.79999999999</v>
      </c>
      <c r="F299" s="11">
        <f>SUM(F297,F295)</f>
        <v>0</v>
      </c>
      <c r="G299" s="11">
        <f>SUM(G297,G295)</f>
        <v>0</v>
      </c>
      <c r="H299" s="55">
        <f>SUM(H297,H295)</f>
        <v>131874.79999999999</v>
      </c>
      <c r="I299" s="13"/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0</v>
      </c>
      <c r="E300" s="12">
        <f>IF($H299=0,0,E299/$H299%)</f>
        <v>100</v>
      </c>
      <c r="F300" s="12">
        <f>IF($H299=0,0,F299/$H299%)</f>
        <v>0</v>
      </c>
      <c r="G300" s="12">
        <f>IF($H299=0,0,G299/$H299%)</f>
        <v>0</v>
      </c>
      <c r="H300" s="53">
        <f>IF($H299=0,0,H299/$H299%)</f>
        <v>100</v>
      </c>
      <c r="I300" s="13"/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0</v>
      </c>
      <c r="E301" s="11">
        <f>SUM(E307,E313,E319,E325,E331,E337,E343,E349,E355)</f>
        <v>3483.5000000000005</v>
      </c>
      <c r="F301" s="11">
        <f>SUM(F307,F313,F319,F325,F331,F337,F343,F349,F355)</f>
        <v>0</v>
      </c>
      <c r="G301" s="11">
        <f>SUM(G307,G313,G319,G325,G331,G337,G343,G349,G355)</f>
        <v>0</v>
      </c>
      <c r="H301" s="55">
        <f>SUM(H307,H313,H319,H325,H331,H337,H343,H349,H355)</f>
        <v>3483.5000000000005</v>
      </c>
      <c r="I301" s="13"/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0</v>
      </c>
      <c r="E302" s="12">
        <f>IF($H301=0,0,E301/$H301%)</f>
        <v>99.999999999999986</v>
      </c>
      <c r="F302" s="12">
        <f>IF($H301=0,0,F301/$H301%)</f>
        <v>0</v>
      </c>
      <c r="G302" s="12">
        <f>IF($H301=0,0,G301/$H301%)</f>
        <v>0</v>
      </c>
      <c r="H302" s="53">
        <f>IF($H301=0,0,H301/$H301%)</f>
        <v>99.999999999999986</v>
      </c>
      <c r="I302" s="13"/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/>
      <c r="E303" s="11"/>
      <c r="F303" s="11"/>
      <c r="G303" s="11"/>
      <c r="H303" s="55">
        <f>SUM(H309,H315,H321,H327,H333,H339,H345,H351,H357)</f>
        <v>80807.100000000006</v>
      </c>
      <c r="I303" s="13"/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0</v>
      </c>
      <c r="E304" s="12">
        <f>IF($H303=0,0,E303/$H303%)</f>
        <v>0</v>
      </c>
      <c r="F304" s="12">
        <f>IF($H303=0,0,F303/$H303%)</f>
        <v>0</v>
      </c>
      <c r="G304" s="12">
        <f>IF($H303=0,0,G303/$H303%)</f>
        <v>0</v>
      </c>
      <c r="H304" s="53">
        <f>IF($H303=0,0,H303/$H303%)</f>
        <v>100</v>
      </c>
      <c r="I304" s="13"/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4147.1000000000004</v>
      </c>
      <c r="E305" s="11">
        <f>SUM(E311,E317,E323,E329,E335,E341,E347,E353,E359)</f>
        <v>80143.5</v>
      </c>
      <c r="F305" s="11">
        <f>SUM(F311,F317,F323,F329,F335,F341,F347,F353,F359)</f>
        <v>0</v>
      </c>
      <c r="G305" s="11">
        <f>SUM(G311,G317,G323,G329,G335,G341,G347,G353,G359)</f>
        <v>0</v>
      </c>
      <c r="H305" s="55">
        <f>SUM(H311,H317,H323,H329,H335,H341,H347,H353,H359)</f>
        <v>84290.6</v>
      </c>
      <c r="I305" s="13"/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4.9200029422023333</v>
      </c>
      <c r="E306" s="12">
        <f>IF($H305=0,0,E305/$H305%)</f>
        <v>95.079997057797655</v>
      </c>
      <c r="F306" s="12">
        <f>IF($H305=0,0,F305/$H305%)</f>
        <v>0</v>
      </c>
      <c r="G306" s="12">
        <f>IF($H305=0,0,G305/$H305%)</f>
        <v>0</v>
      </c>
      <c r="H306" s="53">
        <f>IF($H305=0,0,H305/$H305%)</f>
        <v>100</v>
      </c>
      <c r="I306" s="13"/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>
        <v>0</v>
      </c>
      <c r="E307" s="12">
        <v>212.9</v>
      </c>
      <c r="F307" s="12">
        <v>0</v>
      </c>
      <c r="G307" s="12">
        <v>0</v>
      </c>
      <c r="H307" s="54">
        <f t="shared" ref="H307:H366" si="10">SUM(D307:G307)</f>
        <v>212.9</v>
      </c>
      <c r="I307" s="13"/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100</v>
      </c>
      <c r="F308" s="12">
        <f>IF($H307=0,0,F307/$H307%)</f>
        <v>0</v>
      </c>
      <c r="G308" s="12">
        <f>IF($H307=0,0,G307/$H307%)</f>
        <v>0</v>
      </c>
      <c r="H308" s="54">
        <f t="shared" si="10"/>
        <v>100</v>
      </c>
      <c r="I308" s="13"/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>
        <v>0</v>
      </c>
      <c r="E309" s="11">
        <v>555.1</v>
      </c>
      <c r="F309" s="11">
        <v>0</v>
      </c>
      <c r="G309" s="11">
        <v>0</v>
      </c>
      <c r="H309" s="54">
        <f t="shared" si="10"/>
        <v>555.1</v>
      </c>
      <c r="I309" s="13"/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100</v>
      </c>
      <c r="F310" s="12">
        <f>IF($H309=0,0,F309/$H309%)</f>
        <v>0</v>
      </c>
      <c r="G310" s="12">
        <f>IF($H309=0,0,G309/$H309%)</f>
        <v>0</v>
      </c>
      <c r="H310" s="54">
        <f t="shared" si="10"/>
        <v>100</v>
      </c>
      <c r="I310" s="13"/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768</v>
      </c>
      <c r="F311" s="11">
        <f>SUM(F309,F307)</f>
        <v>0</v>
      </c>
      <c r="G311" s="11">
        <f>SUM(G309,G307)</f>
        <v>0</v>
      </c>
      <c r="H311" s="54">
        <f t="shared" si="10"/>
        <v>768</v>
      </c>
      <c r="I311" s="13"/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100</v>
      </c>
      <c r="F312" s="12">
        <f>IF($H311=0,0,F311/$H311%)</f>
        <v>0</v>
      </c>
      <c r="G312" s="12">
        <f>IF($H311=0,0,G311/$H311%)</f>
        <v>0</v>
      </c>
      <c r="H312" s="54">
        <f t="shared" si="10"/>
        <v>100</v>
      </c>
      <c r="I312" s="13"/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>
        <v>0</v>
      </c>
      <c r="E313" s="12">
        <v>2599.5</v>
      </c>
      <c r="F313" s="12">
        <v>0</v>
      </c>
      <c r="G313" s="12">
        <v>0</v>
      </c>
      <c r="H313" s="54">
        <f t="shared" si="10"/>
        <v>2599.5</v>
      </c>
      <c r="I313" s="13"/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>
        <f>IF($H313=0,0,D313/$H313%)</f>
        <v>0</v>
      </c>
      <c r="E314" s="12">
        <f>IF($H313=0,0,E313/$H313%)</f>
        <v>100</v>
      </c>
      <c r="F314" s="12">
        <f>IF($H313=0,0,F313/$H313%)</f>
        <v>0</v>
      </c>
      <c r="G314" s="12">
        <f>IF($H313=0,0,G313/$H313%)</f>
        <v>0</v>
      </c>
      <c r="H314" s="54">
        <f t="shared" si="10"/>
        <v>100</v>
      </c>
      <c r="I314" s="13"/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>
        <v>0</v>
      </c>
      <c r="E315" s="11">
        <v>61922.1</v>
      </c>
      <c r="F315" s="11">
        <v>0</v>
      </c>
      <c r="G315" s="11">
        <v>0</v>
      </c>
      <c r="H315" s="54">
        <f t="shared" si="10"/>
        <v>61922.1</v>
      </c>
      <c r="I315" s="13"/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>
        <f>IF($H315=0,0,D315/$H315%)</f>
        <v>0</v>
      </c>
      <c r="E316" s="12">
        <f>IF($H315=0,0,E315/$H315%)</f>
        <v>100</v>
      </c>
      <c r="F316" s="12">
        <f>IF($H315=0,0,F315/$H315%)</f>
        <v>0</v>
      </c>
      <c r="G316" s="12">
        <f>IF($H315=0,0,G315/$H315%)</f>
        <v>0</v>
      </c>
      <c r="H316" s="54">
        <f t="shared" si="10"/>
        <v>100</v>
      </c>
      <c r="I316" s="13"/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>
        <f>SUM(D315,D313)</f>
        <v>0</v>
      </c>
      <c r="E317" s="11">
        <f>SUM(E315,E313)</f>
        <v>64521.599999999999</v>
      </c>
      <c r="F317" s="11">
        <f>SUM(F315,F313)</f>
        <v>0</v>
      </c>
      <c r="G317" s="11">
        <f>SUM(G315,G313)</f>
        <v>0</v>
      </c>
      <c r="H317" s="54">
        <f t="shared" si="10"/>
        <v>64521.599999999999</v>
      </c>
      <c r="I317" s="13"/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>
        <f>IF($H317=0,0,D317/$H317%)</f>
        <v>0</v>
      </c>
      <c r="E318" s="12">
        <f>IF($H317=0,0,E317/$H317%)</f>
        <v>100</v>
      </c>
      <c r="F318" s="12">
        <f>IF($H317=0,0,F317/$H317%)</f>
        <v>0</v>
      </c>
      <c r="G318" s="12">
        <f>IF($H317=0,0,G317/$H317%)</f>
        <v>0</v>
      </c>
      <c r="H318" s="54">
        <f t="shared" si="10"/>
        <v>100</v>
      </c>
      <c r="I318" s="13"/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>
        <v>0</v>
      </c>
      <c r="E319" s="12">
        <v>345.8</v>
      </c>
      <c r="F319" s="12">
        <v>0</v>
      </c>
      <c r="G319" s="12">
        <v>0</v>
      </c>
      <c r="H319" s="54">
        <f t="shared" si="10"/>
        <v>345.8</v>
      </c>
      <c r="I319" s="13"/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>
        <f>IF($H319=0,0,D319/$H319%)</f>
        <v>0</v>
      </c>
      <c r="E320" s="12">
        <f>IF($H319=0,0,E319/$H319%)</f>
        <v>100</v>
      </c>
      <c r="F320" s="12">
        <f>IF($H319=0,0,F319/$H319%)</f>
        <v>0</v>
      </c>
      <c r="G320" s="12">
        <f>IF($H319=0,0,G319/$H319%)</f>
        <v>0</v>
      </c>
      <c r="H320" s="54">
        <f t="shared" si="10"/>
        <v>100</v>
      </c>
      <c r="I320" s="13"/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>
        <v>3369.4</v>
      </c>
      <c r="E321" s="11">
        <v>6934.8</v>
      </c>
      <c r="F321" s="11">
        <v>0</v>
      </c>
      <c r="G321" s="11">
        <v>0</v>
      </c>
      <c r="H321" s="54">
        <f t="shared" si="10"/>
        <v>10304.200000000001</v>
      </c>
      <c r="I321" s="13"/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>
        <f>IF($H321=0,0,D321/$H321%)</f>
        <v>32.6992876691058</v>
      </c>
      <c r="E322" s="12">
        <f>IF($H321=0,0,E321/$H321%)</f>
        <v>67.3007123308942</v>
      </c>
      <c r="F322" s="12">
        <f>IF($H321=0,0,F321/$H321%)</f>
        <v>0</v>
      </c>
      <c r="G322" s="12">
        <f>IF($H321=0,0,G321/$H321%)</f>
        <v>0</v>
      </c>
      <c r="H322" s="54">
        <f t="shared" si="10"/>
        <v>100</v>
      </c>
      <c r="I322" s="13"/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>
        <f>SUM(D321,D319)</f>
        <v>3369.4</v>
      </c>
      <c r="E323" s="11">
        <f>SUM(E321,E319)</f>
        <v>7280.6</v>
      </c>
      <c r="F323" s="11">
        <f>SUM(F321,F319)</f>
        <v>0</v>
      </c>
      <c r="G323" s="11">
        <f>SUM(G321,G319)</f>
        <v>0</v>
      </c>
      <c r="H323" s="54">
        <f t="shared" si="10"/>
        <v>10650</v>
      </c>
      <c r="I323" s="13"/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>
        <f>IF($H323=0,0,D323/$H323%)</f>
        <v>31.63755868544601</v>
      </c>
      <c r="E324" s="12">
        <f>IF($H323=0,0,E323/$H323%)</f>
        <v>68.36244131455399</v>
      </c>
      <c r="F324" s="12">
        <f>IF($H323=0,0,F323/$H323%)</f>
        <v>0</v>
      </c>
      <c r="G324" s="12">
        <f>IF($H323=0,0,G323/$H323%)</f>
        <v>0</v>
      </c>
      <c r="H324" s="54">
        <f t="shared" si="10"/>
        <v>100</v>
      </c>
      <c r="I324" s="13"/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/>
      <c r="E325" s="12"/>
      <c r="F325" s="12"/>
      <c r="G325" s="12"/>
      <c r="H325" s="54">
        <f t="shared" si="10"/>
        <v>0</v>
      </c>
      <c r="I325" s="13"/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>
        <f>IF($H325=0,0,D325/$H325%)</f>
        <v>0</v>
      </c>
      <c r="E326" s="12">
        <f>IF($H325=0,0,E325/$H325%)</f>
        <v>0</v>
      </c>
      <c r="F326" s="12">
        <f>IF($H325=0,0,F325/$H325%)</f>
        <v>0</v>
      </c>
      <c r="G326" s="12">
        <f>IF($H325=0,0,G325/$H325%)</f>
        <v>0</v>
      </c>
      <c r="H326" s="54">
        <f t="shared" si="10"/>
        <v>0</v>
      </c>
      <c r="I326" s="13"/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11">
        <v>144.69999999999999</v>
      </c>
      <c r="E327" s="11">
        <v>425.3</v>
      </c>
      <c r="F327" s="11">
        <v>0</v>
      </c>
      <c r="G327" s="11">
        <v>0</v>
      </c>
      <c r="H327" s="54">
        <f t="shared" si="10"/>
        <v>570</v>
      </c>
      <c r="I327" s="13"/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>
        <f>IF($H327=0,0,D327/$H327%)</f>
        <v>25.385964912280699</v>
      </c>
      <c r="E328" s="12">
        <f>IF($H327=0,0,E327/$H327%)</f>
        <v>74.614035087719301</v>
      </c>
      <c r="F328" s="12">
        <f>IF($H327=0,0,F327/$H327%)</f>
        <v>0</v>
      </c>
      <c r="G328" s="12">
        <f>IF($H327=0,0,G327/$H327%)</f>
        <v>0</v>
      </c>
      <c r="H328" s="54">
        <f t="shared" si="10"/>
        <v>100</v>
      </c>
      <c r="I328" s="13"/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>
        <f>SUM(D327,D325)</f>
        <v>144.69999999999999</v>
      </c>
      <c r="E329" s="11">
        <f>SUM(E327,E325)</f>
        <v>425.3</v>
      </c>
      <c r="F329" s="11">
        <f>SUM(F327,F325)</f>
        <v>0</v>
      </c>
      <c r="G329" s="11">
        <f>SUM(G327,G325)</f>
        <v>0</v>
      </c>
      <c r="H329" s="54">
        <f t="shared" si="10"/>
        <v>570</v>
      </c>
      <c r="I329" s="13"/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>
        <f>IF($H329=0,0,D329/$H329%)</f>
        <v>25.385964912280699</v>
      </c>
      <c r="E330" s="12">
        <f>IF($H329=0,0,E329/$H329%)</f>
        <v>74.614035087719301</v>
      </c>
      <c r="F330" s="12">
        <f>IF($H329=0,0,F329/$H329%)</f>
        <v>0</v>
      </c>
      <c r="G330" s="12">
        <f>IF($H329=0,0,G329/$H329%)</f>
        <v>0</v>
      </c>
      <c r="H330" s="54">
        <f t="shared" si="10"/>
        <v>100</v>
      </c>
      <c r="I330" s="13"/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>
        <v>0</v>
      </c>
      <c r="E331" s="12">
        <v>15.9</v>
      </c>
      <c r="F331" s="12">
        <v>0</v>
      </c>
      <c r="G331" s="12">
        <v>0</v>
      </c>
      <c r="H331" s="54">
        <f t="shared" si="10"/>
        <v>15.9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>
        <f>IF($H331=0,0,D331/$H331%)</f>
        <v>0</v>
      </c>
      <c r="E332" s="12">
        <f>IF($H331=0,0,E331/$H331%)</f>
        <v>100</v>
      </c>
      <c r="F332" s="12">
        <f>IF($H331=0,0,F331/$H331%)</f>
        <v>0</v>
      </c>
      <c r="G332" s="12">
        <f>IF($H331=0,0,G331/$H331%)</f>
        <v>0</v>
      </c>
      <c r="H332" s="54">
        <f t="shared" si="10"/>
        <v>100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>
        <v>633</v>
      </c>
      <c r="E333" s="11">
        <v>2284.1</v>
      </c>
      <c r="F333" s="11">
        <v>0</v>
      </c>
      <c r="G333" s="11">
        <v>0</v>
      </c>
      <c r="H333" s="54">
        <f t="shared" si="10"/>
        <v>2917.1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>
        <f>IF($H333=0,0,D333/$H333%)</f>
        <v>21.699633197353535</v>
      </c>
      <c r="E334" s="12">
        <f>IF($H333=0,0,E333/$H333%)</f>
        <v>78.300366802646465</v>
      </c>
      <c r="F334" s="12">
        <f>IF($H333=0,0,F333/$H333%)</f>
        <v>0</v>
      </c>
      <c r="G334" s="12">
        <f>IF($H333=0,0,G333/$H333%)</f>
        <v>0</v>
      </c>
      <c r="H334" s="54">
        <f t="shared" si="10"/>
        <v>100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>
        <f>SUM(D333,D331)</f>
        <v>633</v>
      </c>
      <c r="E335" s="11">
        <f>SUM(E333,E331)</f>
        <v>2300</v>
      </c>
      <c r="F335" s="11">
        <f>SUM(F333,F331)</f>
        <v>0</v>
      </c>
      <c r="G335" s="11">
        <f>SUM(G333,G331)</f>
        <v>0</v>
      </c>
      <c r="H335" s="54">
        <f t="shared" si="10"/>
        <v>2933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>
        <f>IF($H335=0,0,D335/$H335%)</f>
        <v>21.581997954312993</v>
      </c>
      <c r="E336" s="12">
        <f>IF($H335=0,0,E335/$H335%)</f>
        <v>78.418002045687018</v>
      </c>
      <c r="F336" s="12">
        <f>IF($H335=0,0,F335/$H335%)</f>
        <v>0</v>
      </c>
      <c r="G336" s="12">
        <f>IF($H335=0,0,G335/$H335%)</f>
        <v>0</v>
      </c>
      <c r="H336" s="54">
        <f t="shared" si="10"/>
        <v>100.00000000000001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/>
      <c r="E337" s="12"/>
      <c r="F337" s="12"/>
      <c r="G337" s="12"/>
      <c r="H337" s="54">
        <f t="shared" si="10"/>
        <v>0</v>
      </c>
      <c r="I337" s="13"/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>
        <f>IF($H337=0,0,D337/$H337%)</f>
        <v>0</v>
      </c>
      <c r="E338" s="12">
        <f>IF($H337=0,0,E337/$H337%)</f>
        <v>0</v>
      </c>
      <c r="F338" s="12">
        <f>IF($H337=0,0,F337/$H337%)</f>
        <v>0</v>
      </c>
      <c r="G338" s="12">
        <f>IF($H337=0,0,G337/$H337%)</f>
        <v>0</v>
      </c>
      <c r="H338" s="54">
        <f t="shared" si="10"/>
        <v>0</v>
      </c>
      <c r="I338" s="13"/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1"/>
      <c r="E339" s="11"/>
      <c r="F339" s="11"/>
      <c r="G339" s="11"/>
      <c r="H339" s="54">
        <f t="shared" si="10"/>
        <v>0</v>
      </c>
      <c r="I339" s="13"/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>
        <f>IF($H339=0,0,D339/$H339%)</f>
        <v>0</v>
      </c>
      <c r="E340" s="12">
        <f>IF($H339=0,0,E339/$H339%)</f>
        <v>0</v>
      </c>
      <c r="F340" s="12">
        <f>IF($H339=0,0,F339/$H339%)</f>
        <v>0</v>
      </c>
      <c r="G340" s="12">
        <f>IF($H339=0,0,G339/$H339%)</f>
        <v>0</v>
      </c>
      <c r="H340" s="54">
        <f t="shared" si="10"/>
        <v>0</v>
      </c>
      <c r="I340" s="13"/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>
        <f>SUM(D339,D337)</f>
        <v>0</v>
      </c>
      <c r="E341" s="11">
        <f>SUM(E339,E337)</f>
        <v>0</v>
      </c>
      <c r="F341" s="11">
        <f>SUM(F339,F337)</f>
        <v>0</v>
      </c>
      <c r="G341" s="11">
        <f>SUM(G339,G337)</f>
        <v>0</v>
      </c>
      <c r="H341" s="54">
        <f t="shared" si="10"/>
        <v>0</v>
      </c>
      <c r="I341" s="13"/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>
        <f>IF($H341=0,0,D341/$H341%)</f>
        <v>0</v>
      </c>
      <c r="E342" s="12">
        <f>IF($H341=0,0,E341/$H341%)</f>
        <v>0</v>
      </c>
      <c r="F342" s="12">
        <f>IF($H341=0,0,F341/$H341%)</f>
        <v>0</v>
      </c>
      <c r="G342" s="12">
        <f>IF($H341=0,0,G341/$H341%)</f>
        <v>0</v>
      </c>
      <c r="H342" s="54">
        <f t="shared" si="10"/>
        <v>0</v>
      </c>
      <c r="I342" s="13"/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>
        <v>0</v>
      </c>
      <c r="E343" s="12">
        <v>11.9</v>
      </c>
      <c r="F343" s="12">
        <v>0</v>
      </c>
      <c r="G343" s="12">
        <v>0</v>
      </c>
      <c r="H343" s="54">
        <f t="shared" si="10"/>
        <v>11.9</v>
      </c>
      <c r="I343" s="13"/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>
        <f>IF($H343=0,0,D343/$H343%)</f>
        <v>0</v>
      </c>
      <c r="E344" s="12">
        <f>IF($H343=0,0,E343/$H343%)</f>
        <v>100</v>
      </c>
      <c r="F344" s="12">
        <f>IF($H343=0,0,F343/$H343%)</f>
        <v>0</v>
      </c>
      <c r="G344" s="12">
        <f>IF($H343=0,0,G343/$H343%)</f>
        <v>0</v>
      </c>
      <c r="H344" s="54">
        <f t="shared" si="10"/>
        <v>100</v>
      </c>
      <c r="I344" s="13"/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>
        <v>0</v>
      </c>
      <c r="E345" s="11">
        <v>433.1</v>
      </c>
      <c r="F345" s="11">
        <v>0</v>
      </c>
      <c r="G345" s="11">
        <v>0</v>
      </c>
      <c r="H345" s="54">
        <f t="shared" si="10"/>
        <v>433.1</v>
      </c>
      <c r="I345" s="13"/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>
        <f>IF($H345=0,0,D345/$H345%)</f>
        <v>0</v>
      </c>
      <c r="E346" s="12">
        <f>IF($H345=0,0,E345/$H345%)</f>
        <v>100</v>
      </c>
      <c r="F346" s="12">
        <f>IF($H345=0,0,F345/$H345%)</f>
        <v>0</v>
      </c>
      <c r="G346" s="12">
        <f>IF($H345=0,0,G345/$H345%)</f>
        <v>0</v>
      </c>
      <c r="H346" s="54">
        <f t="shared" si="10"/>
        <v>100</v>
      </c>
      <c r="I346" s="13"/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>
        <f>SUM(D345,D343)</f>
        <v>0</v>
      </c>
      <c r="E347" s="11">
        <f>SUM(E345,E343)</f>
        <v>445</v>
      </c>
      <c r="F347" s="11">
        <f>SUM(F345,F343)</f>
        <v>0</v>
      </c>
      <c r="G347" s="11">
        <f>SUM(G345,G343)</f>
        <v>0</v>
      </c>
      <c r="H347" s="54">
        <f t="shared" si="10"/>
        <v>445</v>
      </c>
      <c r="I347" s="13"/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>
        <f>IF($H347=0,0,D347/$H347%)</f>
        <v>0</v>
      </c>
      <c r="E348" s="12">
        <f>IF($H347=0,0,E347/$H347%)</f>
        <v>100</v>
      </c>
      <c r="F348" s="12">
        <f>IF($H347=0,0,F347/$H347%)</f>
        <v>0</v>
      </c>
      <c r="G348" s="12">
        <f>IF($H347=0,0,G347/$H347%)</f>
        <v>0</v>
      </c>
      <c r="H348" s="54">
        <f t="shared" si="10"/>
        <v>100</v>
      </c>
      <c r="I348" s="13"/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>
        <v>0</v>
      </c>
      <c r="E349" s="12">
        <v>217</v>
      </c>
      <c r="F349" s="12">
        <v>0</v>
      </c>
      <c r="G349" s="12">
        <v>0</v>
      </c>
      <c r="H349" s="54">
        <f t="shared" si="10"/>
        <v>217</v>
      </c>
      <c r="I349" s="13"/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>
        <f>IF($H349=0,0,D349/$H349%)</f>
        <v>0</v>
      </c>
      <c r="E350" s="12">
        <f>IF($H349=0,0,E349/$H349%)</f>
        <v>100</v>
      </c>
      <c r="F350" s="12">
        <f>IF($H349=0,0,F349/$H349%)</f>
        <v>0</v>
      </c>
      <c r="G350" s="12">
        <f>IF($H349=0,0,G349/$H349%)</f>
        <v>0</v>
      </c>
      <c r="H350" s="54">
        <f t="shared" si="10"/>
        <v>100</v>
      </c>
      <c r="I350" s="13"/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>
        <v>0</v>
      </c>
      <c r="E351" s="11">
        <v>1473</v>
      </c>
      <c r="F351" s="11">
        <v>0</v>
      </c>
      <c r="G351" s="11">
        <v>0</v>
      </c>
      <c r="H351" s="54">
        <f t="shared" si="10"/>
        <v>1473</v>
      </c>
      <c r="I351" s="13"/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>
        <f>IF($H351=0,0,D351/$H351%)</f>
        <v>0</v>
      </c>
      <c r="E352" s="12">
        <f>IF($H351=0,0,E351/$H351%)</f>
        <v>100</v>
      </c>
      <c r="F352" s="12">
        <f>IF($H351=0,0,F351/$H351%)</f>
        <v>0</v>
      </c>
      <c r="G352" s="12">
        <f>IF($H351=0,0,G351/$H351%)</f>
        <v>0</v>
      </c>
      <c r="H352" s="54">
        <f t="shared" si="10"/>
        <v>100</v>
      </c>
      <c r="I352" s="13"/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>
        <f>SUM(D351,D349)</f>
        <v>0</v>
      </c>
      <c r="E353" s="11">
        <f>SUM(E351,E349)</f>
        <v>1690</v>
      </c>
      <c r="F353" s="11">
        <f>SUM(F351,F349)</f>
        <v>0</v>
      </c>
      <c r="G353" s="11">
        <f>SUM(G351,G349)</f>
        <v>0</v>
      </c>
      <c r="H353" s="54">
        <f t="shared" si="10"/>
        <v>1690</v>
      </c>
      <c r="I353" s="13"/>
      <c r="J353" s="1"/>
    </row>
    <row r="354" spans="1:10" s="14" customFormat="1" ht="15.95" customHeight="1" x14ac:dyDescent="0.15">
      <c r="A354" s="15"/>
      <c r="B354" s="21"/>
      <c r="C354" s="16" t="s">
        <v>13</v>
      </c>
      <c r="D354" s="12">
        <f>IF($H353=0,0,D353/$H353%)</f>
        <v>0</v>
      </c>
      <c r="E354" s="12">
        <f>IF($H353=0,0,E353/$H353%)</f>
        <v>100.00000000000001</v>
      </c>
      <c r="F354" s="12">
        <f>IF($H353=0,0,F353/$H353%)</f>
        <v>0</v>
      </c>
      <c r="G354" s="12">
        <f>IF($H353=0,0,G353/$H353%)</f>
        <v>0</v>
      </c>
      <c r="H354" s="54">
        <f t="shared" si="10"/>
        <v>100.00000000000001</v>
      </c>
      <c r="I354" s="13"/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>
        <v>0</v>
      </c>
      <c r="E355" s="12">
        <v>80.5</v>
      </c>
      <c r="F355" s="12">
        <v>0</v>
      </c>
      <c r="G355" s="12">
        <v>0</v>
      </c>
      <c r="H355" s="54">
        <f t="shared" si="10"/>
        <v>80.5</v>
      </c>
      <c r="I355" s="13"/>
      <c r="J355" s="1"/>
    </row>
    <row r="356" spans="1:10" s="14" customFormat="1" ht="15.95" customHeight="1" x14ac:dyDescent="0.15">
      <c r="A356" s="15"/>
      <c r="B356" s="15"/>
      <c r="C356" s="16" t="s">
        <v>13</v>
      </c>
      <c r="D356" s="12">
        <f>IF($H355=0,0,D355/$H355%)</f>
        <v>0</v>
      </c>
      <c r="E356" s="12">
        <f>IF($H355=0,0,E355/$H355%)</f>
        <v>100</v>
      </c>
      <c r="F356" s="12">
        <f>IF($H355=0,0,F355/$H355%)</f>
        <v>0</v>
      </c>
      <c r="G356" s="12">
        <f>IF($H355=0,0,G355/$H355%)</f>
        <v>0</v>
      </c>
      <c r="H356" s="54">
        <f t="shared" si="10"/>
        <v>100</v>
      </c>
      <c r="I356" s="13"/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>
        <v>0</v>
      </c>
      <c r="E357" s="11">
        <v>2632.5</v>
      </c>
      <c r="F357" s="11">
        <v>0</v>
      </c>
      <c r="G357" s="11">
        <v>0</v>
      </c>
      <c r="H357" s="54">
        <f t="shared" si="10"/>
        <v>2632.5</v>
      </c>
      <c r="I357" s="13"/>
      <c r="J357" s="1"/>
    </row>
    <row r="358" spans="1:10" s="14" customFormat="1" ht="15.95" customHeight="1" x14ac:dyDescent="0.15">
      <c r="A358" s="15"/>
      <c r="B358" s="15"/>
      <c r="C358" s="16" t="s">
        <v>13</v>
      </c>
      <c r="D358" s="12">
        <f>IF($H357=0,0,D357/$H357%)</f>
        <v>0</v>
      </c>
      <c r="E358" s="12">
        <f>IF($H357=0,0,E357/$H357%)</f>
        <v>100</v>
      </c>
      <c r="F358" s="12">
        <f>IF($H357=0,0,F357/$H357%)</f>
        <v>0</v>
      </c>
      <c r="G358" s="12">
        <f>IF($H357=0,0,G357/$H357%)</f>
        <v>0</v>
      </c>
      <c r="H358" s="54">
        <f t="shared" si="10"/>
        <v>100</v>
      </c>
      <c r="I358" s="13"/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>
        <f>SUM(D357,D355)</f>
        <v>0</v>
      </c>
      <c r="E359" s="11">
        <f>SUM(E357,E355)</f>
        <v>2713</v>
      </c>
      <c r="F359" s="11">
        <f>SUM(F357,F355)</f>
        <v>0</v>
      </c>
      <c r="G359" s="11">
        <f>SUM(G357,G355)</f>
        <v>0</v>
      </c>
      <c r="H359" s="54">
        <f t="shared" si="10"/>
        <v>2713</v>
      </c>
      <c r="I359" s="13"/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>
        <f>IF($H359=0,0,D359/$H359%)</f>
        <v>0</v>
      </c>
      <c r="E360" s="12">
        <f>IF($H359=0,0,E359/$H359%)</f>
        <v>100</v>
      </c>
      <c r="F360" s="12">
        <f>IF($H359=0,0,F359/$H359%)</f>
        <v>0</v>
      </c>
      <c r="G360" s="12">
        <f>IF($H359=0,0,G359/$H359%)</f>
        <v>0</v>
      </c>
      <c r="H360" s="54">
        <f t="shared" si="10"/>
        <v>100</v>
      </c>
      <c r="I360" s="13"/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/>
      <c r="E361" s="12"/>
      <c r="F361" s="12"/>
      <c r="G361" s="12"/>
      <c r="H361" s="54">
        <f t="shared" si="10"/>
        <v>0</v>
      </c>
      <c r="I361" s="13"/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0</v>
      </c>
      <c r="E362" s="12">
        <f>IF($H361=0,0,E361/$H361%)</f>
        <v>0</v>
      </c>
      <c r="F362" s="12">
        <f>IF($H361=0,0,F361/$H361%)</f>
        <v>0</v>
      </c>
      <c r="G362" s="12">
        <f>IF($H361=0,0,G361/$H361%)</f>
        <v>0</v>
      </c>
      <c r="H362" s="54">
        <f t="shared" si="10"/>
        <v>0</v>
      </c>
      <c r="I362" s="13"/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/>
      <c r="E363" s="11"/>
      <c r="F363" s="11"/>
      <c r="G363" s="11"/>
      <c r="H363" s="54">
        <f t="shared" si="10"/>
        <v>0</v>
      </c>
      <c r="I363" s="13"/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0</v>
      </c>
      <c r="E364" s="12">
        <f>IF($H363=0,0,E363/$H363%)</f>
        <v>0</v>
      </c>
      <c r="F364" s="12">
        <f>IF($H363=0,0,F363/$H363%)</f>
        <v>0</v>
      </c>
      <c r="G364" s="12">
        <f>IF($H363=0,0,G363/$H363%)</f>
        <v>0</v>
      </c>
      <c r="H364" s="54">
        <f t="shared" si="10"/>
        <v>0</v>
      </c>
      <c r="I364" s="13"/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0</v>
      </c>
      <c r="E365" s="11">
        <f>SUM(E363,E361)</f>
        <v>0</v>
      </c>
      <c r="F365" s="11">
        <f>SUM(F363,F361)</f>
        <v>0</v>
      </c>
      <c r="G365" s="11">
        <f>SUM(G363,G361)</f>
        <v>0</v>
      </c>
      <c r="H365" s="54">
        <f t="shared" si="10"/>
        <v>0</v>
      </c>
      <c r="I365" s="13"/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0</v>
      </c>
      <c r="E366" s="12">
        <f>IF($H365=0,0,E365/$H365%)</f>
        <v>0</v>
      </c>
      <c r="F366" s="12">
        <f>IF($H365=0,0,F365/$H365%)</f>
        <v>0</v>
      </c>
      <c r="G366" s="12">
        <f>IF($H365=0,0,G365/$H365%)</f>
        <v>0</v>
      </c>
      <c r="H366" s="54">
        <f t="shared" si="10"/>
        <v>0</v>
      </c>
      <c r="I366" s="13"/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1">
        <f>SUM(D361,D301,D295,D229,D37,D7)</f>
        <v>36.800000000000004</v>
      </c>
      <c r="E367" s="11">
        <f>SUM(E361,E301,E295,E229,E37,E7)</f>
        <v>159480.59999999998</v>
      </c>
      <c r="F367" s="11">
        <f>SUM(F361,F301,F295,F229,F37,F7)</f>
        <v>0</v>
      </c>
      <c r="G367" s="11">
        <f>SUM(G361,G301,G295,G229,G37,G7)</f>
        <v>0</v>
      </c>
      <c r="H367" s="55">
        <f>SUM(H361,H301,H295,H229,H37,H7)</f>
        <v>159517.39999999997</v>
      </c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2.3069583631628907E-2</v>
      </c>
      <c r="E368" s="12">
        <f>IF($H367=0,0,E367/$H367%)</f>
        <v>99.976930416368376</v>
      </c>
      <c r="F368" s="12">
        <f>IF($H367=0,0,F367/$H367%)</f>
        <v>0</v>
      </c>
      <c r="G368" s="12">
        <f>IF($H367=0,0,G367/$H367%)</f>
        <v>0</v>
      </c>
      <c r="H368" s="53">
        <f>IF($H367=0,0,H367/$H367%)</f>
        <v>100</v>
      </c>
    </row>
    <row r="369" spans="1:8" ht="15.95" customHeight="1" x14ac:dyDescent="0.15">
      <c r="A369" s="26"/>
      <c r="B369" s="27"/>
      <c r="C369" s="18" t="s">
        <v>14</v>
      </c>
      <c r="D369" s="11"/>
      <c r="E369" s="11"/>
      <c r="F369" s="11"/>
      <c r="G369" s="11"/>
      <c r="H369" s="55">
        <f>SUM(H9,H39,H231,H297,H303,H363)</f>
        <v>123085.50000000001</v>
      </c>
    </row>
    <row r="370" spans="1:8" ht="15.95" customHeight="1" x14ac:dyDescent="0.15">
      <c r="A370" s="26"/>
      <c r="B370" s="27"/>
      <c r="C370" s="20" t="s">
        <v>13</v>
      </c>
      <c r="D370" s="12">
        <f>IF($H369=0,0,D369/$H369%)</f>
        <v>0</v>
      </c>
      <c r="E370" s="12">
        <f>IF($H369=0,0,E369/$H369%)</f>
        <v>0</v>
      </c>
      <c r="F370" s="12">
        <f>IF($H369=0,0,F369/$H369%)</f>
        <v>0</v>
      </c>
      <c r="G370" s="12">
        <f>IF($H369=0,0,G369/$H369%)</f>
        <v>0</v>
      </c>
      <c r="H370" s="53">
        <f>IF($H369=0,0,H369/$H369%)</f>
        <v>99.999999999999986</v>
      </c>
    </row>
    <row r="371" spans="1:8" ht="15.95" customHeight="1" x14ac:dyDescent="0.15">
      <c r="A371" s="26"/>
      <c r="B371" s="27"/>
      <c r="C371" s="18" t="s">
        <v>15</v>
      </c>
      <c r="D371" s="11">
        <f>SUM(D11,D41,D233,D299,D305,D365)</f>
        <v>20221.5</v>
      </c>
      <c r="E371" s="11">
        <f>SUM(E11,E41,E233,E299,E305,E365)</f>
        <v>262307.5</v>
      </c>
      <c r="F371" s="11">
        <f>SUM(F11,F41,F233,F299,F305,F365)</f>
        <v>7</v>
      </c>
      <c r="G371" s="11">
        <f>SUM(G11,G41,G233,G299,G305,G365)</f>
        <v>66.900000000000006</v>
      </c>
      <c r="H371" s="55">
        <f>SUM(H11,H41,H233,H299,H305,H365)</f>
        <v>282602.90000000002</v>
      </c>
    </row>
    <row r="372" spans="1:8" ht="15.95" customHeight="1" x14ac:dyDescent="0.15">
      <c r="A372" s="28"/>
      <c r="B372" s="29"/>
      <c r="C372" s="20" t="s">
        <v>13</v>
      </c>
      <c r="D372" s="12">
        <f>IF($H371=0,0,D371/$H371%)</f>
        <v>7.1554467417001018</v>
      </c>
      <c r="E372" s="12">
        <f>IF($H371=0,0,E371/$H371%)</f>
        <v>92.818403491259275</v>
      </c>
      <c r="F372" s="12">
        <f>IF($H371=0,0,F371/$H371%)</f>
        <v>2.4769738739411377E-3</v>
      </c>
      <c r="G372" s="12">
        <f>IF($H371=0,0,G371/$H371%)</f>
        <v>2.3672793166666015E-2</v>
      </c>
      <c r="H372" s="53">
        <f>IF($H371=0,0,H371/$H371%)</f>
        <v>99.999999999999986</v>
      </c>
    </row>
    <row r="373" spans="1:8" ht="15.95" customHeight="1" x14ac:dyDescent="0.15">
      <c r="A373" s="30" t="s">
        <v>76</v>
      </c>
      <c r="B373" s="31"/>
      <c r="C373" s="18" t="s">
        <v>12</v>
      </c>
      <c r="D373" s="12">
        <v>0</v>
      </c>
      <c r="E373" s="12">
        <v>2962.2000000000003</v>
      </c>
      <c r="F373" s="12">
        <v>0</v>
      </c>
      <c r="G373" s="12">
        <v>0</v>
      </c>
      <c r="H373" s="54">
        <f t="shared" ref="H373:H378" si="11">SUM(D373:G373)</f>
        <v>2962.2000000000003</v>
      </c>
    </row>
    <row r="374" spans="1:8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100</v>
      </c>
      <c r="F374" s="12">
        <f>IF($H373=0,0,F373/$H373%)</f>
        <v>0</v>
      </c>
      <c r="G374" s="12">
        <f>IF($H373=0,0,G373/$H373%)</f>
        <v>0</v>
      </c>
      <c r="H374" s="54">
        <f t="shared" si="11"/>
        <v>100</v>
      </c>
    </row>
    <row r="375" spans="1:8" ht="15.95" customHeight="1" x14ac:dyDescent="0.15">
      <c r="A375" s="15"/>
      <c r="B375" s="34"/>
      <c r="C375" s="18" t="s">
        <v>14</v>
      </c>
      <c r="D375" s="11">
        <v>0</v>
      </c>
      <c r="E375" s="11">
        <v>10928.4</v>
      </c>
      <c r="F375" s="11">
        <v>0</v>
      </c>
      <c r="G375" s="11">
        <v>812.7</v>
      </c>
      <c r="H375" s="54">
        <f t="shared" si="11"/>
        <v>11741.1</v>
      </c>
    </row>
    <row r="376" spans="1:8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93.07816133071006</v>
      </c>
      <c r="F376" s="12">
        <f>IF($H375=0,0,F375/$H375%)</f>
        <v>0</v>
      </c>
      <c r="G376" s="12">
        <f>IF($H375=0,0,G375/$H375%)</f>
        <v>6.9218386692899303</v>
      </c>
      <c r="H376" s="54">
        <f t="shared" si="11"/>
        <v>99.999999999999986</v>
      </c>
    </row>
    <row r="377" spans="1:8" ht="15.9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13890.6</v>
      </c>
      <c r="F377" s="11">
        <f>SUM(F375,F373)</f>
        <v>0</v>
      </c>
      <c r="G377" s="11">
        <f>SUM(G375,G373)</f>
        <v>812.7</v>
      </c>
      <c r="H377" s="54">
        <f t="shared" si="11"/>
        <v>14703.300000000001</v>
      </c>
    </row>
    <row r="378" spans="1:8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94.472669400746767</v>
      </c>
      <c r="F378" s="12">
        <f>IF($H377=0,0,F377/$H377%)</f>
        <v>0</v>
      </c>
      <c r="G378" s="12">
        <f>IF($H377=0,0,G377/$H377%)</f>
        <v>5.5273305992532284</v>
      </c>
      <c r="H378" s="54">
        <f t="shared" si="11"/>
        <v>100</v>
      </c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50" firstPageNumber="204" fitToHeight="5" orientation="portrait" useFirstPageNumber="1" r:id="rId1"/>
  <headerFooter alignWithMargins="0"/>
  <rowBreaks count="3" manualBreakCount="3">
    <brk id="96" max="7" man="1"/>
    <brk id="192" max="7" man="1"/>
    <brk id="29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FF0000"/>
    <pageSetUpPr fitToPage="1"/>
  </sheetPr>
  <dimension ref="A2:J378"/>
  <sheetViews>
    <sheetView showGridLines="0" showZeros="0" zoomScale="80" zoomScaleNormal="80" zoomScaleSheetLayoutView="85" workbookViewId="0">
      <pane xSplit="2" ySplit="6" topLeftCell="C364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H367" sqref="H367:H372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82</v>
      </c>
    </row>
    <row r="5" spans="1:9" ht="15.95" customHeight="1" x14ac:dyDescent="0.15">
      <c r="H5" s="4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0</v>
      </c>
      <c r="E7" s="11">
        <f t="shared" ref="E7:G11" si="0">SUM(E13,E19,E25,E31)</f>
        <v>80.599999999999994</v>
      </c>
      <c r="F7" s="11">
        <f t="shared" si="0"/>
        <v>0</v>
      </c>
      <c r="G7" s="11">
        <f t="shared" si="0"/>
        <v>0</v>
      </c>
      <c r="H7" s="53">
        <f>SUM(D7:G7)</f>
        <v>80.599999999999994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</v>
      </c>
      <c r="E8" s="12">
        <f>IF($H7=0,0,E7/$H7%)</f>
        <v>100</v>
      </c>
      <c r="F8" s="12">
        <f>IF($H7=0,0,F7/$H7%)</f>
        <v>0</v>
      </c>
      <c r="G8" s="12">
        <f>IF($H7=0,0,G7/$H7%)</f>
        <v>0</v>
      </c>
      <c r="H8" s="53">
        <f>SUM(D8:G8)</f>
        <v>100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>
        <f>SUM(D15,D21,D27,D33)</f>
        <v>67.099999999999994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53">
        <f>SUM(D9:G9)</f>
        <v>67.099999999999994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100</v>
      </c>
      <c r="E10" s="12">
        <f>IF($H9=0,0,E9/$H9%)</f>
        <v>0</v>
      </c>
      <c r="F10" s="12">
        <f>IF($H9=0,0,F9/$H9%)</f>
        <v>0</v>
      </c>
      <c r="G10" s="12">
        <f>IF($H9=0,0,G9/$H9%)</f>
        <v>0</v>
      </c>
      <c r="H10" s="53">
        <f>SUM(D10:G10)</f>
        <v>100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67.099999999999994</v>
      </c>
      <c r="E11" s="11">
        <f t="shared" si="0"/>
        <v>80.599999999999994</v>
      </c>
      <c r="F11" s="11">
        <f t="shared" si="0"/>
        <v>0</v>
      </c>
      <c r="G11" s="11">
        <f t="shared" si="0"/>
        <v>0</v>
      </c>
      <c r="H11" s="53">
        <f>SUM(D11:G11)</f>
        <v>147.69999999999999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45.429925524712253</v>
      </c>
      <c r="E12" s="12">
        <f>IF($H11=0,0,E11/$H11%)</f>
        <v>54.570074475287747</v>
      </c>
      <c r="F12" s="12">
        <f>IF($H11=0,0,F11/$H11%)</f>
        <v>0</v>
      </c>
      <c r="G12" s="12">
        <f>IF($H11=0,0,G11/$H11%)</f>
        <v>0</v>
      </c>
      <c r="H12" s="53">
        <f>IF($H11=0,0,H11/$H11%)</f>
        <v>100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/>
      <c r="E13" s="12"/>
      <c r="F13" s="12"/>
      <c r="G13" s="12"/>
      <c r="H13" s="54">
        <f t="shared" ref="H13:H76" si="1">SUM(D13:G13)</f>
        <v>0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0</v>
      </c>
      <c r="F14" s="12">
        <f>IF($H13=0,0,F13/$H13%)</f>
        <v>0</v>
      </c>
      <c r="G14" s="12">
        <f>IF($H13=0,0,G13/$H13%)</f>
        <v>0</v>
      </c>
      <c r="H14" s="54">
        <f t="shared" si="1"/>
        <v>0</v>
      </c>
    </row>
    <row r="15" spans="1:9" ht="15.95" customHeight="1" x14ac:dyDescent="0.15">
      <c r="A15" s="15"/>
      <c r="B15" s="15"/>
      <c r="C15" s="18" t="s">
        <v>14</v>
      </c>
      <c r="D15" s="11"/>
      <c r="E15" s="11"/>
      <c r="F15" s="11"/>
      <c r="G15" s="11"/>
      <c r="H15" s="54">
        <f t="shared" si="1"/>
        <v>0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0</v>
      </c>
      <c r="E16" s="12">
        <f>IF($H15=0,0,E15/$H15%)</f>
        <v>0</v>
      </c>
      <c r="F16" s="12">
        <f>IF($H15=0,0,F15/$H15%)</f>
        <v>0</v>
      </c>
      <c r="G16" s="12">
        <f>IF($H15=0,0,G15/$H15%)</f>
        <v>0</v>
      </c>
      <c r="H16" s="54">
        <f t="shared" si="1"/>
        <v>0</v>
      </c>
    </row>
    <row r="17" spans="1:8" ht="15.95" customHeight="1" x14ac:dyDescent="0.15">
      <c r="A17" s="15"/>
      <c r="B17" s="15"/>
      <c r="C17" s="18" t="s">
        <v>15</v>
      </c>
      <c r="D17" s="11">
        <f>D13+D15</f>
        <v>0</v>
      </c>
      <c r="E17" s="11">
        <f t="shared" ref="E17:G17" si="2">E13+E15</f>
        <v>0</v>
      </c>
      <c r="F17" s="11">
        <f t="shared" si="2"/>
        <v>0</v>
      </c>
      <c r="G17" s="11">
        <f t="shared" si="2"/>
        <v>0</v>
      </c>
      <c r="H17" s="54">
        <f t="shared" si="1"/>
        <v>0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0</v>
      </c>
      <c r="E18" s="12">
        <f>IF($H17=0,0,E17/$H17%)</f>
        <v>0</v>
      </c>
      <c r="F18" s="12">
        <f>IF($H17=0,0,F17/$H17%)</f>
        <v>0</v>
      </c>
      <c r="G18" s="12">
        <f>IF($H17=0,0,G17/$H17%)</f>
        <v>0</v>
      </c>
      <c r="H18" s="54">
        <f t="shared" si="1"/>
        <v>0</v>
      </c>
    </row>
    <row r="19" spans="1:8" ht="15.95" customHeight="1" x14ac:dyDescent="0.15">
      <c r="A19" s="15"/>
      <c r="B19" s="15" t="s">
        <v>17</v>
      </c>
      <c r="C19" s="18" t="s">
        <v>12</v>
      </c>
      <c r="D19" s="12">
        <v>0</v>
      </c>
      <c r="E19" s="12">
        <v>80.599999999999994</v>
      </c>
      <c r="F19" s="12">
        <v>0</v>
      </c>
      <c r="G19" s="12">
        <v>0</v>
      </c>
      <c r="H19" s="54">
        <f t="shared" si="1"/>
        <v>80.599999999999994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0</v>
      </c>
      <c r="E20" s="12">
        <f>IF($H19=0,0,E19/$H19%)</f>
        <v>100</v>
      </c>
      <c r="F20" s="12">
        <f>IF($H19=0,0,F19/$H19%)</f>
        <v>0</v>
      </c>
      <c r="G20" s="12">
        <f>IF($H19=0,0,G19/$H19%)</f>
        <v>0</v>
      </c>
      <c r="H20" s="54">
        <f t="shared" si="1"/>
        <v>100</v>
      </c>
    </row>
    <row r="21" spans="1:8" ht="15.95" customHeight="1" x14ac:dyDescent="0.15">
      <c r="A21" s="15"/>
      <c r="B21" s="15"/>
      <c r="C21" s="18" t="s">
        <v>14</v>
      </c>
      <c r="D21" s="11">
        <v>67.099999999999994</v>
      </c>
      <c r="E21" s="11">
        <v>0</v>
      </c>
      <c r="F21" s="11">
        <v>0</v>
      </c>
      <c r="G21" s="11">
        <v>0</v>
      </c>
      <c r="H21" s="54">
        <f t="shared" si="1"/>
        <v>67.099999999999994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100</v>
      </c>
      <c r="E22" s="12">
        <f>IF($H21=0,0,E21/$H21%)</f>
        <v>0</v>
      </c>
      <c r="F22" s="12">
        <f>IF($H21=0,0,F21/$H21%)</f>
        <v>0</v>
      </c>
      <c r="G22" s="12">
        <f>IF($H21=0,0,G21/$H21%)</f>
        <v>0</v>
      </c>
      <c r="H22" s="54">
        <f t="shared" si="1"/>
        <v>100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67.099999999999994</v>
      </c>
      <c r="E23" s="11">
        <f>SUM(E21,E19)</f>
        <v>80.599999999999994</v>
      </c>
      <c r="F23" s="11">
        <f>SUM(F21,F19)</f>
        <v>0</v>
      </c>
      <c r="G23" s="11">
        <f>SUM(G21,G19)</f>
        <v>0</v>
      </c>
      <c r="H23" s="54">
        <f t="shared" si="1"/>
        <v>147.69999999999999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45.429925524712253</v>
      </c>
      <c r="E24" s="12">
        <f>IF($H23=0,0,E23/$H23%)</f>
        <v>54.570074475287747</v>
      </c>
      <c r="F24" s="12">
        <f>IF($H23=0,0,F23/$H23%)</f>
        <v>0</v>
      </c>
      <c r="G24" s="12">
        <f>IF($H23=0,0,G23/$H23%)</f>
        <v>0</v>
      </c>
      <c r="H24" s="54">
        <f t="shared" si="1"/>
        <v>100</v>
      </c>
    </row>
    <row r="25" spans="1:8" ht="15.95" customHeight="1" x14ac:dyDescent="0.15">
      <c r="A25" s="15"/>
      <c r="B25" s="15" t="s">
        <v>18</v>
      </c>
      <c r="C25" s="18" t="s">
        <v>12</v>
      </c>
      <c r="D25" s="12"/>
      <c r="E25" s="12"/>
      <c r="F25" s="12"/>
      <c r="G25" s="12"/>
      <c r="H25" s="54">
        <f t="shared" si="1"/>
        <v>0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0</v>
      </c>
      <c r="F26" s="12">
        <f>IF($H25=0,0,F25/$H25%)</f>
        <v>0</v>
      </c>
      <c r="G26" s="12">
        <f>IF($H25=0,0,G25/$H25%)</f>
        <v>0</v>
      </c>
      <c r="H26" s="54">
        <f t="shared" si="1"/>
        <v>0</v>
      </c>
    </row>
    <row r="27" spans="1:8" ht="15.95" customHeight="1" x14ac:dyDescent="0.15">
      <c r="A27" s="15"/>
      <c r="B27" s="15"/>
      <c r="C27" s="18" t="s">
        <v>14</v>
      </c>
      <c r="D27" s="11"/>
      <c r="E27" s="11"/>
      <c r="F27" s="11"/>
      <c r="G27" s="11"/>
      <c r="H27" s="54">
        <f t="shared" si="1"/>
        <v>0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0</v>
      </c>
      <c r="E28" s="12">
        <f>IF($H27=0,0,E27/$H27%)</f>
        <v>0</v>
      </c>
      <c r="F28" s="12">
        <f>IF($H27=0,0,F27/$H27%)</f>
        <v>0</v>
      </c>
      <c r="G28" s="12">
        <f>IF($H27=0,0,G27/$H27%)</f>
        <v>0</v>
      </c>
      <c r="H28" s="54">
        <f t="shared" si="1"/>
        <v>0</v>
      </c>
    </row>
    <row r="29" spans="1:8" ht="15.95" customHeight="1" x14ac:dyDescent="0.15">
      <c r="A29" s="15"/>
      <c r="B29" s="15"/>
      <c r="C29" s="18" t="s">
        <v>15</v>
      </c>
      <c r="D29" s="11">
        <f>D25+D27</f>
        <v>0</v>
      </c>
      <c r="E29" s="11">
        <f t="shared" ref="E29:G29" si="3">E25+E27</f>
        <v>0</v>
      </c>
      <c r="F29" s="11">
        <f t="shared" si="3"/>
        <v>0</v>
      </c>
      <c r="G29" s="11">
        <f t="shared" si="3"/>
        <v>0</v>
      </c>
      <c r="H29" s="54">
        <f t="shared" si="1"/>
        <v>0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0</v>
      </c>
      <c r="E30" s="12">
        <f>IF($H29=0,0,E29/$H29%)</f>
        <v>0</v>
      </c>
      <c r="F30" s="12">
        <f>IF($H29=0,0,F29/$H29%)</f>
        <v>0</v>
      </c>
      <c r="G30" s="12">
        <f>IF($H29=0,0,G29/$H29%)</f>
        <v>0</v>
      </c>
      <c r="H30" s="54">
        <f t="shared" si="1"/>
        <v>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/>
      <c r="F31" s="12"/>
      <c r="G31" s="12"/>
      <c r="H31" s="54">
        <f t="shared" si="1"/>
        <v>0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0</v>
      </c>
      <c r="F32" s="12">
        <f>IF($H31=0,0,F31/$H31%)</f>
        <v>0</v>
      </c>
      <c r="G32" s="12">
        <f>IF($H31=0,0,G31/$H31%)</f>
        <v>0</v>
      </c>
      <c r="H32" s="54">
        <f t="shared" si="1"/>
        <v>0</v>
      </c>
    </row>
    <row r="33" spans="1:8" ht="15.95" customHeight="1" x14ac:dyDescent="0.15">
      <c r="A33" s="15"/>
      <c r="B33" s="15"/>
      <c r="C33" s="18" t="s">
        <v>14</v>
      </c>
      <c r="D33" s="11"/>
      <c r="E33" s="11"/>
      <c r="F33" s="11"/>
      <c r="G33" s="11"/>
      <c r="H33" s="54">
        <f t="shared" si="1"/>
        <v>0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0</v>
      </c>
      <c r="E34" s="12">
        <f>IF($H33=0,0,E33/$H33%)</f>
        <v>0</v>
      </c>
      <c r="F34" s="12">
        <f>IF($H33=0,0,F33/$H33%)</f>
        <v>0</v>
      </c>
      <c r="G34" s="12">
        <f>IF($H33=0,0,G33/$H33%)</f>
        <v>0</v>
      </c>
      <c r="H34" s="54">
        <f t="shared" si="1"/>
        <v>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0</v>
      </c>
      <c r="E35" s="11">
        <f>SUM(E33,E31)</f>
        <v>0</v>
      </c>
      <c r="F35" s="11">
        <f>SUM(F33,F31)</f>
        <v>0</v>
      </c>
      <c r="G35" s="11">
        <f>SUM(G33,G31)</f>
        <v>0</v>
      </c>
      <c r="H35" s="54">
        <f t="shared" si="1"/>
        <v>0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0</v>
      </c>
      <c r="E36" s="12">
        <f>IF($H35=0,0,E35/$H35%)</f>
        <v>0</v>
      </c>
      <c r="F36" s="12">
        <f>IF($H35=0,0,F35/$H35%)</f>
        <v>0</v>
      </c>
      <c r="G36" s="12">
        <f>IF($H35=0,0,G35/$H35%)</f>
        <v>0</v>
      </c>
      <c r="H36" s="54">
        <f t="shared" si="1"/>
        <v>0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523.70000000000005</v>
      </c>
      <c r="E37" s="11">
        <f>SUMIF($C$43:$C$228,"道内",E$43:E$228)</f>
        <v>48818.900000000009</v>
      </c>
      <c r="F37" s="11">
        <f>SUMIF($C$43:$C$228,"道内",F$43:F$228)</f>
        <v>0</v>
      </c>
      <c r="G37" s="11">
        <f>SUMIF($C$43:$C$228,"道内",G$43:G$228)</f>
        <v>0</v>
      </c>
      <c r="H37" s="54">
        <f t="shared" si="1"/>
        <v>49342.600000000006</v>
      </c>
    </row>
    <row r="38" spans="1:8" ht="15.95" customHeight="1" x14ac:dyDescent="0.15">
      <c r="A38" s="15"/>
      <c r="C38" s="20" t="s">
        <v>13</v>
      </c>
      <c r="D38" s="12">
        <f>IF($H37=0,0,D37/$H37%)</f>
        <v>1.0613546914836267</v>
      </c>
      <c r="E38" s="12">
        <f>IF($H37=0,0,E37/$H37%)</f>
        <v>98.938645308516385</v>
      </c>
      <c r="F38" s="12">
        <f>IF($H37=0,0,F37/$H37%)</f>
        <v>0</v>
      </c>
      <c r="G38" s="12">
        <f>IF($H37=0,0,G37/$H37%)</f>
        <v>0</v>
      </c>
      <c r="H38" s="54">
        <f t="shared" si="1"/>
        <v>100.00000000000001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66234.7</v>
      </c>
      <c r="E39" s="11">
        <f t="shared" ref="E39:G39" si="4">SUMIF($C$43:$C$228,"道外",E$43:E$228)</f>
        <v>60172.000000000022</v>
      </c>
      <c r="F39" s="11">
        <f t="shared" si="4"/>
        <v>38.5</v>
      </c>
      <c r="G39" s="11">
        <f t="shared" si="4"/>
        <v>355.5</v>
      </c>
      <c r="H39" s="54">
        <f t="shared" si="1"/>
        <v>126800.70000000001</v>
      </c>
    </row>
    <row r="40" spans="1:8" ht="15.95" customHeight="1" x14ac:dyDescent="0.15">
      <c r="A40" s="15"/>
      <c r="C40" s="20" t="s">
        <v>13</v>
      </c>
      <c r="D40" s="12">
        <f>IF($H39=0,0,D39/$H39%)</f>
        <v>52.235279458236427</v>
      </c>
      <c r="E40" s="12">
        <f>IF($H39=0,0,E39/$H39%)</f>
        <v>47.453996705065521</v>
      </c>
      <c r="F40" s="12">
        <f>IF($H39=0,0,F39/$H39%)</f>
        <v>3.0362608408313202E-2</v>
      </c>
      <c r="G40" s="12">
        <f>IF($H39=0,0,G39/$H39%)</f>
        <v>0.28036122828974919</v>
      </c>
      <c r="H40" s="54">
        <f t="shared" si="1"/>
        <v>100</v>
      </c>
    </row>
    <row r="41" spans="1:8" ht="15.95" customHeight="1" x14ac:dyDescent="0.15">
      <c r="A41" s="15"/>
      <c r="C41" s="18" t="s">
        <v>107</v>
      </c>
      <c r="D41" s="11">
        <f>SUM(D39,D37)</f>
        <v>66758.399999999994</v>
      </c>
      <c r="E41" s="11">
        <f>SUM(E39,E37)</f>
        <v>108990.90000000002</v>
      </c>
      <c r="F41" s="11">
        <f>SUM(F39,F37)</f>
        <v>38.5</v>
      </c>
      <c r="G41" s="11">
        <f>SUM(G39,G37)</f>
        <v>355.5</v>
      </c>
      <c r="H41" s="54">
        <f t="shared" si="1"/>
        <v>176143.30000000002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37.900050697358338</v>
      </c>
      <c r="E42" s="12">
        <f>IF($H41=0,0,E41/$H41%)</f>
        <v>61.876267788783345</v>
      </c>
      <c r="F42" s="12">
        <f>IF($H41=0,0,F41/$H41%)</f>
        <v>2.1857203765343329E-2</v>
      </c>
      <c r="G42" s="12">
        <f>IF($H41=0,0,G41/$H41%)</f>
        <v>0.20182431009297541</v>
      </c>
      <c r="H42" s="54">
        <f t="shared" si="1"/>
        <v>100.00000000000001</v>
      </c>
    </row>
    <row r="43" spans="1:8" ht="15.95" customHeight="1" x14ac:dyDescent="0.15">
      <c r="A43" s="15"/>
      <c r="B43" s="15" t="s">
        <v>21</v>
      </c>
      <c r="C43" s="18" t="s">
        <v>12</v>
      </c>
      <c r="D43" s="12">
        <v>117.3</v>
      </c>
      <c r="E43" s="12">
        <v>8504.2000000000007</v>
      </c>
      <c r="F43" s="12">
        <v>0</v>
      </c>
      <c r="G43" s="12">
        <v>0</v>
      </c>
      <c r="H43" s="54">
        <f t="shared" si="1"/>
        <v>8621.5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1.3605521081018384</v>
      </c>
      <c r="E44" s="12">
        <f>IF($H43=0,0,E43/$H43%)</f>
        <v>98.639447891898172</v>
      </c>
      <c r="F44" s="12">
        <f>IF($H43=0,0,F43/$H43%)</f>
        <v>0</v>
      </c>
      <c r="G44" s="12">
        <f>IF($H43=0,0,G43/$H43%)</f>
        <v>0</v>
      </c>
      <c r="H44" s="54">
        <f t="shared" si="1"/>
        <v>100.00000000000001</v>
      </c>
    </row>
    <row r="45" spans="1:8" ht="15.95" customHeight="1" x14ac:dyDescent="0.15">
      <c r="A45" s="15"/>
      <c r="B45" s="15"/>
      <c r="C45" s="18" t="s">
        <v>14</v>
      </c>
      <c r="D45" s="11">
        <v>3088.3</v>
      </c>
      <c r="E45" s="11">
        <v>4941.1000000000004</v>
      </c>
      <c r="F45" s="11">
        <v>0</v>
      </c>
      <c r="G45" s="11">
        <v>0</v>
      </c>
      <c r="H45" s="54">
        <f t="shared" si="1"/>
        <v>8029.4000000000005</v>
      </c>
    </row>
    <row r="46" spans="1:8" ht="15.95" customHeight="1" x14ac:dyDescent="0.15">
      <c r="A46" s="15"/>
      <c r="B46" s="15"/>
      <c r="C46" s="20" t="s">
        <v>13</v>
      </c>
      <c r="D46" s="12">
        <f>IF($H45=0,0,D45/$H45%)</f>
        <v>38.462400677510146</v>
      </c>
      <c r="E46" s="12">
        <f>IF($H45=0,0,E45/$H45%)</f>
        <v>61.537599322489847</v>
      </c>
      <c r="F46" s="12">
        <f>IF($H45=0,0,F45/$H45%)</f>
        <v>0</v>
      </c>
      <c r="G46" s="12">
        <f>IF($H45=0,0,G45/$H45%)</f>
        <v>0</v>
      </c>
      <c r="H46" s="54">
        <f t="shared" si="1"/>
        <v>100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3205.6000000000004</v>
      </c>
      <c r="E47" s="11">
        <f>SUM(E45,E43)</f>
        <v>13445.300000000001</v>
      </c>
      <c r="F47" s="11">
        <f>SUM(F45,F43)</f>
        <v>0</v>
      </c>
      <c r="G47" s="11">
        <f>SUM(G45,G43)</f>
        <v>0</v>
      </c>
      <c r="H47" s="54">
        <f t="shared" si="1"/>
        <v>16650.900000000001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19.251812214354779</v>
      </c>
      <c r="E48" s="12">
        <f>IF($H47=0,0,E47/$H47%)</f>
        <v>80.748187785645214</v>
      </c>
      <c r="F48" s="12">
        <f>IF($H47=0,0,F47/$H47%)</f>
        <v>0</v>
      </c>
      <c r="G48" s="12">
        <f>IF($H47=0,0,G47/$H47%)</f>
        <v>0</v>
      </c>
      <c r="H48" s="54">
        <f t="shared" si="1"/>
        <v>100</v>
      </c>
    </row>
    <row r="49" spans="1:8" ht="15.95" customHeight="1" x14ac:dyDescent="0.15">
      <c r="A49" s="15"/>
      <c r="B49" s="15" t="s">
        <v>22</v>
      </c>
      <c r="C49" s="18" t="s">
        <v>12</v>
      </c>
      <c r="D49" s="12">
        <v>290.7</v>
      </c>
      <c r="E49" s="12">
        <v>12041.099999999999</v>
      </c>
      <c r="F49" s="12">
        <v>0</v>
      </c>
      <c r="G49" s="12">
        <v>0</v>
      </c>
      <c r="H49" s="54">
        <f t="shared" si="1"/>
        <v>12331.8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2.3573200992555829</v>
      </c>
      <c r="E50" s="12">
        <f>IF($H49=0,0,E49/$H49%)</f>
        <v>97.642679900744412</v>
      </c>
      <c r="F50" s="12">
        <f>IF($H49=0,0,F49/$H49%)</f>
        <v>0</v>
      </c>
      <c r="G50" s="12">
        <f>IF($H49=0,0,G49/$H49%)</f>
        <v>0</v>
      </c>
      <c r="H50" s="54">
        <f t="shared" si="1"/>
        <v>100</v>
      </c>
    </row>
    <row r="51" spans="1:8" ht="15.95" customHeight="1" x14ac:dyDescent="0.15">
      <c r="A51" s="15"/>
      <c r="B51" s="15"/>
      <c r="C51" s="18" t="s">
        <v>14</v>
      </c>
      <c r="D51" s="11">
        <v>55575</v>
      </c>
      <c r="E51" s="11">
        <v>32603.600000000002</v>
      </c>
      <c r="F51" s="11">
        <v>0</v>
      </c>
      <c r="G51" s="11">
        <v>0</v>
      </c>
      <c r="H51" s="54">
        <f t="shared" si="1"/>
        <v>88178.6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63.025495982018306</v>
      </c>
      <c r="E52" s="12">
        <f>IF($H51=0,0,E51/$H51%)</f>
        <v>36.974504017981687</v>
      </c>
      <c r="F52" s="12">
        <f>IF($H51=0,0,F51/$H51%)</f>
        <v>0</v>
      </c>
      <c r="G52" s="12">
        <f>IF($H51=0,0,G51/$H51%)</f>
        <v>0</v>
      </c>
      <c r="H52" s="54">
        <f t="shared" si="1"/>
        <v>100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55865.7</v>
      </c>
      <c r="E53" s="11">
        <f>SUM(E51,E49)</f>
        <v>44644.7</v>
      </c>
      <c r="F53" s="11">
        <f>SUM(F51,F49)</f>
        <v>0</v>
      </c>
      <c r="G53" s="11">
        <f>SUM(G51,G49)</f>
        <v>0</v>
      </c>
      <c r="H53" s="54">
        <f t="shared" si="1"/>
        <v>100510.39999999999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55.582009423900416</v>
      </c>
      <c r="E54" s="12">
        <f>IF($H53=0,0,E53/$H53%)</f>
        <v>44.417990576099591</v>
      </c>
      <c r="F54" s="12">
        <f>IF($H53=0,0,F53/$H53%)</f>
        <v>0</v>
      </c>
      <c r="G54" s="12">
        <f>IF($H53=0,0,G53/$H53%)</f>
        <v>0</v>
      </c>
      <c r="H54" s="54">
        <f t="shared" si="1"/>
        <v>100</v>
      </c>
    </row>
    <row r="55" spans="1:8" ht="15.95" customHeight="1" x14ac:dyDescent="0.15">
      <c r="A55" s="15"/>
      <c r="B55" s="15" t="s">
        <v>23</v>
      </c>
      <c r="C55" s="18" t="s">
        <v>12</v>
      </c>
      <c r="D55" s="12">
        <v>0</v>
      </c>
      <c r="E55" s="12">
        <v>3470.9</v>
      </c>
      <c r="F55" s="12">
        <v>0</v>
      </c>
      <c r="G55" s="12">
        <v>0</v>
      </c>
      <c r="H55" s="54">
        <f t="shared" si="1"/>
        <v>3470.9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0</v>
      </c>
      <c r="E56" s="12">
        <f>IF($H55=0,0,E55/$H55%)</f>
        <v>100</v>
      </c>
      <c r="F56" s="12">
        <f>IF($H55=0,0,F55/$H55%)</f>
        <v>0</v>
      </c>
      <c r="G56" s="12">
        <f>IF($H55=0,0,G55/$H55%)</f>
        <v>0</v>
      </c>
      <c r="H56" s="54">
        <f t="shared" si="1"/>
        <v>100</v>
      </c>
    </row>
    <row r="57" spans="1:8" ht="15.95" customHeight="1" x14ac:dyDescent="0.15">
      <c r="A57" s="15"/>
      <c r="B57" s="15"/>
      <c r="C57" s="18" t="s">
        <v>14</v>
      </c>
      <c r="D57" s="11">
        <v>828.5</v>
      </c>
      <c r="E57" s="11">
        <v>2563.8000000000002</v>
      </c>
      <c r="F57" s="11">
        <v>0</v>
      </c>
      <c r="G57" s="11">
        <v>0</v>
      </c>
      <c r="H57" s="54">
        <f t="shared" si="1"/>
        <v>3392.3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24.422957875187926</v>
      </c>
      <c r="E58" s="12">
        <f>IF($H57=0,0,E57/$H57%)</f>
        <v>75.577042124812081</v>
      </c>
      <c r="F58" s="12">
        <f>IF($H57=0,0,F57/$H57%)</f>
        <v>0</v>
      </c>
      <c r="G58" s="12">
        <f>IF($H57=0,0,G57/$H57%)</f>
        <v>0</v>
      </c>
      <c r="H58" s="54">
        <f t="shared" si="1"/>
        <v>100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828.5</v>
      </c>
      <c r="E59" s="11">
        <f>SUM(E57,E55)</f>
        <v>6034.7000000000007</v>
      </c>
      <c r="F59" s="11">
        <f>SUM(F57,F55)</f>
        <v>0</v>
      </c>
      <c r="G59" s="11">
        <f>SUM(G57,G55)</f>
        <v>0</v>
      </c>
      <c r="H59" s="54">
        <f t="shared" si="1"/>
        <v>6863.2000000000007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12.071628394917822</v>
      </c>
      <c r="E60" s="12">
        <f>IF($H59=0,0,E59/$H59%)</f>
        <v>87.928371605082177</v>
      </c>
      <c r="F60" s="12">
        <f>IF($H59=0,0,F59/$H59%)</f>
        <v>0</v>
      </c>
      <c r="G60" s="12">
        <f>IF($H59=0,0,G59/$H59%)</f>
        <v>0</v>
      </c>
      <c r="H60" s="54">
        <f t="shared" si="1"/>
        <v>100</v>
      </c>
    </row>
    <row r="61" spans="1:8" ht="15.95" customHeight="1" x14ac:dyDescent="0.15">
      <c r="A61" s="15"/>
      <c r="B61" s="15" t="s">
        <v>24</v>
      </c>
      <c r="C61" s="18" t="s">
        <v>12</v>
      </c>
      <c r="D61" s="12">
        <v>31.2</v>
      </c>
      <c r="E61" s="12">
        <v>4909.7</v>
      </c>
      <c r="F61" s="12">
        <v>0</v>
      </c>
      <c r="G61" s="12">
        <v>0</v>
      </c>
      <c r="H61" s="54">
        <f t="shared" si="1"/>
        <v>4940.8999999999996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0.63146390333744862</v>
      </c>
      <c r="E62" s="12">
        <f>IF($H61=0,0,E61/$H61%)</f>
        <v>99.368536096662552</v>
      </c>
      <c r="F62" s="12">
        <f>IF($H61=0,0,F61/$H61%)</f>
        <v>0</v>
      </c>
      <c r="G62" s="12">
        <f>IF($H61=0,0,G61/$H61%)</f>
        <v>0</v>
      </c>
      <c r="H62" s="54">
        <f t="shared" si="1"/>
        <v>100</v>
      </c>
    </row>
    <row r="63" spans="1:8" ht="15.95" customHeight="1" x14ac:dyDescent="0.15">
      <c r="A63" s="15"/>
      <c r="B63" s="15"/>
      <c r="C63" s="18" t="s">
        <v>14</v>
      </c>
      <c r="D63" s="11">
        <v>6014.1</v>
      </c>
      <c r="E63" s="11">
        <v>7131.6</v>
      </c>
      <c r="F63" s="11">
        <v>0</v>
      </c>
      <c r="G63" s="11">
        <v>0</v>
      </c>
      <c r="H63" s="54">
        <f t="shared" si="1"/>
        <v>13145.7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45.749560692850139</v>
      </c>
      <c r="E64" s="12">
        <f>IF($H63=0,0,E63/$H63%)</f>
        <v>54.250439307149875</v>
      </c>
      <c r="F64" s="12">
        <f>IF($H63=0,0,F63/$H63%)</f>
        <v>0</v>
      </c>
      <c r="G64" s="12">
        <f>IF($H63=0,0,G63/$H63%)</f>
        <v>0</v>
      </c>
      <c r="H64" s="54">
        <f t="shared" si="1"/>
        <v>100.00000000000001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6045.3</v>
      </c>
      <c r="E65" s="11">
        <f>SUM(E63,E61)</f>
        <v>12041.3</v>
      </c>
      <c r="F65" s="11">
        <f>SUM(F63,F61)</f>
        <v>0</v>
      </c>
      <c r="G65" s="11">
        <f>SUM(G63,G61)</f>
        <v>0</v>
      </c>
      <c r="H65" s="54">
        <f t="shared" si="1"/>
        <v>18086.599999999999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33.424192496102087</v>
      </c>
      <c r="E66" s="12">
        <f>IF($H65=0,0,E65/$H65%)</f>
        <v>66.57580750389792</v>
      </c>
      <c r="F66" s="12">
        <f>IF($H65=0,0,F65/$H65%)</f>
        <v>0</v>
      </c>
      <c r="G66" s="12">
        <f>IF($H65=0,0,G65/$H65%)</f>
        <v>0</v>
      </c>
      <c r="H66" s="54">
        <f t="shared" si="1"/>
        <v>100</v>
      </c>
    </row>
    <row r="67" spans="1:8" ht="15.95" customHeight="1" x14ac:dyDescent="0.15">
      <c r="A67" s="15"/>
      <c r="B67" s="15" t="s">
        <v>25</v>
      </c>
      <c r="C67" s="18" t="s">
        <v>12</v>
      </c>
      <c r="D67" s="12">
        <v>0</v>
      </c>
      <c r="E67" s="12">
        <v>928.69999999999993</v>
      </c>
      <c r="F67" s="12">
        <v>0</v>
      </c>
      <c r="G67" s="12">
        <v>0</v>
      </c>
      <c r="H67" s="54">
        <f t="shared" si="1"/>
        <v>928.69999999999993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0</v>
      </c>
      <c r="E68" s="12">
        <f>IF($H67=0,0,E67/$H67%)</f>
        <v>100</v>
      </c>
      <c r="F68" s="12">
        <f>IF($H67=0,0,F67/$H67%)</f>
        <v>0</v>
      </c>
      <c r="G68" s="12">
        <f>IF($H67=0,0,G67/$H67%)</f>
        <v>0</v>
      </c>
      <c r="H68" s="54">
        <f t="shared" si="1"/>
        <v>100</v>
      </c>
    </row>
    <row r="69" spans="1:8" ht="15.95" customHeight="1" x14ac:dyDescent="0.15">
      <c r="A69" s="15"/>
      <c r="B69" s="15"/>
      <c r="C69" s="18" t="s">
        <v>14</v>
      </c>
      <c r="D69" s="11">
        <v>0</v>
      </c>
      <c r="E69" s="11">
        <v>4024.5</v>
      </c>
      <c r="F69" s="11">
        <v>0</v>
      </c>
      <c r="G69" s="11">
        <v>0</v>
      </c>
      <c r="H69" s="54">
        <f t="shared" si="1"/>
        <v>4024.5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0</v>
      </c>
      <c r="E70" s="12">
        <f>IF($H69=0,0,E69/$H69%)</f>
        <v>100</v>
      </c>
      <c r="F70" s="12">
        <f>IF($H69=0,0,F69/$H69%)</f>
        <v>0</v>
      </c>
      <c r="G70" s="12">
        <f>IF($H69=0,0,G69/$H69%)</f>
        <v>0</v>
      </c>
      <c r="H70" s="54">
        <f t="shared" si="1"/>
        <v>100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0</v>
      </c>
      <c r="E71" s="11">
        <f>SUM(E69,E67)</f>
        <v>4953.2</v>
      </c>
      <c r="F71" s="11">
        <f>SUM(F69,F67)</f>
        <v>0</v>
      </c>
      <c r="G71" s="11">
        <f>SUM(G69,G67)</f>
        <v>0</v>
      </c>
      <c r="H71" s="54">
        <f t="shared" si="1"/>
        <v>4953.2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0</v>
      </c>
      <c r="E72" s="12">
        <f>IF($H71=0,0,E71/$H71%)</f>
        <v>100</v>
      </c>
      <c r="F72" s="12">
        <f>IF($H71=0,0,F71/$H71%)</f>
        <v>0</v>
      </c>
      <c r="G72" s="12">
        <f>IF($H71=0,0,G71/$H71%)</f>
        <v>0</v>
      </c>
      <c r="H72" s="54">
        <f t="shared" si="1"/>
        <v>100</v>
      </c>
    </row>
    <row r="73" spans="1:8" ht="15.95" customHeight="1" x14ac:dyDescent="0.15">
      <c r="A73" s="15"/>
      <c r="B73" s="15" t="s">
        <v>26</v>
      </c>
      <c r="C73" s="18" t="s">
        <v>12</v>
      </c>
      <c r="D73" s="12"/>
      <c r="E73" s="12"/>
      <c r="F73" s="12"/>
      <c r="G73" s="12"/>
      <c r="H73" s="54">
        <f t="shared" si="1"/>
        <v>0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0</v>
      </c>
      <c r="F74" s="12">
        <f>IF($H73=0,0,F73/$H73%)</f>
        <v>0</v>
      </c>
      <c r="G74" s="12">
        <f>IF($H73=0,0,G73/$H73%)</f>
        <v>0</v>
      </c>
      <c r="H74" s="54">
        <f t="shared" si="1"/>
        <v>0</v>
      </c>
    </row>
    <row r="75" spans="1:8" ht="15.95" customHeight="1" x14ac:dyDescent="0.15">
      <c r="A75" s="15"/>
      <c r="B75" s="15"/>
      <c r="C75" s="18" t="s">
        <v>14</v>
      </c>
      <c r="D75" s="11"/>
      <c r="E75" s="11"/>
      <c r="F75" s="11"/>
      <c r="G75" s="11"/>
      <c r="H75" s="54">
        <f t="shared" si="1"/>
        <v>0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0</v>
      </c>
      <c r="E76" s="12">
        <f>IF($H75=0,0,E75/$H75%)</f>
        <v>0</v>
      </c>
      <c r="F76" s="12">
        <f>IF($H75=0,0,F75/$H75%)</f>
        <v>0</v>
      </c>
      <c r="G76" s="12">
        <f>IF($H75=0,0,G75/$H75%)</f>
        <v>0</v>
      </c>
      <c r="H76" s="54">
        <f t="shared" si="1"/>
        <v>0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0</v>
      </c>
      <c r="E77" s="11">
        <f>SUM(E75,E73)</f>
        <v>0</v>
      </c>
      <c r="F77" s="11">
        <f>SUM(F75,F73)</f>
        <v>0</v>
      </c>
      <c r="G77" s="11">
        <f>SUM(G75,G73)</f>
        <v>0</v>
      </c>
      <c r="H77" s="54">
        <f t="shared" ref="H77:H140" si="5">SUM(D77:G77)</f>
        <v>0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0</v>
      </c>
      <c r="E78" s="12">
        <f>IF($H77=0,0,E77/$H77%)</f>
        <v>0</v>
      </c>
      <c r="F78" s="12">
        <f>IF($H77=0,0,F77/$H77%)</f>
        <v>0</v>
      </c>
      <c r="G78" s="12">
        <f>IF($H77=0,0,G77/$H77%)</f>
        <v>0</v>
      </c>
      <c r="H78" s="54">
        <f t="shared" si="5"/>
        <v>0</v>
      </c>
    </row>
    <row r="79" spans="1:8" ht="15.95" customHeight="1" x14ac:dyDescent="0.15">
      <c r="A79" s="15"/>
      <c r="B79" s="15" t="s">
        <v>27</v>
      </c>
      <c r="C79" s="18" t="s">
        <v>12</v>
      </c>
      <c r="D79" s="12">
        <v>0</v>
      </c>
      <c r="E79" s="12">
        <v>1679.6999999999998</v>
      </c>
      <c r="F79" s="12">
        <v>0</v>
      </c>
      <c r="G79" s="12">
        <v>0</v>
      </c>
      <c r="H79" s="54">
        <f t="shared" si="5"/>
        <v>1679.6999999999998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0</v>
      </c>
      <c r="E80" s="12">
        <f>IF($H79=0,0,E79/$H79%)</f>
        <v>100</v>
      </c>
      <c r="F80" s="12">
        <f>IF($H79=0,0,F79/$H79%)</f>
        <v>0</v>
      </c>
      <c r="G80" s="12">
        <f>IF($H79=0,0,G79/$H79%)</f>
        <v>0</v>
      </c>
      <c r="H80" s="54">
        <f t="shared" si="5"/>
        <v>100</v>
      </c>
    </row>
    <row r="81" spans="1:8" ht="15.95" customHeight="1" x14ac:dyDescent="0.15">
      <c r="A81" s="15"/>
      <c r="B81" s="15"/>
      <c r="C81" s="18" t="s">
        <v>14</v>
      </c>
      <c r="D81" s="11">
        <v>253.3</v>
      </c>
      <c r="E81" s="11">
        <v>59.1</v>
      </c>
      <c r="F81" s="11">
        <v>0</v>
      </c>
      <c r="G81" s="11">
        <v>0</v>
      </c>
      <c r="H81" s="54">
        <f t="shared" si="5"/>
        <v>312.40000000000003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81.081946222791288</v>
      </c>
      <c r="E82" s="12">
        <f>IF($H81=0,0,E81/$H81%)</f>
        <v>18.918053777208705</v>
      </c>
      <c r="F82" s="12">
        <f>IF($H81=0,0,F81/$H81%)</f>
        <v>0</v>
      </c>
      <c r="G82" s="12">
        <f>IF($H81=0,0,G81/$H81%)</f>
        <v>0</v>
      </c>
      <c r="H82" s="54">
        <f t="shared" si="5"/>
        <v>100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253.3</v>
      </c>
      <c r="E83" s="11">
        <f>SUM(E81,E79)</f>
        <v>1738.7999999999997</v>
      </c>
      <c r="F83" s="11">
        <f>SUM(F81,F79)</f>
        <v>0</v>
      </c>
      <c r="G83" s="11">
        <f>SUM(G81,G79)</f>
        <v>0</v>
      </c>
      <c r="H83" s="54">
        <f t="shared" si="5"/>
        <v>1992.0999999999997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12.715225139300239</v>
      </c>
      <c r="E84" s="12">
        <f>IF($H83=0,0,E83/$H83%)</f>
        <v>87.28477486069977</v>
      </c>
      <c r="F84" s="12">
        <f>IF($H83=0,0,F83/$H83%)</f>
        <v>0</v>
      </c>
      <c r="G84" s="12">
        <f>IF($H83=0,0,G83/$H83%)</f>
        <v>0</v>
      </c>
      <c r="H84" s="54">
        <f t="shared" si="5"/>
        <v>100.00000000000001</v>
      </c>
    </row>
    <row r="85" spans="1:8" ht="15.95" customHeight="1" x14ac:dyDescent="0.15">
      <c r="A85" s="15"/>
      <c r="B85" s="15" t="s">
        <v>28</v>
      </c>
      <c r="C85" s="18" t="s">
        <v>12</v>
      </c>
      <c r="D85" s="12"/>
      <c r="E85" s="12"/>
      <c r="F85" s="12"/>
      <c r="G85" s="12"/>
      <c r="H85" s="54">
        <f t="shared" si="5"/>
        <v>0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0</v>
      </c>
      <c r="E86" s="12">
        <f>IF($H85=0,0,E85/$H85%)</f>
        <v>0</v>
      </c>
      <c r="F86" s="12">
        <f>IF($H85=0,0,F85/$H85%)</f>
        <v>0</v>
      </c>
      <c r="G86" s="12">
        <f>IF($H85=0,0,G85/$H85%)</f>
        <v>0</v>
      </c>
      <c r="H86" s="54">
        <f t="shared" si="5"/>
        <v>0</v>
      </c>
    </row>
    <row r="87" spans="1:8" ht="15.95" customHeight="1" x14ac:dyDescent="0.15">
      <c r="A87" s="15"/>
      <c r="B87" s="15"/>
      <c r="C87" s="18" t="s">
        <v>14</v>
      </c>
      <c r="D87" s="11"/>
      <c r="E87" s="11"/>
      <c r="F87" s="11"/>
      <c r="G87" s="11"/>
      <c r="H87" s="54">
        <f t="shared" si="5"/>
        <v>0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0</v>
      </c>
      <c r="E88" s="12">
        <f>IF($H87=0,0,E87/$H87%)</f>
        <v>0</v>
      </c>
      <c r="F88" s="12">
        <f>IF($H87=0,0,F87/$H87%)</f>
        <v>0</v>
      </c>
      <c r="G88" s="12">
        <f>IF($H87=0,0,G87/$H87%)</f>
        <v>0</v>
      </c>
      <c r="H88" s="54">
        <f t="shared" si="5"/>
        <v>0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0</v>
      </c>
      <c r="E89" s="11">
        <f>SUM(E87,E85)</f>
        <v>0</v>
      </c>
      <c r="F89" s="11">
        <f>SUM(F87,F85)</f>
        <v>0</v>
      </c>
      <c r="G89" s="11">
        <f>SUM(G87,G85)</f>
        <v>0</v>
      </c>
      <c r="H89" s="54">
        <f t="shared" si="5"/>
        <v>0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0</v>
      </c>
      <c r="E90" s="12">
        <f>IF($H89=0,0,E89/$H89%)</f>
        <v>0</v>
      </c>
      <c r="F90" s="12">
        <f>IF($H89=0,0,F89/$H89%)</f>
        <v>0</v>
      </c>
      <c r="G90" s="12">
        <f>IF($H89=0,0,G89/$H89%)</f>
        <v>0</v>
      </c>
      <c r="H90" s="54">
        <f t="shared" si="5"/>
        <v>0</v>
      </c>
    </row>
    <row r="91" spans="1:8" ht="15.95" customHeight="1" x14ac:dyDescent="0.15">
      <c r="A91" s="15"/>
      <c r="B91" s="15" t="s">
        <v>29</v>
      </c>
      <c r="C91" s="18" t="s">
        <v>12</v>
      </c>
      <c r="D91" s="12">
        <v>0</v>
      </c>
      <c r="E91" s="12">
        <v>3941.2000000000003</v>
      </c>
      <c r="F91" s="12">
        <v>0</v>
      </c>
      <c r="G91" s="12">
        <v>0</v>
      </c>
      <c r="H91" s="54">
        <f t="shared" si="5"/>
        <v>3941.2000000000003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99.999999999999986</v>
      </c>
      <c r="F92" s="12">
        <f>IF($H91=0,0,F91/$H91%)</f>
        <v>0</v>
      </c>
      <c r="G92" s="12">
        <f>IF($H91=0,0,G91/$H91%)</f>
        <v>0</v>
      </c>
      <c r="H92" s="54">
        <f t="shared" si="5"/>
        <v>99.999999999999986</v>
      </c>
    </row>
    <row r="93" spans="1:8" ht="15.95" customHeight="1" x14ac:dyDescent="0.15">
      <c r="A93" s="15"/>
      <c r="B93" s="15"/>
      <c r="C93" s="18" t="s">
        <v>14</v>
      </c>
      <c r="D93" s="11">
        <v>0</v>
      </c>
      <c r="E93" s="11">
        <v>3024.8</v>
      </c>
      <c r="F93" s="11">
        <v>0</v>
      </c>
      <c r="G93" s="11">
        <v>0</v>
      </c>
      <c r="H93" s="54">
        <f t="shared" si="5"/>
        <v>3024.8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0</v>
      </c>
      <c r="E94" s="12">
        <f>IF($H93=0,0,E93/$H93%)</f>
        <v>100</v>
      </c>
      <c r="F94" s="12">
        <f>IF($H93=0,0,F93/$H93%)</f>
        <v>0</v>
      </c>
      <c r="G94" s="12">
        <f>IF($H93=0,0,G93/$H93%)</f>
        <v>0</v>
      </c>
      <c r="H94" s="54">
        <f t="shared" si="5"/>
        <v>100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0</v>
      </c>
      <c r="E95" s="11">
        <f>SUM(E93,E91)</f>
        <v>6966</v>
      </c>
      <c r="F95" s="11">
        <f>SUM(F93,F91)</f>
        <v>0</v>
      </c>
      <c r="G95" s="11">
        <f>SUM(G93,G91)</f>
        <v>0</v>
      </c>
      <c r="H95" s="54">
        <f t="shared" si="5"/>
        <v>6966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0</v>
      </c>
      <c r="E96" s="12">
        <f>IF($H95=0,0,E95/$H95%)</f>
        <v>100</v>
      </c>
      <c r="F96" s="12">
        <f>IF($H95=0,0,F95/$H95%)</f>
        <v>0</v>
      </c>
      <c r="G96" s="12">
        <f>IF($H95=0,0,G95/$H95%)</f>
        <v>0</v>
      </c>
      <c r="H96" s="54">
        <f t="shared" si="5"/>
        <v>100</v>
      </c>
    </row>
    <row r="97" spans="1:8" ht="15.95" customHeight="1" x14ac:dyDescent="0.15">
      <c r="A97" s="15"/>
      <c r="B97" s="15" t="s">
        <v>30</v>
      </c>
      <c r="C97" s="18" t="s">
        <v>12</v>
      </c>
      <c r="D97" s="12">
        <v>0</v>
      </c>
      <c r="E97" s="12">
        <v>505.20000000000005</v>
      </c>
      <c r="F97" s="12">
        <v>0</v>
      </c>
      <c r="G97" s="12">
        <v>0</v>
      </c>
      <c r="H97" s="54">
        <f t="shared" si="5"/>
        <v>505.20000000000005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100</v>
      </c>
      <c r="F98" s="12">
        <f>IF($H97=0,0,F97/$H97%)</f>
        <v>0</v>
      </c>
      <c r="G98" s="12">
        <f>IF($H97=0,0,G97/$H97%)</f>
        <v>0</v>
      </c>
      <c r="H98" s="54">
        <f t="shared" si="5"/>
        <v>100</v>
      </c>
    </row>
    <row r="99" spans="1:8" ht="15.95" customHeight="1" x14ac:dyDescent="0.15">
      <c r="A99" s="15"/>
      <c r="B99" s="15"/>
      <c r="C99" s="18" t="s">
        <v>14</v>
      </c>
      <c r="D99" s="11">
        <v>0</v>
      </c>
      <c r="E99" s="11">
        <v>67.099999999999994</v>
      </c>
      <c r="F99" s="11">
        <v>0</v>
      </c>
      <c r="G99" s="11">
        <v>1.5</v>
      </c>
      <c r="H99" s="54">
        <f t="shared" si="5"/>
        <v>68.599999999999994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0</v>
      </c>
      <c r="E100" s="12">
        <f>IF($H99=0,0,E99/$H99%)</f>
        <v>97.813411078717195</v>
      </c>
      <c r="F100" s="12">
        <f>IF($H99=0,0,F99/$H99%)</f>
        <v>0</v>
      </c>
      <c r="G100" s="12">
        <f>IF($H99=0,0,G99/$H99%)</f>
        <v>2.1865889212827989</v>
      </c>
      <c r="H100" s="54">
        <f t="shared" si="5"/>
        <v>100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0</v>
      </c>
      <c r="E101" s="11">
        <f>SUM(E99,E97)</f>
        <v>572.30000000000007</v>
      </c>
      <c r="F101" s="11">
        <f>SUM(F99,F97)</f>
        <v>0</v>
      </c>
      <c r="G101" s="11">
        <f>SUM(G99,G97)</f>
        <v>1.5</v>
      </c>
      <c r="H101" s="54">
        <f t="shared" si="5"/>
        <v>573.80000000000007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0</v>
      </c>
      <c r="E102" s="12">
        <f>IF($H101=0,0,E101/$H101%)</f>
        <v>99.738584872777977</v>
      </c>
      <c r="F102" s="12">
        <f>IF($H101=0,0,F101/$H101%)</f>
        <v>0</v>
      </c>
      <c r="G102" s="12">
        <f>IF($H101=0,0,G101/$H101%)</f>
        <v>0.26141512722202859</v>
      </c>
      <c r="H102" s="54">
        <f t="shared" si="5"/>
        <v>100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>
        <v>0</v>
      </c>
      <c r="E103" s="12">
        <v>168.8</v>
      </c>
      <c r="F103" s="12">
        <v>0</v>
      </c>
      <c r="G103" s="12">
        <v>0</v>
      </c>
      <c r="H103" s="54">
        <f t="shared" si="5"/>
        <v>168.8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0</v>
      </c>
      <c r="E104" s="12">
        <f>IF($H103=0,0,E103/$H103%)</f>
        <v>100</v>
      </c>
      <c r="F104" s="12">
        <f>IF($H103=0,0,F103/$H103%)</f>
        <v>0</v>
      </c>
      <c r="G104" s="12">
        <f>IF($H103=0,0,G103/$H103%)</f>
        <v>0</v>
      </c>
      <c r="H104" s="54">
        <f t="shared" si="5"/>
        <v>100</v>
      </c>
    </row>
    <row r="105" spans="1:8" ht="15.95" customHeight="1" x14ac:dyDescent="0.15">
      <c r="A105" s="15"/>
      <c r="B105" s="15"/>
      <c r="C105" s="18" t="s">
        <v>14</v>
      </c>
      <c r="D105" s="11"/>
      <c r="E105" s="11"/>
      <c r="F105" s="11"/>
      <c r="G105" s="11"/>
      <c r="H105" s="54">
        <f t="shared" si="5"/>
        <v>0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0</v>
      </c>
      <c r="E106" s="12">
        <f>IF($H105=0,0,E105/$H105%)</f>
        <v>0</v>
      </c>
      <c r="F106" s="12">
        <f>IF($H105=0,0,F105/$H105%)</f>
        <v>0</v>
      </c>
      <c r="G106" s="12">
        <f>IF($H105=0,0,G105/$H105%)</f>
        <v>0</v>
      </c>
      <c r="H106" s="54">
        <f t="shared" si="5"/>
        <v>0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0</v>
      </c>
      <c r="E107" s="11">
        <f>SUM(E105,E103)</f>
        <v>168.8</v>
      </c>
      <c r="F107" s="11">
        <f>SUM(F105,F103)</f>
        <v>0</v>
      </c>
      <c r="G107" s="11">
        <f>SUM(G105,G103)</f>
        <v>0</v>
      </c>
      <c r="H107" s="54">
        <f t="shared" si="5"/>
        <v>168.8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0</v>
      </c>
      <c r="E108" s="12">
        <f>IF($H107=0,0,E107/$H107%)</f>
        <v>100</v>
      </c>
      <c r="F108" s="12">
        <f>IF($H107=0,0,F107/$H107%)</f>
        <v>0</v>
      </c>
      <c r="G108" s="12">
        <f>IF($H107=0,0,G107/$H107%)</f>
        <v>0</v>
      </c>
      <c r="H108" s="54">
        <f t="shared" si="5"/>
        <v>100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>
        <v>0</v>
      </c>
      <c r="E109" s="12">
        <v>2611.3999999999996</v>
      </c>
      <c r="F109" s="12">
        <v>0</v>
      </c>
      <c r="G109" s="12">
        <v>0</v>
      </c>
      <c r="H109" s="54">
        <f t="shared" si="5"/>
        <v>2611.3999999999996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100</v>
      </c>
      <c r="F110" s="12">
        <f>IF($H109=0,0,F109/$H109%)</f>
        <v>0</v>
      </c>
      <c r="G110" s="12">
        <f>IF($H109=0,0,G109/$H109%)</f>
        <v>0</v>
      </c>
      <c r="H110" s="54">
        <f t="shared" si="5"/>
        <v>100</v>
      </c>
    </row>
    <row r="111" spans="1:8" ht="15.95" customHeight="1" x14ac:dyDescent="0.15">
      <c r="A111" s="15"/>
      <c r="B111" s="15"/>
      <c r="C111" s="18" t="s">
        <v>14</v>
      </c>
      <c r="D111" s="11">
        <v>178.8</v>
      </c>
      <c r="E111" s="11">
        <v>2638.3</v>
      </c>
      <c r="F111" s="11">
        <v>0</v>
      </c>
      <c r="G111" s="11">
        <v>245.6</v>
      </c>
      <c r="H111" s="54">
        <f t="shared" si="5"/>
        <v>3062.7000000000003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5.8379860907042804</v>
      </c>
      <c r="E112" s="12">
        <f>IF($H111=0,0,E111/$H111%)</f>
        <v>86.14294576680706</v>
      </c>
      <c r="F112" s="12">
        <f>IF($H111=0,0,F111/$H111%)</f>
        <v>0</v>
      </c>
      <c r="G112" s="12">
        <f>IF($H111=0,0,G111/$H111%)</f>
        <v>8.0190681424886527</v>
      </c>
      <c r="H112" s="54">
        <f t="shared" si="5"/>
        <v>99.999999999999986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178.8</v>
      </c>
      <c r="E113" s="11">
        <f>SUM(E111,E109)</f>
        <v>5249.7</v>
      </c>
      <c r="F113" s="11">
        <f>SUM(F111,F109)</f>
        <v>0</v>
      </c>
      <c r="G113" s="11">
        <f>SUM(G111,G109)</f>
        <v>245.6</v>
      </c>
      <c r="H113" s="54">
        <f t="shared" si="5"/>
        <v>5674.1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3.1511605364727444</v>
      </c>
      <c r="E114" s="12">
        <f>IF($H113=0,0,E113/$H113%)</f>
        <v>92.520399710967368</v>
      </c>
      <c r="F114" s="12">
        <f>IF($H113=0,0,F113/$H113%)</f>
        <v>0</v>
      </c>
      <c r="G114" s="12">
        <f>IF($H113=0,0,G113/$H113%)</f>
        <v>4.328439752559877</v>
      </c>
      <c r="H114" s="54">
        <f t="shared" si="5"/>
        <v>99.999999999999986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>
        <v>0</v>
      </c>
      <c r="E115" s="12">
        <v>730.7</v>
      </c>
      <c r="F115" s="12">
        <v>0</v>
      </c>
      <c r="G115" s="12">
        <v>0</v>
      </c>
      <c r="H115" s="54">
        <f t="shared" si="5"/>
        <v>730.7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100</v>
      </c>
      <c r="F116" s="12">
        <f>IF($H115=0,0,F115/$H115%)</f>
        <v>0</v>
      </c>
      <c r="G116" s="12">
        <f>IF($H115=0,0,G115/$H115%)</f>
        <v>0</v>
      </c>
      <c r="H116" s="54">
        <f t="shared" si="5"/>
        <v>100</v>
      </c>
    </row>
    <row r="117" spans="1:8" ht="15.95" customHeight="1" x14ac:dyDescent="0.15">
      <c r="A117" s="15"/>
      <c r="B117" s="15"/>
      <c r="C117" s="18" t="s">
        <v>14</v>
      </c>
      <c r="D117" s="11">
        <v>0</v>
      </c>
      <c r="E117" s="11">
        <v>1372.8000000000002</v>
      </c>
      <c r="F117" s="11">
        <v>25</v>
      </c>
      <c r="G117" s="11">
        <v>1.8</v>
      </c>
      <c r="H117" s="54">
        <f t="shared" si="5"/>
        <v>1399.6000000000001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0</v>
      </c>
      <c r="E118" s="12">
        <f>IF($H117=0,0,E117/$H117%)</f>
        <v>98.085167190625896</v>
      </c>
      <c r="F118" s="12">
        <f>IF($H117=0,0,F117/$H117%)</f>
        <v>1.7862246356101741</v>
      </c>
      <c r="G118" s="12">
        <f>IF($H117=0,0,G117/$H117%)</f>
        <v>0.12860817376393255</v>
      </c>
      <c r="H118" s="54">
        <f t="shared" si="5"/>
        <v>100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0</v>
      </c>
      <c r="E119" s="11">
        <f>SUM(E117,E115)</f>
        <v>2103.5</v>
      </c>
      <c r="F119" s="11">
        <f>SUM(F117,F115)</f>
        <v>25</v>
      </c>
      <c r="G119" s="11">
        <f>SUM(G117,G115)</f>
        <v>1.8</v>
      </c>
      <c r="H119" s="54">
        <f t="shared" si="5"/>
        <v>2130.3000000000002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0</v>
      </c>
      <c r="E120" s="12">
        <f>IF($H119=0,0,E119/$H119%)</f>
        <v>98.741961226118377</v>
      </c>
      <c r="F120" s="12">
        <f>IF($H119=0,0,F119/$H119%)</f>
        <v>1.1735436323522508</v>
      </c>
      <c r="G120" s="12">
        <f>IF($H119=0,0,G119/$H119%)</f>
        <v>8.4495141529362064E-2</v>
      </c>
      <c r="H120" s="54">
        <f t="shared" si="5"/>
        <v>99.999999999999986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>
        <v>0</v>
      </c>
      <c r="E121" s="12">
        <v>458.70000000000005</v>
      </c>
      <c r="F121" s="12">
        <v>0</v>
      </c>
      <c r="G121" s="12">
        <v>0</v>
      </c>
      <c r="H121" s="54">
        <f t="shared" si="5"/>
        <v>458.70000000000005</v>
      </c>
    </row>
    <row r="122" spans="1:8" ht="15.95" customHeight="1" x14ac:dyDescent="0.15">
      <c r="A122" s="15"/>
      <c r="B122" s="15"/>
      <c r="C122" s="20" t="s">
        <v>13</v>
      </c>
      <c r="D122" s="12">
        <f>IF($H121=0,0,D121/$H121%)</f>
        <v>0</v>
      </c>
      <c r="E122" s="12">
        <f>IF($H121=0,0,E121/$H121%)</f>
        <v>100</v>
      </c>
      <c r="F122" s="12">
        <f>IF($H121=0,0,F121/$H121%)</f>
        <v>0</v>
      </c>
      <c r="G122" s="12">
        <f>IF($H121=0,0,G121/$H121%)</f>
        <v>0</v>
      </c>
      <c r="H122" s="54">
        <f t="shared" si="5"/>
        <v>100</v>
      </c>
    </row>
    <row r="123" spans="1:8" ht="15.95" customHeight="1" x14ac:dyDescent="0.15">
      <c r="A123" s="15"/>
      <c r="B123" s="15"/>
      <c r="C123" s="18" t="s">
        <v>14</v>
      </c>
      <c r="D123" s="11">
        <v>0</v>
      </c>
      <c r="E123" s="11">
        <v>23</v>
      </c>
      <c r="F123" s="11">
        <v>7.7</v>
      </c>
      <c r="G123" s="11">
        <v>9.1</v>
      </c>
      <c r="H123" s="54">
        <f t="shared" si="5"/>
        <v>39.799999999999997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57.788944723618094</v>
      </c>
      <c r="F124" s="12">
        <f>IF($H123=0,0,F123/$H123%)</f>
        <v>19.346733668341709</v>
      </c>
      <c r="G124" s="12">
        <f>IF($H123=0,0,G123/$H123%)</f>
        <v>22.864321608040203</v>
      </c>
      <c r="H124" s="54">
        <f t="shared" si="5"/>
        <v>100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481.70000000000005</v>
      </c>
      <c r="F125" s="11">
        <f>SUM(F123,F121)</f>
        <v>7.7</v>
      </c>
      <c r="G125" s="11">
        <f>SUM(G123,G121)</f>
        <v>9.1</v>
      </c>
      <c r="H125" s="54">
        <f t="shared" si="5"/>
        <v>498.50000000000006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96.629889669007028</v>
      </c>
      <c r="F126" s="12">
        <f>IF($H125=0,0,F125/$H125%)</f>
        <v>1.5446339017051154</v>
      </c>
      <c r="G126" s="12">
        <f>IF($H125=0,0,G125/$H125%)</f>
        <v>1.8254764292878634</v>
      </c>
      <c r="H126" s="54">
        <f t="shared" si="5"/>
        <v>100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>
        <v>0</v>
      </c>
      <c r="E127" s="12">
        <v>158.6</v>
      </c>
      <c r="F127" s="12">
        <v>0</v>
      </c>
      <c r="G127" s="12">
        <v>0</v>
      </c>
      <c r="H127" s="54">
        <f t="shared" si="5"/>
        <v>158.6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100</v>
      </c>
      <c r="F128" s="12">
        <f>IF($H127=0,0,F127/$H127%)</f>
        <v>0</v>
      </c>
      <c r="G128" s="12">
        <f>IF($H127=0,0,G127/$H127%)</f>
        <v>0</v>
      </c>
      <c r="H128" s="54">
        <f t="shared" si="5"/>
        <v>100</v>
      </c>
    </row>
    <row r="129" spans="1:8" ht="15.95" customHeight="1" x14ac:dyDescent="0.15">
      <c r="A129" s="15"/>
      <c r="B129" s="15"/>
      <c r="C129" s="18" t="s">
        <v>14</v>
      </c>
      <c r="D129" s="11">
        <v>0</v>
      </c>
      <c r="E129" s="11">
        <v>20.9</v>
      </c>
      <c r="F129" s="11">
        <v>0</v>
      </c>
      <c r="G129" s="11">
        <v>4.9000000000000004</v>
      </c>
      <c r="H129" s="54">
        <f t="shared" si="5"/>
        <v>25.799999999999997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0</v>
      </c>
      <c r="E130" s="12">
        <f>IF($H129=0,0,E129/$H129%)</f>
        <v>81.007751937984509</v>
      </c>
      <c r="F130" s="12">
        <f>IF($H129=0,0,F129/$H129%)</f>
        <v>0</v>
      </c>
      <c r="G130" s="12">
        <f>IF($H129=0,0,G129/$H129%)</f>
        <v>18.992248062015509</v>
      </c>
      <c r="H130" s="54">
        <f t="shared" si="5"/>
        <v>100.00000000000001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0</v>
      </c>
      <c r="E131" s="11">
        <f>SUM(E129,E127)</f>
        <v>179.5</v>
      </c>
      <c r="F131" s="11">
        <f>SUM(F129,F127)</f>
        <v>0</v>
      </c>
      <c r="G131" s="11">
        <f>SUM(G129,G127)</f>
        <v>4.9000000000000004</v>
      </c>
      <c r="H131" s="54">
        <f t="shared" si="5"/>
        <v>184.4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0</v>
      </c>
      <c r="E132" s="12">
        <f>IF($H131=0,0,E131/$H131%)</f>
        <v>97.342733188720175</v>
      </c>
      <c r="F132" s="12">
        <f>IF($H131=0,0,F131/$H131%)</f>
        <v>0</v>
      </c>
      <c r="G132" s="12">
        <f>IF($H131=0,0,G131/$H131%)</f>
        <v>2.6572668112798263</v>
      </c>
      <c r="H132" s="54">
        <f t="shared" si="5"/>
        <v>100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>
        <v>0</v>
      </c>
      <c r="E133" s="12">
        <v>14.399999999999999</v>
      </c>
      <c r="F133" s="12">
        <v>0</v>
      </c>
      <c r="G133" s="12">
        <v>0</v>
      </c>
      <c r="H133" s="54">
        <f t="shared" si="5"/>
        <v>14.399999999999999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100</v>
      </c>
      <c r="F134" s="12">
        <f>IF($H133=0,0,F133/$H133%)</f>
        <v>0</v>
      </c>
      <c r="G134" s="12">
        <f>IF($H133=0,0,G133/$H133%)</f>
        <v>0</v>
      </c>
      <c r="H134" s="54">
        <f t="shared" si="5"/>
        <v>100</v>
      </c>
    </row>
    <row r="135" spans="1:8" ht="15.95" customHeight="1" x14ac:dyDescent="0.15">
      <c r="A135" s="15"/>
      <c r="B135" s="15"/>
      <c r="C135" s="18" t="s">
        <v>14</v>
      </c>
      <c r="D135" s="11">
        <v>55.8</v>
      </c>
      <c r="E135" s="11">
        <v>23.4</v>
      </c>
      <c r="F135" s="11">
        <v>0</v>
      </c>
      <c r="G135" s="11">
        <v>1.9</v>
      </c>
      <c r="H135" s="54">
        <f t="shared" si="5"/>
        <v>81.099999999999994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68.803945745992607</v>
      </c>
      <c r="E136" s="12">
        <f>IF($H135=0,0,E135/$H135%)</f>
        <v>28.853267570900123</v>
      </c>
      <c r="F136" s="12">
        <f>IF($H135=0,0,F135/$H135%)</f>
        <v>0</v>
      </c>
      <c r="G136" s="12">
        <f>IF($H135=0,0,G135/$H135%)</f>
        <v>2.342786683107275</v>
      </c>
      <c r="H136" s="54">
        <f t="shared" si="5"/>
        <v>100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55.8</v>
      </c>
      <c r="E137" s="11">
        <f>SUM(E135,E133)</f>
        <v>37.799999999999997</v>
      </c>
      <c r="F137" s="11">
        <f>SUM(F135,F133)</f>
        <v>0</v>
      </c>
      <c r="G137" s="11">
        <f>SUM(G135,G133)</f>
        <v>1.9</v>
      </c>
      <c r="H137" s="54">
        <f t="shared" si="5"/>
        <v>95.5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58.42931937172775</v>
      </c>
      <c r="E138" s="12">
        <f>IF($H137=0,0,E137/$H137%)</f>
        <v>39.581151832460733</v>
      </c>
      <c r="F138" s="12">
        <f>IF($H137=0,0,F137/$H137%)</f>
        <v>0</v>
      </c>
      <c r="G138" s="12">
        <f>IF($H137=0,0,G137/$H137%)</f>
        <v>1.9895287958115184</v>
      </c>
      <c r="H138" s="54">
        <f t="shared" si="5"/>
        <v>100.00000000000001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>
        <v>0</v>
      </c>
      <c r="E139" s="12">
        <v>247.49999999999997</v>
      </c>
      <c r="F139" s="12">
        <v>0</v>
      </c>
      <c r="G139" s="12">
        <v>0</v>
      </c>
      <c r="H139" s="54">
        <f t="shared" si="5"/>
        <v>247.49999999999997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0</v>
      </c>
      <c r="E140" s="12">
        <f>IF($H139=0,0,E139/$H139%)</f>
        <v>100</v>
      </c>
      <c r="F140" s="12">
        <f>IF($H139=0,0,F139/$H139%)</f>
        <v>0</v>
      </c>
      <c r="G140" s="12">
        <f>IF($H139=0,0,G139/$H139%)</f>
        <v>0</v>
      </c>
      <c r="H140" s="54">
        <f t="shared" si="5"/>
        <v>100</v>
      </c>
    </row>
    <row r="141" spans="1:8" ht="15.95" customHeight="1" x14ac:dyDescent="0.15">
      <c r="A141" s="15"/>
      <c r="B141" s="15"/>
      <c r="C141" s="18" t="s">
        <v>14</v>
      </c>
      <c r="D141" s="11">
        <v>0</v>
      </c>
      <c r="E141" s="11">
        <v>0</v>
      </c>
      <c r="F141" s="11">
        <v>0</v>
      </c>
      <c r="G141" s="11">
        <v>10.7</v>
      </c>
      <c r="H141" s="54">
        <f t="shared" ref="H141:H204" si="6">SUM(D141:G141)</f>
        <v>10.7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0</v>
      </c>
      <c r="F142" s="12">
        <f>IF($H141=0,0,F141/$H141%)</f>
        <v>0</v>
      </c>
      <c r="G142" s="12">
        <f>IF($H141=0,0,G141/$H141%)</f>
        <v>100</v>
      </c>
      <c r="H142" s="54">
        <f t="shared" si="6"/>
        <v>100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0</v>
      </c>
      <c r="E143" s="11">
        <f>SUM(E141,E139)</f>
        <v>247.49999999999997</v>
      </c>
      <c r="F143" s="11">
        <f>SUM(F141,F139)</f>
        <v>0</v>
      </c>
      <c r="G143" s="11">
        <f>SUM(G141,G139)</f>
        <v>10.7</v>
      </c>
      <c r="H143" s="54">
        <f t="shared" si="6"/>
        <v>258.2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0</v>
      </c>
      <c r="E144" s="12">
        <f>IF($H143=0,0,E143/$H143%)</f>
        <v>95.855925639039498</v>
      </c>
      <c r="F144" s="12">
        <f>IF($H143=0,0,F143/$H143%)</f>
        <v>0</v>
      </c>
      <c r="G144" s="12">
        <f>IF($H143=0,0,G143/$H143%)</f>
        <v>4.144074360960496</v>
      </c>
      <c r="H144" s="54">
        <f t="shared" si="6"/>
        <v>100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>
        <v>0</v>
      </c>
      <c r="E145" s="12">
        <v>3470.3999999999996</v>
      </c>
      <c r="F145" s="12">
        <v>0</v>
      </c>
      <c r="G145" s="12">
        <v>0</v>
      </c>
      <c r="H145" s="54">
        <f t="shared" si="6"/>
        <v>3470.3999999999996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100.00000000000001</v>
      </c>
      <c r="F146" s="12">
        <f>IF($H145=0,0,F145/$H145%)</f>
        <v>0</v>
      </c>
      <c r="G146" s="12">
        <f>IF($H145=0,0,G145/$H145%)</f>
        <v>0</v>
      </c>
      <c r="H146" s="54">
        <f t="shared" si="6"/>
        <v>100.00000000000001</v>
      </c>
    </row>
    <row r="147" spans="1:8" ht="15.95" customHeight="1" x14ac:dyDescent="0.15">
      <c r="A147" s="15"/>
      <c r="B147" s="15"/>
      <c r="C147" s="18" t="s">
        <v>14</v>
      </c>
      <c r="D147" s="11">
        <v>35.299999999999997</v>
      </c>
      <c r="E147" s="11">
        <v>791.4</v>
      </c>
      <c r="F147" s="11">
        <v>0</v>
      </c>
      <c r="G147" s="11">
        <v>13.8</v>
      </c>
      <c r="H147" s="54">
        <f t="shared" si="6"/>
        <v>840.49999999999989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4.1998810232004757</v>
      </c>
      <c r="E148" s="12">
        <f>IF($H147=0,0,E147/$H147%)</f>
        <v>94.158239143367041</v>
      </c>
      <c r="F148" s="12">
        <f>IF($H147=0,0,F147/$H147%)</f>
        <v>0</v>
      </c>
      <c r="G148" s="12">
        <f>IF($H147=0,0,G147/$H147%)</f>
        <v>1.6418798334324809</v>
      </c>
      <c r="H148" s="54">
        <f t="shared" si="6"/>
        <v>100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35.299999999999997</v>
      </c>
      <c r="E149" s="11">
        <f>SUM(E147,E145)</f>
        <v>4261.7999999999993</v>
      </c>
      <c r="F149" s="11">
        <f>SUM(F147,F145)</f>
        <v>0</v>
      </c>
      <c r="G149" s="11">
        <f>SUM(G147,G145)</f>
        <v>13.8</v>
      </c>
      <c r="H149" s="54">
        <f t="shared" si="6"/>
        <v>4310.8999999999996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0.81885453153633814</v>
      </c>
      <c r="E150" s="12">
        <f>IF($H149=0,0,E149/$H149%)</f>
        <v>98.861026699761069</v>
      </c>
      <c r="F150" s="12">
        <f>IF($H149=0,0,F149/$H149%)</f>
        <v>0</v>
      </c>
      <c r="G150" s="12">
        <f>IF($H149=0,0,G149/$H149%)</f>
        <v>0.32011876870259115</v>
      </c>
      <c r="H150" s="54">
        <f t="shared" si="6"/>
        <v>99.999999999999986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>
        <v>53.8</v>
      </c>
      <c r="E151" s="12">
        <v>164.29999999999998</v>
      </c>
      <c r="F151" s="12">
        <v>0</v>
      </c>
      <c r="G151" s="12">
        <v>0</v>
      </c>
      <c r="H151" s="54">
        <f t="shared" si="6"/>
        <v>218.09999999999997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24.667583677212292</v>
      </c>
      <c r="E152" s="12">
        <f>IF($H151=0,0,E151/$H151%)</f>
        <v>75.332416322787722</v>
      </c>
      <c r="F152" s="12">
        <f>IF($H151=0,0,F151/$H151%)</f>
        <v>0</v>
      </c>
      <c r="G152" s="12">
        <f>IF($H151=0,0,G151/$H151%)</f>
        <v>0</v>
      </c>
      <c r="H152" s="54">
        <f t="shared" si="6"/>
        <v>100.00000000000001</v>
      </c>
    </row>
    <row r="153" spans="1:8" ht="15.95" customHeight="1" x14ac:dyDescent="0.15">
      <c r="A153" s="15"/>
      <c r="B153" s="15"/>
      <c r="C153" s="18" t="s">
        <v>14</v>
      </c>
      <c r="D153" s="11">
        <v>159.19999999999999</v>
      </c>
      <c r="E153" s="11">
        <v>123.89999999999999</v>
      </c>
      <c r="F153" s="11">
        <v>0</v>
      </c>
      <c r="G153" s="11">
        <v>0</v>
      </c>
      <c r="H153" s="54">
        <f t="shared" si="6"/>
        <v>283.09999999999997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56.234546096785593</v>
      </c>
      <c r="E154" s="12">
        <f>IF($H153=0,0,E153/$H153%)</f>
        <v>43.765453903214414</v>
      </c>
      <c r="F154" s="12">
        <f>IF($H153=0,0,F153/$H153%)</f>
        <v>0</v>
      </c>
      <c r="G154" s="12">
        <f>IF($H153=0,0,G153/$H153%)</f>
        <v>0</v>
      </c>
      <c r="H154" s="54">
        <f t="shared" si="6"/>
        <v>100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213</v>
      </c>
      <c r="E155" s="11">
        <f>SUM(E153,E151)</f>
        <v>288.2</v>
      </c>
      <c r="F155" s="11">
        <f>SUM(F153,F151)</f>
        <v>0</v>
      </c>
      <c r="G155" s="11">
        <f>SUM(G153,G151)</f>
        <v>0</v>
      </c>
      <c r="H155" s="54">
        <f t="shared" si="6"/>
        <v>501.2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42.498004788507586</v>
      </c>
      <c r="E156" s="12">
        <f>IF($H155=0,0,E155/$H155%)</f>
        <v>57.501995211492421</v>
      </c>
      <c r="F156" s="12">
        <f>IF($H155=0,0,F155/$H155%)</f>
        <v>0</v>
      </c>
      <c r="G156" s="12">
        <f>IF($H155=0,0,G155/$H155%)</f>
        <v>0</v>
      </c>
      <c r="H156" s="54">
        <f t="shared" si="6"/>
        <v>100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>
        <v>0</v>
      </c>
      <c r="E157" s="12">
        <v>335.9</v>
      </c>
      <c r="F157" s="12">
        <v>0</v>
      </c>
      <c r="G157" s="12">
        <v>0</v>
      </c>
      <c r="H157" s="54">
        <f t="shared" si="6"/>
        <v>335.9</v>
      </c>
    </row>
    <row r="158" spans="1:8" ht="15.95" customHeight="1" x14ac:dyDescent="0.15">
      <c r="A158" s="15"/>
      <c r="B158" s="15"/>
      <c r="C158" s="20" t="s">
        <v>13</v>
      </c>
      <c r="D158" s="12">
        <f>IF($H157=0,0,D157/$H157%)</f>
        <v>0</v>
      </c>
      <c r="E158" s="12">
        <f>IF($H157=0,0,E157/$H157%)</f>
        <v>100</v>
      </c>
      <c r="F158" s="12">
        <f>IF($H157=0,0,F157/$H157%)</f>
        <v>0</v>
      </c>
      <c r="G158" s="12">
        <f>IF($H157=0,0,G157/$H157%)</f>
        <v>0</v>
      </c>
      <c r="H158" s="54">
        <f t="shared" si="6"/>
        <v>100</v>
      </c>
    </row>
    <row r="159" spans="1:8" ht="15.95" customHeight="1" x14ac:dyDescent="0.15">
      <c r="A159" s="15"/>
      <c r="B159" s="15"/>
      <c r="C159" s="18" t="s">
        <v>14</v>
      </c>
      <c r="D159" s="11">
        <v>0</v>
      </c>
      <c r="E159" s="11">
        <v>1.9</v>
      </c>
      <c r="F159" s="11">
        <v>0</v>
      </c>
      <c r="G159" s="11">
        <v>0</v>
      </c>
      <c r="H159" s="54">
        <f t="shared" si="6"/>
        <v>1.9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0</v>
      </c>
      <c r="E160" s="12">
        <f>IF($H159=0,0,E159/$H159%)</f>
        <v>100</v>
      </c>
      <c r="F160" s="12">
        <f>IF($H159=0,0,F159/$H159%)</f>
        <v>0</v>
      </c>
      <c r="G160" s="12">
        <f>IF($H159=0,0,G159/$H159%)</f>
        <v>0</v>
      </c>
      <c r="H160" s="54">
        <f t="shared" si="6"/>
        <v>100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0</v>
      </c>
      <c r="E161" s="11">
        <f>SUM(E159,E157)</f>
        <v>337.79999999999995</v>
      </c>
      <c r="F161" s="11">
        <f>SUM(F159,F157)</f>
        <v>0</v>
      </c>
      <c r="G161" s="11">
        <f>SUM(G159,G157)</f>
        <v>0</v>
      </c>
      <c r="H161" s="54">
        <f t="shared" si="6"/>
        <v>337.79999999999995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0</v>
      </c>
      <c r="E162" s="12">
        <f>IF($H161=0,0,E161/$H161%)</f>
        <v>100</v>
      </c>
      <c r="F162" s="12">
        <f>IF($H161=0,0,F161/$H161%)</f>
        <v>0</v>
      </c>
      <c r="G162" s="12">
        <f>IF($H161=0,0,G161/$H161%)</f>
        <v>0</v>
      </c>
      <c r="H162" s="54">
        <f t="shared" si="6"/>
        <v>100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>
        <v>0</v>
      </c>
      <c r="E163" s="12">
        <v>2157.6</v>
      </c>
      <c r="F163" s="12">
        <v>0</v>
      </c>
      <c r="G163" s="12">
        <v>0</v>
      </c>
      <c r="H163" s="54">
        <f t="shared" si="6"/>
        <v>2157.6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100</v>
      </c>
      <c r="F164" s="12">
        <f>IF($H163=0,0,F163/$H163%)</f>
        <v>0</v>
      </c>
      <c r="G164" s="12">
        <f>IF($H163=0,0,G163/$H163%)</f>
        <v>0</v>
      </c>
      <c r="H164" s="54">
        <f t="shared" si="6"/>
        <v>100</v>
      </c>
    </row>
    <row r="165" spans="1:8" ht="15.95" customHeight="1" x14ac:dyDescent="0.15">
      <c r="A165" s="15"/>
      <c r="B165" s="15"/>
      <c r="C165" s="18" t="s">
        <v>14</v>
      </c>
      <c r="D165" s="11">
        <v>0</v>
      </c>
      <c r="E165" s="11">
        <v>116.5</v>
      </c>
      <c r="F165" s="11">
        <v>0</v>
      </c>
      <c r="G165" s="11">
        <v>11.1</v>
      </c>
      <c r="H165" s="54">
        <f t="shared" si="6"/>
        <v>127.6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0</v>
      </c>
      <c r="E166" s="12">
        <f>IF($H165=0,0,E165/$H165%)</f>
        <v>91.300940438871478</v>
      </c>
      <c r="F166" s="12">
        <f>IF($H165=0,0,F165/$H165%)</f>
        <v>0</v>
      </c>
      <c r="G166" s="12">
        <f>IF($H165=0,0,G165/$H165%)</f>
        <v>8.6990595611285269</v>
      </c>
      <c r="H166" s="54">
        <f t="shared" si="6"/>
        <v>100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0</v>
      </c>
      <c r="E167" s="11">
        <f>SUM(E165,E163)</f>
        <v>2274.1</v>
      </c>
      <c r="F167" s="11">
        <f>SUM(F165,F163)</f>
        <v>0</v>
      </c>
      <c r="G167" s="11">
        <f>SUM(G165,G163)</f>
        <v>11.1</v>
      </c>
      <c r="H167" s="54">
        <f t="shared" si="6"/>
        <v>2285.1999999999998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0</v>
      </c>
      <c r="E168" s="12">
        <f>IF($H167=0,0,E167/$H167%)</f>
        <v>99.514265709784709</v>
      </c>
      <c r="F168" s="12">
        <f>IF($H167=0,0,F167/$H167%)</f>
        <v>0</v>
      </c>
      <c r="G168" s="12">
        <f>IF($H167=0,0,G167/$H167%)</f>
        <v>0.48573429021529851</v>
      </c>
      <c r="H168" s="54">
        <f t="shared" si="6"/>
        <v>100.00000000000001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>
        <v>30.7</v>
      </c>
      <c r="E169" s="12">
        <v>1309.7</v>
      </c>
      <c r="F169" s="12">
        <v>0</v>
      </c>
      <c r="G169" s="12">
        <v>0</v>
      </c>
      <c r="H169" s="54">
        <f t="shared" si="6"/>
        <v>1340.4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2.2903610862429122</v>
      </c>
      <c r="E170" s="12">
        <f>IF($H169=0,0,E169/$H169%)</f>
        <v>97.709638913757075</v>
      </c>
      <c r="F170" s="12">
        <f>IF($H169=0,0,F169/$H169%)</f>
        <v>0</v>
      </c>
      <c r="G170" s="12">
        <f>IF($H169=0,0,G169/$H169%)</f>
        <v>0</v>
      </c>
      <c r="H170" s="54">
        <f t="shared" si="6"/>
        <v>99.999999999999986</v>
      </c>
    </row>
    <row r="171" spans="1:8" ht="15.95" customHeight="1" x14ac:dyDescent="0.15">
      <c r="A171" s="15"/>
      <c r="B171" s="15"/>
      <c r="C171" s="18" t="s">
        <v>14</v>
      </c>
      <c r="D171" s="11">
        <v>46.4</v>
      </c>
      <c r="E171" s="11">
        <v>603.5</v>
      </c>
      <c r="F171" s="11">
        <v>0</v>
      </c>
      <c r="G171" s="11">
        <v>0</v>
      </c>
      <c r="H171" s="54">
        <f t="shared" si="6"/>
        <v>649.9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7.1395599322972769</v>
      </c>
      <c r="E172" s="12">
        <f>IF($H171=0,0,E171/$H171%)</f>
        <v>92.860440067702726</v>
      </c>
      <c r="F172" s="12">
        <f>IF($H171=0,0,F171/$H171%)</f>
        <v>0</v>
      </c>
      <c r="G172" s="12">
        <f>IF($H171=0,0,G171/$H171%)</f>
        <v>0</v>
      </c>
      <c r="H172" s="54">
        <f t="shared" si="6"/>
        <v>100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77.099999999999994</v>
      </c>
      <c r="E173" s="11">
        <f>SUM(E171,E169)</f>
        <v>1913.2</v>
      </c>
      <c r="F173" s="11">
        <f>SUM(F171,F169)</f>
        <v>0</v>
      </c>
      <c r="G173" s="11">
        <f>SUM(G171,G169)</f>
        <v>0</v>
      </c>
      <c r="H173" s="54">
        <f t="shared" si="6"/>
        <v>1990.3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3.8737878711751996</v>
      </c>
      <c r="E174" s="12">
        <f>IF($H173=0,0,E173/$H173%)</f>
        <v>96.126212128824804</v>
      </c>
      <c r="F174" s="12">
        <f>IF($H173=0,0,F173/$H173%)</f>
        <v>0</v>
      </c>
      <c r="G174" s="12">
        <f>IF($H173=0,0,G173/$H173%)</f>
        <v>0</v>
      </c>
      <c r="H174" s="54">
        <f t="shared" si="6"/>
        <v>100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>
        <v>0</v>
      </c>
      <c r="E175" s="12">
        <v>28.2</v>
      </c>
      <c r="F175" s="12">
        <v>0</v>
      </c>
      <c r="G175" s="12">
        <v>0</v>
      </c>
      <c r="H175" s="54">
        <f t="shared" si="6"/>
        <v>28.2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0</v>
      </c>
      <c r="E176" s="12">
        <f>IF($H175=0,0,E175/$H175%)</f>
        <v>100</v>
      </c>
      <c r="F176" s="12">
        <f>IF($H175=0,0,F175/$H175%)</f>
        <v>0</v>
      </c>
      <c r="G176" s="12">
        <f>IF($H175=0,0,G175/$H175%)</f>
        <v>0</v>
      </c>
      <c r="H176" s="54">
        <f t="shared" si="6"/>
        <v>100</v>
      </c>
    </row>
    <row r="177" spans="1:8" ht="15.95" customHeight="1" x14ac:dyDescent="0.15">
      <c r="A177" s="15"/>
      <c r="B177" s="59"/>
      <c r="C177" s="18" t="s">
        <v>14</v>
      </c>
      <c r="D177" s="11"/>
      <c r="E177" s="11"/>
      <c r="F177" s="11"/>
      <c r="G177" s="11"/>
      <c r="H177" s="54">
        <f t="shared" si="6"/>
        <v>0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0</v>
      </c>
      <c r="H178" s="54">
        <f t="shared" si="6"/>
        <v>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0</v>
      </c>
      <c r="E179" s="11">
        <f>SUM(E177,E175)</f>
        <v>28.2</v>
      </c>
      <c r="F179" s="11">
        <f>SUM(F177,F175)</f>
        <v>0</v>
      </c>
      <c r="G179" s="11">
        <f>SUM(G177,G175)</f>
        <v>0</v>
      </c>
      <c r="H179" s="54">
        <f t="shared" si="6"/>
        <v>28.2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0</v>
      </c>
      <c r="E180" s="12">
        <f>IF($H179=0,0,E179/$H179%)</f>
        <v>100</v>
      </c>
      <c r="F180" s="12">
        <f>IF($H179=0,0,F179/$H179%)</f>
        <v>0</v>
      </c>
      <c r="G180" s="12">
        <f>IF($H179=0,0,G179/$H179%)</f>
        <v>0</v>
      </c>
      <c r="H180" s="54">
        <f t="shared" si="6"/>
        <v>100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>
        <v>0</v>
      </c>
      <c r="E181" s="12">
        <v>13.8</v>
      </c>
      <c r="F181" s="12">
        <v>0</v>
      </c>
      <c r="G181" s="12">
        <v>0</v>
      </c>
      <c r="H181" s="54">
        <f t="shared" si="6"/>
        <v>13.8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100</v>
      </c>
      <c r="F182" s="12">
        <f>IF($H181=0,0,F181/$H181%)</f>
        <v>0</v>
      </c>
      <c r="G182" s="12">
        <f>IF($H181=0,0,G181/$H181%)</f>
        <v>0</v>
      </c>
      <c r="H182" s="54">
        <f t="shared" si="6"/>
        <v>100</v>
      </c>
    </row>
    <row r="183" spans="1:8" ht="15.95" customHeight="1" x14ac:dyDescent="0.15">
      <c r="A183" s="23"/>
      <c r="B183" s="59"/>
      <c r="C183" s="18" t="s">
        <v>14</v>
      </c>
      <c r="D183" s="11"/>
      <c r="E183" s="11"/>
      <c r="F183" s="11"/>
      <c r="G183" s="11"/>
      <c r="H183" s="54">
        <f t="shared" si="6"/>
        <v>0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0</v>
      </c>
      <c r="E184" s="12">
        <f>IF($H183=0,0,E183/$H183%)</f>
        <v>0</v>
      </c>
      <c r="F184" s="12">
        <f>IF($H183=0,0,F183/$H183%)</f>
        <v>0</v>
      </c>
      <c r="G184" s="12">
        <f>IF($H183=0,0,G183/$H183%)</f>
        <v>0</v>
      </c>
      <c r="H184" s="54">
        <f t="shared" si="6"/>
        <v>0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0</v>
      </c>
      <c r="E185" s="11">
        <f>SUM(E183,E181)</f>
        <v>13.8</v>
      </c>
      <c r="F185" s="11">
        <f>SUM(F183,F181)</f>
        <v>0</v>
      </c>
      <c r="G185" s="11">
        <f>SUM(G183,G181)</f>
        <v>0</v>
      </c>
      <c r="H185" s="54">
        <f t="shared" si="6"/>
        <v>13.8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0</v>
      </c>
      <c r="E186" s="12">
        <f>IF($H185=0,0,E185/$H185%)</f>
        <v>100</v>
      </c>
      <c r="F186" s="12">
        <f>IF($H185=0,0,F185/$H185%)</f>
        <v>0</v>
      </c>
      <c r="G186" s="12">
        <f>IF($H185=0,0,G185/$H185%)</f>
        <v>0</v>
      </c>
      <c r="H186" s="54">
        <f t="shared" si="6"/>
        <v>100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>
        <v>0</v>
      </c>
      <c r="E187" s="12">
        <v>46.3</v>
      </c>
      <c r="F187" s="12">
        <v>0</v>
      </c>
      <c r="G187" s="12">
        <v>0</v>
      </c>
      <c r="H187" s="54">
        <f t="shared" si="6"/>
        <v>46.3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0</v>
      </c>
      <c r="E188" s="12">
        <f>IF($H187=0,0,E187/$H187%)</f>
        <v>100</v>
      </c>
      <c r="F188" s="12">
        <f>IF($H187=0,0,F187/$H187%)</f>
        <v>0</v>
      </c>
      <c r="G188" s="12">
        <f>IF($H187=0,0,G187/$H187%)</f>
        <v>0</v>
      </c>
      <c r="H188" s="54">
        <f t="shared" si="6"/>
        <v>100</v>
      </c>
    </row>
    <row r="189" spans="1:8" ht="15.95" customHeight="1" x14ac:dyDescent="0.15">
      <c r="A189" s="23"/>
      <c r="B189" s="59"/>
      <c r="C189" s="18" t="s">
        <v>14</v>
      </c>
      <c r="D189" s="11"/>
      <c r="E189" s="11">
        <v>1.8</v>
      </c>
      <c r="F189" s="11"/>
      <c r="G189" s="11"/>
      <c r="H189" s="54">
        <f t="shared" si="6"/>
        <v>1.8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</v>
      </c>
      <c r="E190" s="12">
        <f>IF($H189=0,0,E189/$H189%)</f>
        <v>99.999999999999986</v>
      </c>
      <c r="F190" s="12">
        <f>IF($H189=0,0,F189/$H189%)</f>
        <v>0</v>
      </c>
      <c r="G190" s="12">
        <f>IF($H189=0,0,G189/$H189%)</f>
        <v>0</v>
      </c>
      <c r="H190" s="54">
        <f t="shared" si="6"/>
        <v>99.999999999999986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0</v>
      </c>
      <c r="E191" s="11">
        <f>SUM(E189,E187)</f>
        <v>48.099999999999994</v>
      </c>
      <c r="F191" s="11">
        <f>SUM(F189,F187)</f>
        <v>0</v>
      </c>
      <c r="G191" s="11">
        <f>SUM(G189,G187)</f>
        <v>0</v>
      </c>
      <c r="H191" s="54">
        <f t="shared" si="6"/>
        <v>48.099999999999994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0</v>
      </c>
      <c r="E192" s="12">
        <f>IF($H191=0,0,E191/$H191%)</f>
        <v>100</v>
      </c>
      <c r="F192" s="12">
        <f>IF($H191=0,0,F191/$H191%)</f>
        <v>0</v>
      </c>
      <c r="G192" s="12">
        <f>IF($H191=0,0,G191/$H191%)</f>
        <v>0</v>
      </c>
      <c r="H192" s="54">
        <f t="shared" si="6"/>
        <v>100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/>
      <c r="E193" s="12">
        <v>4.8000000000000007</v>
      </c>
      <c r="F193" s="12"/>
      <c r="G193" s="12"/>
      <c r="H193" s="54">
        <f t="shared" si="6"/>
        <v>4.8000000000000007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100</v>
      </c>
      <c r="F194" s="12">
        <f>IF($H193=0,0,F193/$H193%)</f>
        <v>0</v>
      </c>
      <c r="G194" s="12">
        <f>IF($H193=0,0,G193/$H193%)</f>
        <v>0</v>
      </c>
      <c r="H194" s="54">
        <f t="shared" si="6"/>
        <v>100</v>
      </c>
    </row>
    <row r="195" spans="1:8" ht="15.95" customHeight="1" x14ac:dyDescent="0.15">
      <c r="A195" s="23"/>
      <c r="B195" s="59"/>
      <c r="C195" s="18" t="s">
        <v>14</v>
      </c>
      <c r="D195" s="11"/>
      <c r="E195" s="11"/>
      <c r="F195" s="11"/>
      <c r="G195" s="11"/>
      <c r="H195" s="54">
        <f t="shared" si="6"/>
        <v>0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0</v>
      </c>
      <c r="F196" s="12">
        <f>IF($H195=0,0,F195/$H195%)</f>
        <v>0</v>
      </c>
      <c r="G196" s="12">
        <f>IF($H195=0,0,G195/$H195%)</f>
        <v>0</v>
      </c>
      <c r="H196" s="54">
        <f t="shared" si="6"/>
        <v>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4.8000000000000007</v>
      </c>
      <c r="F197" s="11">
        <f>SUM(F195,F193)</f>
        <v>0</v>
      </c>
      <c r="G197" s="11">
        <f>SUM(G195,G193)</f>
        <v>0</v>
      </c>
      <c r="H197" s="54">
        <f t="shared" si="6"/>
        <v>4.8000000000000007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100</v>
      </c>
      <c r="F198" s="12">
        <f>IF($H197=0,0,F197/$H197%)</f>
        <v>0</v>
      </c>
      <c r="G198" s="12">
        <f>IF($H197=0,0,G197/$H197%)</f>
        <v>0</v>
      </c>
      <c r="H198" s="54">
        <f t="shared" si="6"/>
        <v>100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>
        <v>0</v>
      </c>
      <c r="E199" s="12">
        <v>113.6</v>
      </c>
      <c r="F199" s="12">
        <v>0</v>
      </c>
      <c r="G199" s="12">
        <v>0</v>
      </c>
      <c r="H199" s="54">
        <f t="shared" si="6"/>
        <v>113.6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100</v>
      </c>
      <c r="F200" s="12">
        <f>IF($H199=0,0,F199/$H199%)</f>
        <v>0</v>
      </c>
      <c r="G200" s="12">
        <f>IF($H199=0,0,G199/$H199%)</f>
        <v>0</v>
      </c>
      <c r="H200" s="54">
        <f t="shared" si="6"/>
        <v>100</v>
      </c>
    </row>
    <row r="201" spans="1:8" ht="15.95" customHeight="1" x14ac:dyDescent="0.15">
      <c r="A201" s="23"/>
      <c r="B201" s="59"/>
      <c r="C201" s="18" t="s">
        <v>14</v>
      </c>
      <c r="D201" s="11">
        <v>0</v>
      </c>
      <c r="E201" s="11">
        <v>1.7</v>
      </c>
      <c r="F201" s="11">
        <v>5.8</v>
      </c>
      <c r="G201" s="11">
        <v>5.6</v>
      </c>
      <c r="H201" s="54">
        <f t="shared" si="6"/>
        <v>13.1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12.977099236641221</v>
      </c>
      <c r="F202" s="12">
        <f>IF($H201=0,0,F201/$H201%)</f>
        <v>44.274809160305338</v>
      </c>
      <c r="G202" s="12">
        <f>IF($H201=0,0,G201/$H201%)</f>
        <v>42.748091603053432</v>
      </c>
      <c r="H202" s="54">
        <f t="shared" si="6"/>
        <v>100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115.3</v>
      </c>
      <c r="F203" s="11">
        <f>SUM(F201,F199)</f>
        <v>5.8</v>
      </c>
      <c r="G203" s="11">
        <f>SUM(G201,G199)</f>
        <v>5.6</v>
      </c>
      <c r="H203" s="54">
        <f t="shared" si="6"/>
        <v>126.69999999999999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91.002367797947912</v>
      </c>
      <c r="F204" s="12">
        <f>IF($H203=0,0,F203/$H203%)</f>
        <v>4.5777426992896606</v>
      </c>
      <c r="G204" s="12">
        <f>IF($H203=0,0,G203/$H203%)</f>
        <v>4.4198895027624312</v>
      </c>
      <c r="H204" s="54">
        <f t="shared" si="6"/>
        <v>100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/>
      <c r="E205" s="12">
        <v>338.29999999999995</v>
      </c>
      <c r="F205" s="12"/>
      <c r="G205" s="12"/>
      <c r="H205" s="54">
        <f t="shared" ref="H205:H229" si="7">SUM(D205:G205)</f>
        <v>338.29999999999995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100</v>
      </c>
      <c r="F206" s="12">
        <f>IF($H205=0,0,F205/$H205%)</f>
        <v>0</v>
      </c>
      <c r="G206" s="12">
        <f>IF($H205=0,0,G205/$H205%)</f>
        <v>0</v>
      </c>
      <c r="H206" s="54">
        <f t="shared" si="7"/>
        <v>100</v>
      </c>
    </row>
    <row r="207" spans="1:8" ht="15.95" customHeight="1" x14ac:dyDescent="0.15">
      <c r="A207" s="23"/>
      <c r="B207" s="59"/>
      <c r="C207" s="18" t="s">
        <v>14</v>
      </c>
      <c r="D207" s="11"/>
      <c r="E207" s="11"/>
      <c r="F207" s="11"/>
      <c r="G207" s="11"/>
      <c r="H207" s="54">
        <f t="shared" si="7"/>
        <v>0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0</v>
      </c>
      <c r="F208" s="12">
        <f>IF($H207=0,0,F207/$H207%)</f>
        <v>0</v>
      </c>
      <c r="G208" s="12">
        <f>IF($H207=0,0,G207/$H207%)</f>
        <v>0</v>
      </c>
      <c r="H208" s="54">
        <f t="shared" si="7"/>
        <v>0</v>
      </c>
    </row>
    <row r="209" spans="1:8" ht="15.95" customHeight="1" x14ac:dyDescent="0.15">
      <c r="A209" s="23"/>
      <c r="B209" s="59"/>
      <c r="C209" s="18" t="s">
        <v>15</v>
      </c>
      <c r="D209" s="11">
        <f>SUM(D207,D205)</f>
        <v>0</v>
      </c>
      <c r="E209" s="11">
        <f>SUM(E207,E205)</f>
        <v>338.29999999999995</v>
      </c>
      <c r="F209" s="11">
        <f>SUM(F207,F205)</f>
        <v>0</v>
      </c>
      <c r="G209" s="11">
        <f>SUM(G207,G205)</f>
        <v>0</v>
      </c>
      <c r="H209" s="54">
        <f t="shared" si="7"/>
        <v>338.29999999999995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100</v>
      </c>
      <c r="F210" s="12">
        <f>IF($H209=0,0,F209/$H209%)</f>
        <v>0</v>
      </c>
      <c r="G210" s="12">
        <f>IF($H209=0,0,G209/$H209%)</f>
        <v>0</v>
      </c>
      <c r="H210" s="54">
        <f t="shared" si="7"/>
        <v>100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/>
      <c r="E211" s="12">
        <v>35.6</v>
      </c>
      <c r="F211" s="12"/>
      <c r="G211" s="12"/>
      <c r="H211" s="54">
        <f t="shared" si="7"/>
        <v>35.6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100</v>
      </c>
      <c r="F212" s="12">
        <f>IF($H211=0,0,F211/$H211%)</f>
        <v>0</v>
      </c>
      <c r="G212" s="12">
        <f>IF($H211=0,0,G211/$H211%)</f>
        <v>0</v>
      </c>
      <c r="H212" s="54">
        <f t="shared" si="7"/>
        <v>100</v>
      </c>
    </row>
    <row r="213" spans="1:8" ht="15.95" customHeight="1" x14ac:dyDescent="0.15">
      <c r="A213" s="23"/>
      <c r="B213" s="59"/>
      <c r="C213" s="18" t="s">
        <v>14</v>
      </c>
      <c r="D213" s="11"/>
      <c r="E213" s="11"/>
      <c r="F213" s="11"/>
      <c r="G213" s="11"/>
      <c r="H213" s="54">
        <f t="shared" si="7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7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35.6</v>
      </c>
      <c r="F215" s="11">
        <f>SUM(F213,F211)</f>
        <v>0</v>
      </c>
      <c r="G215" s="11">
        <f>SUM(G213,G211)</f>
        <v>0</v>
      </c>
      <c r="H215" s="54">
        <f t="shared" si="7"/>
        <v>35.6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100</v>
      </c>
      <c r="F216" s="12">
        <f>IF($H215=0,0,F215/$H215%)</f>
        <v>0</v>
      </c>
      <c r="G216" s="12">
        <f>IF($H215=0,0,G215/$H215%)</f>
        <v>0</v>
      </c>
      <c r="H216" s="54">
        <f t="shared" si="7"/>
        <v>100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/>
      <c r="E217" s="12">
        <v>13.3</v>
      </c>
      <c r="F217" s="12"/>
      <c r="G217" s="12"/>
      <c r="H217" s="54">
        <f t="shared" si="7"/>
        <v>13.3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100</v>
      </c>
      <c r="F218" s="12">
        <f>IF($H217=0,0,F217/$H217%)</f>
        <v>0</v>
      </c>
      <c r="G218" s="12">
        <f>IF($H217=0,0,G217/$H217%)</f>
        <v>0</v>
      </c>
      <c r="H218" s="54">
        <f t="shared" si="7"/>
        <v>100</v>
      </c>
    </row>
    <row r="219" spans="1:8" ht="15.95" customHeight="1" x14ac:dyDescent="0.15">
      <c r="A219" s="23"/>
      <c r="B219" s="59"/>
      <c r="C219" s="18" t="s">
        <v>14</v>
      </c>
      <c r="D219" s="11"/>
      <c r="E219" s="11"/>
      <c r="F219" s="11"/>
      <c r="G219" s="11"/>
      <c r="H219" s="54">
        <f t="shared" si="7"/>
        <v>0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0</v>
      </c>
      <c r="F220" s="12">
        <f>IF($H219=0,0,F219/$H219%)</f>
        <v>0</v>
      </c>
      <c r="G220" s="12">
        <f>IF($H219=0,0,G219/$H219%)</f>
        <v>0</v>
      </c>
      <c r="H220" s="54">
        <f t="shared" si="7"/>
        <v>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13.3</v>
      </c>
      <c r="F221" s="11">
        <f>SUM(F219,F217)</f>
        <v>0</v>
      </c>
      <c r="G221" s="11">
        <f>SUM(G219,G217)</f>
        <v>0</v>
      </c>
      <c r="H221" s="54">
        <f t="shared" si="7"/>
        <v>13.3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100</v>
      </c>
      <c r="F222" s="12">
        <f>IF($H221=0,0,F221/$H221%)</f>
        <v>0</v>
      </c>
      <c r="G222" s="12">
        <f>IF($H221=0,0,G221/$H221%)</f>
        <v>0</v>
      </c>
      <c r="H222" s="54">
        <f t="shared" si="7"/>
        <v>100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/>
      <c r="E223" s="12">
        <v>416.30000000000007</v>
      </c>
      <c r="F223" s="12"/>
      <c r="G223" s="12"/>
      <c r="H223" s="54">
        <f t="shared" si="7"/>
        <v>416.30000000000007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0</v>
      </c>
      <c r="E224" s="12">
        <f>IF($H223=0,0,E223/$H223%)</f>
        <v>100.00000000000001</v>
      </c>
      <c r="F224" s="12">
        <f>IF($H223=0,0,F223/$H223%)</f>
        <v>0</v>
      </c>
      <c r="G224" s="12">
        <f>IF($H223=0,0,G223/$H223%)</f>
        <v>0</v>
      </c>
      <c r="H224" s="54">
        <f t="shared" si="7"/>
        <v>100.00000000000001</v>
      </c>
    </row>
    <row r="225" spans="1:8" ht="15.95" customHeight="1" x14ac:dyDescent="0.15">
      <c r="A225" s="15"/>
      <c r="B225" s="59"/>
      <c r="C225" s="18" t="s">
        <v>14</v>
      </c>
      <c r="D225" s="11"/>
      <c r="E225" s="11">
        <v>37.299999999999997</v>
      </c>
      <c r="F225" s="11">
        <v>0</v>
      </c>
      <c r="G225" s="11">
        <v>49.5</v>
      </c>
      <c r="H225" s="54">
        <f t="shared" si="7"/>
        <v>86.8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</v>
      </c>
      <c r="E226" s="12">
        <f>IF($H225=0,0,E225/$H225%)</f>
        <v>42.97235023041474</v>
      </c>
      <c r="F226" s="12">
        <f>IF($H225=0,0,F225/$H225%)</f>
        <v>0</v>
      </c>
      <c r="G226" s="12">
        <f>IF($H225=0,0,G225/$H225%)</f>
        <v>57.027649769585253</v>
      </c>
      <c r="H226" s="54">
        <f t="shared" si="7"/>
        <v>100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</v>
      </c>
      <c r="E227" s="11">
        <f>SUM(E225,E223)</f>
        <v>453.60000000000008</v>
      </c>
      <c r="F227" s="11">
        <f>SUM(F225,F223)</f>
        <v>0</v>
      </c>
      <c r="G227" s="11">
        <f>SUM(G225,G223)</f>
        <v>49.5</v>
      </c>
      <c r="H227" s="54">
        <f t="shared" si="7"/>
        <v>503.10000000000008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0</v>
      </c>
      <c r="E228" s="12">
        <f>IF($H227=0,0,E227/$H227%)</f>
        <v>90.161001788908777</v>
      </c>
      <c r="F228" s="12">
        <f>IF($H227=0,0,F227/$H227%)</f>
        <v>0</v>
      </c>
      <c r="G228" s="12">
        <f>IF($H227=0,0,G227/$H227%)</f>
        <v>9.8389982110912335</v>
      </c>
      <c r="H228" s="54">
        <f t="shared" si="7"/>
        <v>100.00000000000001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9.1999999999999993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7"/>
        <v>9.1999999999999993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100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100</v>
      </c>
    </row>
    <row r="231" spans="1:8" ht="15.95" customHeight="1" x14ac:dyDescent="0.15">
      <c r="A231" s="15"/>
      <c r="C231" s="18" t="s">
        <v>14</v>
      </c>
      <c r="D231" s="19">
        <f>SUM(D237,D243,D249,D255,D261,D267,D273,D279,D285,D291)</f>
        <v>0</v>
      </c>
      <c r="E231" s="19">
        <f>SUM(E237,E243,E249,E255,E261,E267,E273,E279,E285,E291)</f>
        <v>0</v>
      </c>
      <c r="F231" s="19">
        <f>SUM(F237,F243,F249,F255,F261,F267,F273,F279,F285,F291)</f>
        <v>0</v>
      </c>
      <c r="G231" s="19">
        <f>SUM(G237,G243,G249,G255,G261,G267,G273,G279,G285,G291)</f>
        <v>2</v>
      </c>
      <c r="H231" s="54">
        <f>SUM(D231:G231)</f>
        <v>2</v>
      </c>
    </row>
    <row r="232" spans="1:8" ht="15.95" customHeight="1" x14ac:dyDescent="0.15">
      <c r="A232" s="15"/>
      <c r="C232" s="20" t="s">
        <v>13</v>
      </c>
      <c r="D232" s="12">
        <f>IF($H231=0,0,D231/$H231%)</f>
        <v>0</v>
      </c>
      <c r="E232" s="12">
        <f>IF($H231=0,0,E231/$H231%)</f>
        <v>0</v>
      </c>
      <c r="F232" s="12">
        <f>IF($H231=0,0,F231/$H231%)</f>
        <v>0</v>
      </c>
      <c r="G232" s="12">
        <f>IF($H231=0,0,G231/$H231%)</f>
        <v>100</v>
      </c>
      <c r="H232" s="53">
        <f>IF($H231=0,0,H231/$H231%)</f>
        <v>100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0</v>
      </c>
      <c r="E233" s="19">
        <f>SUM(E239,E245,E251,E257,E263,E269,E275,E281,E287,E293)</f>
        <v>9.1999999999999993</v>
      </c>
      <c r="F233" s="19">
        <f>SUM(F239,F245,F251,F257,F263,F269,F275,F281,F287,F293)</f>
        <v>0</v>
      </c>
      <c r="G233" s="19">
        <f>SUM(G239,G245,G251,G257,G263,G269,G275,G281,G287,G293)</f>
        <v>2</v>
      </c>
      <c r="H233" s="54">
        <f>SUM(D233:G233)</f>
        <v>11.2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0</v>
      </c>
      <c r="E234" s="12">
        <f>IF($H233=0,0,E233/$H233%)</f>
        <v>82.142857142857139</v>
      </c>
      <c r="F234" s="12">
        <f>IF($H233=0,0,F233/$H233%)</f>
        <v>0</v>
      </c>
      <c r="G234" s="12">
        <f>IF($H233=0,0,G233/$H233%)</f>
        <v>17.857142857142858</v>
      </c>
      <c r="H234" s="53">
        <f>IF($H233=0,0,H233/$H233%)</f>
        <v>100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/>
      <c r="E235" s="12">
        <v>1.5</v>
      </c>
      <c r="F235" s="12"/>
      <c r="G235" s="12"/>
      <c r="H235" s="54">
        <f t="shared" ref="H235:H297" si="8">SUM(D235:G235)</f>
        <v>1.5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100</v>
      </c>
      <c r="F236" s="12">
        <f>IF($H235=0,0,F235/$H235%)</f>
        <v>0</v>
      </c>
      <c r="G236" s="12">
        <f>IF($H235=0,0,G235/$H235%)</f>
        <v>0</v>
      </c>
      <c r="H236" s="54">
        <f t="shared" si="8"/>
        <v>100</v>
      </c>
    </row>
    <row r="237" spans="1:8" ht="15.95" customHeight="1" x14ac:dyDescent="0.15">
      <c r="A237" s="15"/>
      <c r="B237" s="59"/>
      <c r="C237" s="18" t="s">
        <v>14</v>
      </c>
      <c r="D237" s="11"/>
      <c r="E237" s="11"/>
      <c r="F237" s="11"/>
      <c r="G237" s="11"/>
      <c r="H237" s="54">
        <f t="shared" si="8"/>
        <v>0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0</v>
      </c>
      <c r="F238" s="12">
        <f>IF($H237=0,0,F237/$H237%)</f>
        <v>0</v>
      </c>
      <c r="G238" s="12">
        <f>IF($H237=0,0,G237/$H237%)</f>
        <v>0</v>
      </c>
      <c r="H238" s="54">
        <f t="shared" si="8"/>
        <v>0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1.5</v>
      </c>
      <c r="F239" s="11">
        <f>SUM(F237,F235)</f>
        <v>0</v>
      </c>
      <c r="G239" s="11">
        <f>SUM(G237,G235)</f>
        <v>0</v>
      </c>
      <c r="H239" s="54">
        <f t="shared" si="8"/>
        <v>1.5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100</v>
      </c>
      <c r="F240" s="12">
        <f>IF($H239=0,0,F239/$H239%)</f>
        <v>0</v>
      </c>
      <c r="G240" s="12">
        <f>IF($H239=0,0,G239/$H239%)</f>
        <v>0</v>
      </c>
      <c r="H240" s="54">
        <f t="shared" si="8"/>
        <v>100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/>
      <c r="E241" s="12"/>
      <c r="F241" s="12"/>
      <c r="G241" s="12"/>
      <c r="H241" s="54">
        <f t="shared" si="8"/>
        <v>0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0</v>
      </c>
      <c r="F242" s="12">
        <f>IF($H241=0,0,F241/$H241%)</f>
        <v>0</v>
      </c>
      <c r="G242" s="12">
        <f>IF($H241=0,0,G241/$H241%)</f>
        <v>0</v>
      </c>
      <c r="H242" s="54">
        <f t="shared" si="8"/>
        <v>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8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8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0</v>
      </c>
      <c r="F245" s="11">
        <f>SUM(F243,F241)</f>
        <v>0</v>
      </c>
      <c r="G245" s="11">
        <f>SUM(G243,G241)</f>
        <v>0</v>
      </c>
      <c r="H245" s="54">
        <f t="shared" si="8"/>
        <v>0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0</v>
      </c>
      <c r="F246" s="12">
        <f>IF($H245=0,0,F245/$H245%)</f>
        <v>0</v>
      </c>
      <c r="G246" s="12">
        <f>IF($H245=0,0,G245/$H245%)</f>
        <v>0</v>
      </c>
      <c r="H246" s="54">
        <f t="shared" si="8"/>
        <v>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/>
      <c r="E247" s="12">
        <v>4.2</v>
      </c>
      <c r="F247" s="12"/>
      <c r="G247" s="12"/>
      <c r="H247" s="54">
        <f t="shared" si="8"/>
        <v>4.2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100</v>
      </c>
      <c r="F248" s="12">
        <f>IF($H247=0,0,F247/$H247%)</f>
        <v>0</v>
      </c>
      <c r="G248" s="12">
        <f>IF($H247=0,0,G247/$H247%)</f>
        <v>0</v>
      </c>
      <c r="H248" s="54">
        <f t="shared" si="8"/>
        <v>100</v>
      </c>
    </row>
    <row r="249" spans="1:8" ht="15.95" customHeight="1" x14ac:dyDescent="0.15">
      <c r="A249" s="23"/>
      <c r="B249" s="59"/>
      <c r="C249" s="18" t="s">
        <v>14</v>
      </c>
      <c r="D249" s="11"/>
      <c r="E249" s="11"/>
      <c r="F249" s="11"/>
      <c r="G249" s="11"/>
      <c r="H249" s="54">
        <f t="shared" si="8"/>
        <v>0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0</v>
      </c>
      <c r="F250" s="12">
        <f>IF($H249=0,0,F249/$H249%)</f>
        <v>0</v>
      </c>
      <c r="G250" s="12">
        <f>IF($H249=0,0,G249/$H249%)</f>
        <v>0</v>
      </c>
      <c r="H250" s="54">
        <f t="shared" si="8"/>
        <v>0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4.2</v>
      </c>
      <c r="F251" s="11">
        <f>SUM(F249,F247)</f>
        <v>0</v>
      </c>
      <c r="G251" s="11">
        <f>SUM(G249,G247)</f>
        <v>0</v>
      </c>
      <c r="H251" s="54">
        <f t="shared" si="8"/>
        <v>4.2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100</v>
      </c>
      <c r="F252" s="12">
        <f>IF($H251=0,0,F251/$H251%)</f>
        <v>0</v>
      </c>
      <c r="G252" s="12">
        <f>IF($H251=0,0,G251/$H251%)</f>
        <v>0</v>
      </c>
      <c r="H252" s="54">
        <f t="shared" si="8"/>
        <v>100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/>
      <c r="E253" s="12">
        <v>3.5</v>
      </c>
      <c r="F253" s="12"/>
      <c r="G253" s="12"/>
      <c r="H253" s="54">
        <f t="shared" si="8"/>
        <v>3.5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99.999999999999986</v>
      </c>
      <c r="F254" s="12">
        <f>IF($H253=0,0,F253/$H253%)</f>
        <v>0</v>
      </c>
      <c r="G254" s="12">
        <f>IF($H253=0,0,G253/$H253%)</f>
        <v>0</v>
      </c>
      <c r="H254" s="54">
        <f t="shared" si="8"/>
        <v>99.999999999999986</v>
      </c>
    </row>
    <row r="255" spans="1:8" ht="15.95" customHeight="1" x14ac:dyDescent="0.15">
      <c r="A255" s="23"/>
      <c r="B255" s="59"/>
      <c r="C255" s="18" t="s">
        <v>14</v>
      </c>
      <c r="D255" s="11"/>
      <c r="E255" s="11"/>
      <c r="F255" s="11"/>
      <c r="G255" s="11">
        <v>2</v>
      </c>
      <c r="H255" s="54">
        <f t="shared" si="8"/>
        <v>2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100</v>
      </c>
      <c r="H256" s="54">
        <f t="shared" si="8"/>
        <v>100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3.5</v>
      </c>
      <c r="F257" s="11">
        <f>SUM(F255,F253)</f>
        <v>0</v>
      </c>
      <c r="G257" s="11">
        <f>SUM(G255,G253)</f>
        <v>2</v>
      </c>
      <c r="H257" s="54">
        <f t="shared" si="8"/>
        <v>5.5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63.636363636363633</v>
      </c>
      <c r="F258" s="12">
        <f>IF($H257=0,0,F257/$H257%)</f>
        <v>0</v>
      </c>
      <c r="G258" s="12">
        <f>IF($H257=0,0,G257/$H257%)</f>
        <v>36.363636363636367</v>
      </c>
      <c r="H258" s="54">
        <f t="shared" si="8"/>
        <v>100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/>
      <c r="E259" s="12"/>
      <c r="F259" s="12"/>
      <c r="G259" s="12"/>
      <c r="H259" s="54">
        <f t="shared" si="8"/>
        <v>0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0</v>
      </c>
      <c r="F260" s="12">
        <f>IF($H259=0,0,F259/$H259%)</f>
        <v>0</v>
      </c>
      <c r="G260" s="12">
        <f>IF($H259=0,0,G259/$H259%)</f>
        <v>0</v>
      </c>
      <c r="H260" s="54">
        <f t="shared" si="8"/>
        <v>0</v>
      </c>
    </row>
    <row r="261" spans="1:8" ht="15.95" customHeight="1" x14ac:dyDescent="0.15">
      <c r="A261" s="23"/>
      <c r="B261" s="59"/>
      <c r="C261" s="18" t="s">
        <v>14</v>
      </c>
      <c r="D261" s="11"/>
      <c r="E261" s="11"/>
      <c r="F261" s="11"/>
      <c r="G261" s="11"/>
      <c r="H261" s="54">
        <f t="shared" si="8"/>
        <v>0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0</v>
      </c>
      <c r="F262" s="12">
        <f>IF($H261=0,0,F261/$H261%)</f>
        <v>0</v>
      </c>
      <c r="G262" s="12">
        <f>IF($H261=0,0,G261/$H261%)</f>
        <v>0</v>
      </c>
      <c r="H262" s="54">
        <f t="shared" si="8"/>
        <v>0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0</v>
      </c>
      <c r="F263" s="11">
        <f>SUM(F261,F259)</f>
        <v>0</v>
      </c>
      <c r="G263" s="11">
        <f>SUM(G261,G259)</f>
        <v>0</v>
      </c>
      <c r="H263" s="54">
        <f t="shared" si="8"/>
        <v>0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0</v>
      </c>
      <c r="F264" s="12">
        <f>IF($H263=0,0,F263/$H263%)</f>
        <v>0</v>
      </c>
      <c r="G264" s="12">
        <f>IF($H263=0,0,G263/$H263%)</f>
        <v>0</v>
      </c>
      <c r="H264" s="54">
        <f t="shared" si="8"/>
        <v>0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/>
      <c r="E265" s="12"/>
      <c r="F265" s="12"/>
      <c r="G265" s="12"/>
      <c r="H265" s="54">
        <f t="shared" si="8"/>
        <v>0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0</v>
      </c>
      <c r="F266" s="12">
        <f>IF($H265=0,0,F265/$H265%)</f>
        <v>0</v>
      </c>
      <c r="G266" s="12">
        <f>IF($H265=0,0,G265/$H265%)</f>
        <v>0</v>
      </c>
      <c r="H266" s="54">
        <f t="shared" si="8"/>
        <v>0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8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8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0</v>
      </c>
      <c r="F269" s="11">
        <f>SUM(F267,F265)</f>
        <v>0</v>
      </c>
      <c r="G269" s="11">
        <f>SUM(G267,G265)</f>
        <v>0</v>
      </c>
      <c r="H269" s="54">
        <f t="shared" si="8"/>
        <v>0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0</v>
      </c>
      <c r="F270" s="12">
        <f>IF($H269=0,0,F269/$H269%)</f>
        <v>0</v>
      </c>
      <c r="G270" s="12">
        <f>IF($H269=0,0,G269/$H269%)</f>
        <v>0</v>
      </c>
      <c r="H270" s="54">
        <f t="shared" si="8"/>
        <v>0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/>
      <c r="E271" s="12"/>
      <c r="F271" s="12"/>
      <c r="G271" s="12"/>
      <c r="H271" s="54">
        <f t="shared" si="8"/>
        <v>0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0</v>
      </c>
      <c r="F272" s="12">
        <f>IF($H271=0,0,F271/$H271%)</f>
        <v>0</v>
      </c>
      <c r="G272" s="12">
        <f>IF($H271=0,0,G271/$H271%)</f>
        <v>0</v>
      </c>
      <c r="H272" s="54">
        <f t="shared" si="8"/>
        <v>0</v>
      </c>
    </row>
    <row r="273" spans="1:8" ht="15.95" customHeight="1" x14ac:dyDescent="0.15">
      <c r="A273" s="23"/>
      <c r="B273" s="59"/>
      <c r="C273" s="18" t="s">
        <v>14</v>
      </c>
      <c r="D273" s="11"/>
      <c r="E273" s="11"/>
      <c r="F273" s="11"/>
      <c r="G273" s="11"/>
      <c r="H273" s="54">
        <f t="shared" si="8"/>
        <v>0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0</v>
      </c>
      <c r="H274" s="54">
        <f t="shared" si="8"/>
        <v>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0</v>
      </c>
      <c r="F275" s="11">
        <f>SUM(F273,F271)</f>
        <v>0</v>
      </c>
      <c r="G275" s="11">
        <f>SUM(G273,G271)</f>
        <v>0</v>
      </c>
      <c r="H275" s="54">
        <f t="shared" si="8"/>
        <v>0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0</v>
      </c>
      <c r="F276" s="12">
        <f>IF($H275=0,0,F275/$H275%)</f>
        <v>0</v>
      </c>
      <c r="G276" s="12">
        <f>IF($H275=0,0,G275/$H275%)</f>
        <v>0</v>
      </c>
      <c r="H276" s="54">
        <f t="shared" si="8"/>
        <v>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/>
      <c r="E277" s="12"/>
      <c r="F277" s="12"/>
      <c r="G277" s="12"/>
      <c r="H277" s="54">
        <f t="shared" si="8"/>
        <v>0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0</v>
      </c>
      <c r="F278" s="12">
        <f>IF($H277=0,0,F277/$H277%)</f>
        <v>0</v>
      </c>
      <c r="G278" s="12">
        <f>IF($H277=0,0,G277/$H277%)</f>
        <v>0</v>
      </c>
      <c r="H278" s="54">
        <f t="shared" si="8"/>
        <v>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8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8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0</v>
      </c>
      <c r="F281" s="11">
        <f>SUM(F279,F277)</f>
        <v>0</v>
      </c>
      <c r="G281" s="11">
        <f>SUM(G279,G277)</f>
        <v>0</v>
      </c>
      <c r="H281" s="54">
        <f t="shared" si="8"/>
        <v>0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0</v>
      </c>
      <c r="F282" s="12">
        <f>IF($H281=0,0,F281/$H281%)</f>
        <v>0</v>
      </c>
      <c r="G282" s="12">
        <f>IF($H281=0,0,G281/$H281%)</f>
        <v>0</v>
      </c>
      <c r="H282" s="54">
        <f t="shared" si="8"/>
        <v>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/>
      <c r="E283" s="12"/>
      <c r="F283" s="12"/>
      <c r="G283" s="12"/>
      <c r="H283" s="54">
        <f t="shared" si="8"/>
        <v>0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0</v>
      </c>
      <c r="F284" s="12">
        <f>IF($H283=0,0,F283/$H283%)</f>
        <v>0</v>
      </c>
      <c r="G284" s="12">
        <f>IF($H283=0,0,G283/$H283%)</f>
        <v>0</v>
      </c>
      <c r="H284" s="54">
        <f t="shared" si="8"/>
        <v>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8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8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0</v>
      </c>
      <c r="F287" s="11">
        <f>SUM(F285,F283)</f>
        <v>0</v>
      </c>
      <c r="G287" s="11">
        <f>SUM(G285,G283)</f>
        <v>0</v>
      </c>
      <c r="H287" s="54">
        <f t="shared" si="8"/>
        <v>0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0</v>
      </c>
      <c r="F288" s="12">
        <f>IF($H287=0,0,F287/$H287%)</f>
        <v>0</v>
      </c>
      <c r="G288" s="12">
        <f>IF($H287=0,0,G287/$H287%)</f>
        <v>0</v>
      </c>
      <c r="H288" s="54">
        <f t="shared" si="8"/>
        <v>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/>
      <c r="E289" s="12"/>
      <c r="F289" s="12"/>
      <c r="G289" s="12"/>
      <c r="H289" s="54">
        <f t="shared" si="8"/>
        <v>0</v>
      </c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0</v>
      </c>
      <c r="F290" s="12">
        <f>IF($H289=0,0,F289/$H289%)</f>
        <v>0</v>
      </c>
      <c r="G290" s="12">
        <f>IF($H289=0,0,G289/$H289%)</f>
        <v>0</v>
      </c>
      <c r="H290" s="54">
        <f t="shared" si="8"/>
        <v>0</v>
      </c>
    </row>
    <row r="291" spans="1:10" ht="15.95" customHeight="1" x14ac:dyDescent="0.15">
      <c r="A291" s="15"/>
      <c r="B291" s="59"/>
      <c r="C291" s="18" t="s">
        <v>14</v>
      </c>
      <c r="D291" s="11"/>
      <c r="E291" s="11"/>
      <c r="F291" s="11"/>
      <c r="G291" s="11"/>
      <c r="H291" s="54">
        <f t="shared" si="8"/>
        <v>0</v>
      </c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0</v>
      </c>
      <c r="E292" s="12">
        <f>IF($H291=0,0,E291/$H291%)</f>
        <v>0</v>
      </c>
      <c r="F292" s="12">
        <f>IF($H291=0,0,F291/$H291%)</f>
        <v>0</v>
      </c>
      <c r="G292" s="12">
        <f>IF($H291=0,0,G291/$H291%)</f>
        <v>0</v>
      </c>
      <c r="H292" s="54">
        <f t="shared" si="8"/>
        <v>0</v>
      </c>
    </row>
    <row r="293" spans="1:10" ht="15.95" customHeight="1" x14ac:dyDescent="0.15">
      <c r="A293" s="15"/>
      <c r="B293" s="59"/>
      <c r="C293" s="18" t="s">
        <v>15</v>
      </c>
      <c r="D293" s="11">
        <f>SUM(D291,D289)</f>
        <v>0</v>
      </c>
      <c r="E293" s="11">
        <f>SUM(E291,E289)</f>
        <v>0</v>
      </c>
      <c r="F293" s="11">
        <f>SUM(F291,F289)</f>
        <v>0</v>
      </c>
      <c r="G293" s="11">
        <f>SUM(G291,G289)</f>
        <v>0</v>
      </c>
      <c r="H293" s="54">
        <f t="shared" si="8"/>
        <v>0</v>
      </c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0</v>
      </c>
      <c r="E294" s="12">
        <f>IF($H293=0,0,E293/$H293%)</f>
        <v>0</v>
      </c>
      <c r="F294" s="12">
        <f>IF($H293=0,0,F293/$H293%)</f>
        <v>0</v>
      </c>
      <c r="G294" s="12">
        <f>IF($H293=0,0,G293/$H293%)</f>
        <v>0</v>
      </c>
      <c r="H294" s="54">
        <f t="shared" si="8"/>
        <v>0</v>
      </c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>
        <v>0</v>
      </c>
      <c r="E295" s="12">
        <v>52373.4</v>
      </c>
      <c r="F295" s="12">
        <v>0</v>
      </c>
      <c r="G295" s="12">
        <v>0</v>
      </c>
      <c r="H295" s="54">
        <f t="shared" si="8"/>
        <v>52373.4</v>
      </c>
      <c r="I295" s="13"/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100</v>
      </c>
      <c r="F296" s="12">
        <f>IF($H295=0,0,F295/$H295%)</f>
        <v>0</v>
      </c>
      <c r="G296" s="12">
        <f>IF($H295=0,0,G295/$H295%)</f>
        <v>0</v>
      </c>
      <c r="H296" s="53">
        <f>IF($H295=0,0,H295/$H295%)</f>
        <v>100</v>
      </c>
      <c r="I296" s="13"/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/>
      <c r="E297" s="11"/>
      <c r="F297" s="11"/>
      <c r="G297" s="11"/>
      <c r="H297" s="54">
        <f t="shared" si="8"/>
        <v>0</v>
      </c>
      <c r="I297" s="13"/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0</v>
      </c>
      <c r="E298" s="12">
        <f>IF($H297=0,0,E297/$H297%)</f>
        <v>0</v>
      </c>
      <c r="F298" s="12">
        <f>IF($H297=0,0,F297/$H297%)</f>
        <v>0</v>
      </c>
      <c r="G298" s="12">
        <f>IF($H297=0,0,G297/$H297%)</f>
        <v>0</v>
      </c>
      <c r="H298" s="53">
        <f>IF($H297=0,0,H297/$H297%)</f>
        <v>0</v>
      </c>
      <c r="I298" s="13"/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0</v>
      </c>
      <c r="E299" s="11">
        <f>SUM(E297,E295)</f>
        <v>52373.4</v>
      </c>
      <c r="F299" s="11">
        <f>SUM(F297,F295)</f>
        <v>0</v>
      </c>
      <c r="G299" s="11">
        <f>SUM(G297,G295)</f>
        <v>0</v>
      </c>
      <c r="H299" s="55">
        <f>SUM(H297,H295)</f>
        <v>52373.4</v>
      </c>
      <c r="I299" s="13"/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0</v>
      </c>
      <c r="E300" s="12">
        <f>IF($H299=0,0,E299/$H299%)</f>
        <v>100</v>
      </c>
      <c r="F300" s="12">
        <f>IF($H299=0,0,F299/$H299%)</f>
        <v>0</v>
      </c>
      <c r="G300" s="12">
        <f>IF($H299=0,0,G299/$H299%)</f>
        <v>0</v>
      </c>
      <c r="H300" s="53">
        <f>IF($H299=0,0,H299/$H299%)</f>
        <v>100</v>
      </c>
      <c r="I300" s="13"/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0</v>
      </c>
      <c r="E301" s="11">
        <f>SUM(E307,E313,E319,E325,E331,E337,E343,E349,E355)</f>
        <v>4178.2</v>
      </c>
      <c r="F301" s="11">
        <f>SUM(F307,F313,F319,F325,F331,F337,F343,F349,F355)</f>
        <v>0</v>
      </c>
      <c r="G301" s="11">
        <f>SUM(G307,G313,G319,G325,G331,G337,G343,G349,G355)</f>
        <v>0</v>
      </c>
      <c r="H301" s="55">
        <f>SUM(H307,H313,H319,H325,H331,H337,H343,H349,H355)</f>
        <v>4178.2</v>
      </c>
      <c r="I301" s="13"/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0</v>
      </c>
      <c r="E302" s="12">
        <f>IF($H301=0,0,E301/$H301%)</f>
        <v>100</v>
      </c>
      <c r="F302" s="12">
        <f>IF($H301=0,0,F301/$H301%)</f>
        <v>0</v>
      </c>
      <c r="G302" s="12">
        <f>IF($H301=0,0,G301/$H301%)</f>
        <v>0</v>
      </c>
      <c r="H302" s="53">
        <f>IF($H301=0,0,H301/$H301%)</f>
        <v>100</v>
      </c>
      <c r="I302" s="13"/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/>
      <c r="E303" s="11"/>
      <c r="F303" s="11"/>
      <c r="G303" s="11"/>
      <c r="H303" s="55">
        <f>SUM(H309,H315,H321,H327,H333,H339,H345,H351,H357)</f>
        <v>8489.2000000000007</v>
      </c>
      <c r="I303" s="13"/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0</v>
      </c>
      <c r="E304" s="12">
        <f>IF($H303=0,0,E303/$H303%)</f>
        <v>0</v>
      </c>
      <c r="F304" s="12">
        <f>IF($H303=0,0,F303/$H303%)</f>
        <v>0</v>
      </c>
      <c r="G304" s="12">
        <f>IF($H303=0,0,G303/$H303%)</f>
        <v>0</v>
      </c>
      <c r="H304" s="53">
        <f>IF($H303=0,0,H303/$H303%)</f>
        <v>100</v>
      </c>
      <c r="I304" s="13"/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876.6</v>
      </c>
      <c r="E305" s="11">
        <f>SUM(E311,E317,E323,E329,E335,E341,E347,E353,E359)</f>
        <v>11790.8</v>
      </c>
      <c r="F305" s="11">
        <f>SUM(F311,F317,F323,F329,F335,F341,F347,F353,F359)</f>
        <v>0</v>
      </c>
      <c r="G305" s="11">
        <f>SUM(G311,G317,G323,G329,G335,G341,G347,G353,G359)</f>
        <v>0</v>
      </c>
      <c r="H305" s="55">
        <f>SUM(H311,H317,H323,H329,H335,H341,H347,H353,H359)</f>
        <v>12667.4</v>
      </c>
      <c r="I305" s="13"/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6.9201256769344939</v>
      </c>
      <c r="E306" s="12">
        <f>IF($H305=0,0,E305/$H305%)</f>
        <v>93.079874323065511</v>
      </c>
      <c r="F306" s="12">
        <f>IF($H305=0,0,F305/$H305%)</f>
        <v>0</v>
      </c>
      <c r="G306" s="12">
        <f>IF($H305=0,0,G305/$H305%)</f>
        <v>0</v>
      </c>
      <c r="H306" s="53">
        <f>IF($H305=0,0,H305/$H305%)</f>
        <v>100</v>
      </c>
      <c r="I306" s="13"/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/>
      <c r="E307" s="12"/>
      <c r="F307" s="12"/>
      <c r="G307" s="12"/>
      <c r="H307" s="54">
        <f t="shared" ref="H307:H366" si="9">SUM(D307:G307)</f>
        <v>0</v>
      </c>
      <c r="I307" s="13"/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0</v>
      </c>
      <c r="F308" s="12">
        <f>IF($H307=0,0,F307/$H307%)</f>
        <v>0</v>
      </c>
      <c r="G308" s="12">
        <f>IF($H307=0,0,G307/$H307%)</f>
        <v>0</v>
      </c>
      <c r="H308" s="54">
        <f t="shared" si="9"/>
        <v>0</v>
      </c>
      <c r="I308" s="13"/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/>
      <c r="E309" s="11"/>
      <c r="F309" s="11"/>
      <c r="G309" s="11"/>
      <c r="H309" s="54">
        <f t="shared" si="9"/>
        <v>0</v>
      </c>
      <c r="I309" s="13"/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0</v>
      </c>
      <c r="F310" s="12">
        <f>IF($H309=0,0,F309/$H309%)</f>
        <v>0</v>
      </c>
      <c r="G310" s="12">
        <f>IF($H309=0,0,G309/$H309%)</f>
        <v>0</v>
      </c>
      <c r="H310" s="54">
        <f t="shared" si="9"/>
        <v>0</v>
      </c>
      <c r="I310" s="13"/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0</v>
      </c>
      <c r="F311" s="11">
        <f>SUM(F309,F307)</f>
        <v>0</v>
      </c>
      <c r="G311" s="11">
        <f>SUM(G309,G307)</f>
        <v>0</v>
      </c>
      <c r="H311" s="54">
        <f t="shared" si="9"/>
        <v>0</v>
      </c>
      <c r="I311" s="13"/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0</v>
      </c>
      <c r="F312" s="12">
        <f>IF($H311=0,0,F311/$H311%)</f>
        <v>0</v>
      </c>
      <c r="G312" s="12">
        <f>IF($H311=0,0,G311/$H311%)</f>
        <v>0</v>
      </c>
      <c r="H312" s="54">
        <f t="shared" si="9"/>
        <v>0</v>
      </c>
      <c r="I312" s="13"/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>
        <v>0</v>
      </c>
      <c r="E313" s="12">
        <v>4178.2</v>
      </c>
      <c r="F313" s="12">
        <v>0</v>
      </c>
      <c r="G313" s="12">
        <v>0</v>
      </c>
      <c r="H313" s="54">
        <f t="shared" si="9"/>
        <v>4178.2</v>
      </c>
      <c r="I313" s="13"/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>
        <f>IF($H313=0,0,D313/$H313%)</f>
        <v>0</v>
      </c>
      <c r="E314" s="12">
        <f>IF($H313=0,0,E313/$H313%)</f>
        <v>100</v>
      </c>
      <c r="F314" s="12">
        <f>IF($H313=0,0,F313/$H313%)</f>
        <v>0</v>
      </c>
      <c r="G314" s="12">
        <f>IF($H313=0,0,G313/$H313%)</f>
        <v>0</v>
      </c>
      <c r="H314" s="54">
        <f t="shared" si="9"/>
        <v>100</v>
      </c>
      <c r="I314" s="13"/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>
        <v>876.6</v>
      </c>
      <c r="E315" s="11">
        <v>7612.6</v>
      </c>
      <c r="F315" s="11">
        <v>0</v>
      </c>
      <c r="G315" s="11">
        <v>0</v>
      </c>
      <c r="H315" s="54">
        <f t="shared" si="9"/>
        <v>8489.2000000000007</v>
      </c>
      <c r="I315" s="13"/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>
        <f>IF($H315=0,0,D315/$H315%)</f>
        <v>10.326061348536964</v>
      </c>
      <c r="E316" s="12">
        <f>IF($H315=0,0,E315/$H315%)</f>
        <v>89.673938651463033</v>
      </c>
      <c r="F316" s="12">
        <f>IF($H315=0,0,F315/$H315%)</f>
        <v>0</v>
      </c>
      <c r="G316" s="12">
        <f>IF($H315=0,0,G315/$H315%)</f>
        <v>0</v>
      </c>
      <c r="H316" s="54">
        <f t="shared" si="9"/>
        <v>100</v>
      </c>
      <c r="I316" s="13"/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>
        <f>SUM(D315,D313)</f>
        <v>876.6</v>
      </c>
      <c r="E317" s="11">
        <f>SUM(E315,E313)</f>
        <v>11790.8</v>
      </c>
      <c r="F317" s="11">
        <f>SUM(F315,F313)</f>
        <v>0</v>
      </c>
      <c r="G317" s="11">
        <f>SUM(G315,G313)</f>
        <v>0</v>
      </c>
      <c r="H317" s="54">
        <f t="shared" si="9"/>
        <v>12667.4</v>
      </c>
      <c r="I317" s="13"/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>
        <f>IF($H317=0,0,D317/$H317%)</f>
        <v>6.9201256769344939</v>
      </c>
      <c r="E318" s="12">
        <f>IF($H317=0,0,E317/$H317%)</f>
        <v>93.079874323065511</v>
      </c>
      <c r="F318" s="12">
        <f>IF($H317=0,0,F317/$H317%)</f>
        <v>0</v>
      </c>
      <c r="G318" s="12">
        <f>IF($H317=0,0,G317/$H317%)</f>
        <v>0</v>
      </c>
      <c r="H318" s="54">
        <f t="shared" si="9"/>
        <v>100</v>
      </c>
      <c r="I318" s="13"/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/>
      <c r="E319" s="12"/>
      <c r="F319" s="12"/>
      <c r="G319" s="12"/>
      <c r="H319" s="54">
        <f t="shared" si="9"/>
        <v>0</v>
      </c>
      <c r="I319" s="13"/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>
        <f>IF($H319=0,0,D319/$H319%)</f>
        <v>0</v>
      </c>
      <c r="E320" s="12">
        <f>IF($H319=0,0,E319/$H319%)</f>
        <v>0</v>
      </c>
      <c r="F320" s="12">
        <f>IF($H319=0,0,F319/$H319%)</f>
        <v>0</v>
      </c>
      <c r="G320" s="12">
        <f>IF($H319=0,0,G319/$H319%)</f>
        <v>0</v>
      </c>
      <c r="H320" s="54">
        <f t="shared" si="9"/>
        <v>0</v>
      </c>
      <c r="I320" s="13"/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/>
      <c r="E321" s="11"/>
      <c r="F321" s="11"/>
      <c r="G321" s="11"/>
      <c r="H321" s="54">
        <f t="shared" si="9"/>
        <v>0</v>
      </c>
      <c r="I321" s="13"/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>
        <f>IF($H321=0,0,D321/$H321%)</f>
        <v>0</v>
      </c>
      <c r="E322" s="12">
        <f>IF($H321=0,0,E321/$H321%)</f>
        <v>0</v>
      </c>
      <c r="F322" s="12">
        <f>IF($H321=0,0,F321/$H321%)</f>
        <v>0</v>
      </c>
      <c r="G322" s="12">
        <f>IF($H321=0,0,G321/$H321%)</f>
        <v>0</v>
      </c>
      <c r="H322" s="54">
        <f t="shared" si="9"/>
        <v>0</v>
      </c>
      <c r="I322" s="13"/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>
        <f>SUM(D321,D319)</f>
        <v>0</v>
      </c>
      <c r="E323" s="11">
        <f>SUM(E321,E319)</f>
        <v>0</v>
      </c>
      <c r="F323" s="11">
        <f>SUM(F321,F319)</f>
        <v>0</v>
      </c>
      <c r="G323" s="11">
        <f>SUM(G321,G319)</f>
        <v>0</v>
      </c>
      <c r="H323" s="54">
        <f t="shared" si="9"/>
        <v>0</v>
      </c>
      <c r="I323" s="13"/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>
        <f>IF($H323=0,0,D323/$H323%)</f>
        <v>0</v>
      </c>
      <c r="E324" s="12">
        <f>IF($H323=0,0,E323/$H323%)</f>
        <v>0</v>
      </c>
      <c r="F324" s="12">
        <f>IF($H323=0,0,F323/$H323%)</f>
        <v>0</v>
      </c>
      <c r="G324" s="12">
        <f>IF($H323=0,0,G323/$H323%)</f>
        <v>0</v>
      </c>
      <c r="H324" s="54">
        <f t="shared" si="9"/>
        <v>0</v>
      </c>
      <c r="I324" s="13"/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/>
      <c r="E325" s="12"/>
      <c r="F325" s="12"/>
      <c r="G325" s="12"/>
      <c r="H325" s="54">
        <f t="shared" si="9"/>
        <v>0</v>
      </c>
      <c r="I325" s="13"/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>
        <f>IF($H325=0,0,D325/$H325%)</f>
        <v>0</v>
      </c>
      <c r="E326" s="12">
        <f>IF($H325=0,0,E325/$H325%)</f>
        <v>0</v>
      </c>
      <c r="F326" s="12">
        <f>IF($H325=0,0,F325/$H325%)</f>
        <v>0</v>
      </c>
      <c r="G326" s="12">
        <f>IF($H325=0,0,G325/$H325%)</f>
        <v>0</v>
      </c>
      <c r="H326" s="54">
        <f t="shared" si="9"/>
        <v>0</v>
      </c>
      <c r="I326" s="13"/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11"/>
      <c r="E327" s="11"/>
      <c r="F327" s="11"/>
      <c r="G327" s="11"/>
      <c r="H327" s="54">
        <f t="shared" si="9"/>
        <v>0</v>
      </c>
      <c r="I327" s="13"/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>
        <f>IF($H327=0,0,D327/$H327%)</f>
        <v>0</v>
      </c>
      <c r="E328" s="12">
        <f>IF($H327=0,0,E327/$H327%)</f>
        <v>0</v>
      </c>
      <c r="F328" s="12">
        <f>IF($H327=0,0,F327/$H327%)</f>
        <v>0</v>
      </c>
      <c r="G328" s="12">
        <f>IF($H327=0,0,G327/$H327%)</f>
        <v>0</v>
      </c>
      <c r="H328" s="54">
        <f t="shared" si="9"/>
        <v>0</v>
      </c>
      <c r="I328" s="13"/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>
        <f>SUM(D327,D325)</f>
        <v>0</v>
      </c>
      <c r="E329" s="11">
        <f>SUM(E327,E325)</f>
        <v>0</v>
      </c>
      <c r="F329" s="11">
        <f>SUM(F327,F325)</f>
        <v>0</v>
      </c>
      <c r="G329" s="11">
        <f>SUM(G327,G325)</f>
        <v>0</v>
      </c>
      <c r="H329" s="54">
        <f t="shared" si="9"/>
        <v>0</v>
      </c>
      <c r="I329" s="13"/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>
        <f>IF($H329=0,0,D329/$H329%)</f>
        <v>0</v>
      </c>
      <c r="E330" s="12">
        <f>IF($H329=0,0,E329/$H329%)</f>
        <v>0</v>
      </c>
      <c r="F330" s="12">
        <f>IF($H329=0,0,F329/$H329%)</f>
        <v>0</v>
      </c>
      <c r="G330" s="12">
        <f>IF($H329=0,0,G329/$H329%)</f>
        <v>0</v>
      </c>
      <c r="H330" s="54">
        <f t="shared" si="9"/>
        <v>0</v>
      </c>
      <c r="I330" s="13"/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/>
      <c r="E331" s="12"/>
      <c r="F331" s="12"/>
      <c r="G331" s="12"/>
      <c r="H331" s="54">
        <f t="shared" si="9"/>
        <v>0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>
        <f>IF($H331=0,0,D331/$H331%)</f>
        <v>0</v>
      </c>
      <c r="E332" s="12">
        <f>IF($H331=0,0,E331/$H331%)</f>
        <v>0</v>
      </c>
      <c r="F332" s="12">
        <f>IF($H331=0,0,F331/$H331%)</f>
        <v>0</v>
      </c>
      <c r="G332" s="12">
        <f>IF($H331=0,0,G331/$H331%)</f>
        <v>0</v>
      </c>
      <c r="H332" s="54">
        <f t="shared" si="9"/>
        <v>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/>
      <c r="E333" s="11"/>
      <c r="F333" s="11"/>
      <c r="G333" s="11"/>
      <c r="H333" s="54">
        <f t="shared" si="9"/>
        <v>0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>
        <f>IF($H333=0,0,D333/$H333%)</f>
        <v>0</v>
      </c>
      <c r="E334" s="12">
        <f>IF($H333=0,0,E333/$H333%)</f>
        <v>0</v>
      </c>
      <c r="F334" s="12">
        <f>IF($H333=0,0,F333/$H333%)</f>
        <v>0</v>
      </c>
      <c r="G334" s="12">
        <f>IF($H333=0,0,G333/$H333%)</f>
        <v>0</v>
      </c>
      <c r="H334" s="54">
        <f t="shared" si="9"/>
        <v>0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>
        <f>SUM(D333,D331)</f>
        <v>0</v>
      </c>
      <c r="E335" s="11">
        <f>SUM(E333,E331)</f>
        <v>0</v>
      </c>
      <c r="F335" s="11">
        <f>SUM(F333,F331)</f>
        <v>0</v>
      </c>
      <c r="G335" s="11">
        <f>SUM(G333,G331)</f>
        <v>0</v>
      </c>
      <c r="H335" s="54">
        <f t="shared" si="9"/>
        <v>0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>
        <f>IF($H335=0,0,D335/$H335%)</f>
        <v>0</v>
      </c>
      <c r="E336" s="12">
        <f>IF($H335=0,0,E335/$H335%)</f>
        <v>0</v>
      </c>
      <c r="F336" s="12">
        <f>IF($H335=0,0,F335/$H335%)</f>
        <v>0</v>
      </c>
      <c r="G336" s="12">
        <f>IF($H335=0,0,G335/$H335%)</f>
        <v>0</v>
      </c>
      <c r="H336" s="54">
        <f t="shared" si="9"/>
        <v>0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/>
      <c r="E337" s="12"/>
      <c r="F337" s="12"/>
      <c r="G337" s="12"/>
      <c r="H337" s="54">
        <f t="shared" si="9"/>
        <v>0</v>
      </c>
      <c r="I337" s="13"/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>
        <f>IF($H337=0,0,D337/$H337%)</f>
        <v>0</v>
      </c>
      <c r="E338" s="12">
        <f>IF($H337=0,0,E337/$H337%)</f>
        <v>0</v>
      </c>
      <c r="F338" s="12">
        <f>IF($H337=0,0,F337/$H337%)</f>
        <v>0</v>
      </c>
      <c r="G338" s="12">
        <f>IF($H337=0,0,G337/$H337%)</f>
        <v>0</v>
      </c>
      <c r="H338" s="54">
        <f t="shared" si="9"/>
        <v>0</v>
      </c>
      <c r="I338" s="13"/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1"/>
      <c r="E339" s="11"/>
      <c r="F339" s="11"/>
      <c r="G339" s="11"/>
      <c r="H339" s="54">
        <f t="shared" si="9"/>
        <v>0</v>
      </c>
      <c r="I339" s="13"/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>
        <f>IF($H339=0,0,D339/$H339%)</f>
        <v>0</v>
      </c>
      <c r="E340" s="12">
        <f>IF($H339=0,0,E339/$H339%)</f>
        <v>0</v>
      </c>
      <c r="F340" s="12">
        <f>IF($H339=0,0,F339/$H339%)</f>
        <v>0</v>
      </c>
      <c r="G340" s="12">
        <f>IF($H339=0,0,G339/$H339%)</f>
        <v>0</v>
      </c>
      <c r="H340" s="54">
        <f t="shared" si="9"/>
        <v>0</v>
      </c>
      <c r="I340" s="13"/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>
        <f>SUM(D339,D337)</f>
        <v>0</v>
      </c>
      <c r="E341" s="11">
        <f>SUM(E339,E337)</f>
        <v>0</v>
      </c>
      <c r="F341" s="11">
        <f>SUM(F339,F337)</f>
        <v>0</v>
      </c>
      <c r="G341" s="11">
        <f>SUM(G339,G337)</f>
        <v>0</v>
      </c>
      <c r="H341" s="54">
        <f t="shared" si="9"/>
        <v>0</v>
      </c>
      <c r="I341" s="13"/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>
        <f>IF($H341=0,0,D341/$H341%)</f>
        <v>0</v>
      </c>
      <c r="E342" s="12">
        <f>IF($H341=0,0,E341/$H341%)</f>
        <v>0</v>
      </c>
      <c r="F342" s="12">
        <f>IF($H341=0,0,F341/$H341%)</f>
        <v>0</v>
      </c>
      <c r="G342" s="12">
        <f>IF($H341=0,0,G341/$H341%)</f>
        <v>0</v>
      </c>
      <c r="H342" s="54">
        <f t="shared" si="9"/>
        <v>0</v>
      </c>
      <c r="I342" s="13"/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/>
      <c r="E343" s="12"/>
      <c r="F343" s="12"/>
      <c r="G343" s="12"/>
      <c r="H343" s="54">
        <f t="shared" si="9"/>
        <v>0</v>
      </c>
      <c r="I343" s="13"/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>
        <f>IF($H343=0,0,D343/$H343%)</f>
        <v>0</v>
      </c>
      <c r="E344" s="12">
        <f>IF($H343=0,0,E343/$H343%)</f>
        <v>0</v>
      </c>
      <c r="F344" s="12">
        <f>IF($H343=0,0,F343/$H343%)</f>
        <v>0</v>
      </c>
      <c r="G344" s="12">
        <f>IF($H343=0,0,G343/$H343%)</f>
        <v>0</v>
      </c>
      <c r="H344" s="54">
        <f t="shared" si="9"/>
        <v>0</v>
      </c>
      <c r="I344" s="13"/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/>
      <c r="E345" s="11"/>
      <c r="F345" s="11"/>
      <c r="G345" s="11"/>
      <c r="H345" s="54">
        <f t="shared" si="9"/>
        <v>0</v>
      </c>
      <c r="I345" s="13"/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>
        <f>IF($H345=0,0,D345/$H345%)</f>
        <v>0</v>
      </c>
      <c r="E346" s="12">
        <f>IF($H345=0,0,E345/$H345%)</f>
        <v>0</v>
      </c>
      <c r="F346" s="12">
        <f>IF($H345=0,0,F345/$H345%)</f>
        <v>0</v>
      </c>
      <c r="G346" s="12">
        <f>IF($H345=0,0,G345/$H345%)</f>
        <v>0</v>
      </c>
      <c r="H346" s="54">
        <f t="shared" si="9"/>
        <v>0</v>
      </c>
      <c r="I346" s="13"/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>
        <f>SUM(D345,D343)</f>
        <v>0</v>
      </c>
      <c r="E347" s="11">
        <f>SUM(E345,E343)</f>
        <v>0</v>
      </c>
      <c r="F347" s="11">
        <f>SUM(F345,F343)</f>
        <v>0</v>
      </c>
      <c r="G347" s="11">
        <f>SUM(G345,G343)</f>
        <v>0</v>
      </c>
      <c r="H347" s="54">
        <f t="shared" si="9"/>
        <v>0</v>
      </c>
      <c r="I347" s="13"/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>
        <f>IF($H347=0,0,D347/$H347%)</f>
        <v>0</v>
      </c>
      <c r="E348" s="12">
        <f>IF($H347=0,0,E347/$H347%)</f>
        <v>0</v>
      </c>
      <c r="F348" s="12">
        <f>IF($H347=0,0,F347/$H347%)</f>
        <v>0</v>
      </c>
      <c r="G348" s="12">
        <f>IF($H347=0,0,G347/$H347%)</f>
        <v>0</v>
      </c>
      <c r="H348" s="54">
        <f t="shared" si="9"/>
        <v>0</v>
      </c>
      <c r="I348" s="13"/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/>
      <c r="E349" s="12"/>
      <c r="F349" s="12"/>
      <c r="G349" s="12"/>
      <c r="H349" s="54">
        <f t="shared" si="9"/>
        <v>0</v>
      </c>
      <c r="I349" s="13"/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>
        <f>IF($H349=0,0,D349/$H349%)</f>
        <v>0</v>
      </c>
      <c r="E350" s="12">
        <f>IF($H349=0,0,E349/$H349%)</f>
        <v>0</v>
      </c>
      <c r="F350" s="12">
        <f>IF($H349=0,0,F349/$H349%)</f>
        <v>0</v>
      </c>
      <c r="G350" s="12">
        <f>IF($H349=0,0,G349/$H349%)</f>
        <v>0</v>
      </c>
      <c r="H350" s="54">
        <f t="shared" si="9"/>
        <v>0</v>
      </c>
      <c r="I350" s="13"/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/>
      <c r="E351" s="11"/>
      <c r="F351" s="11"/>
      <c r="G351" s="11"/>
      <c r="H351" s="54">
        <f t="shared" si="9"/>
        <v>0</v>
      </c>
      <c r="I351" s="13"/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>
        <f>IF($H351=0,0,D351/$H351%)</f>
        <v>0</v>
      </c>
      <c r="E352" s="12">
        <f>IF($H351=0,0,E351/$H351%)</f>
        <v>0</v>
      </c>
      <c r="F352" s="12">
        <f>IF($H351=0,0,F351/$H351%)</f>
        <v>0</v>
      </c>
      <c r="G352" s="12">
        <f>IF($H351=0,0,G351/$H351%)</f>
        <v>0</v>
      </c>
      <c r="H352" s="54">
        <f t="shared" si="9"/>
        <v>0</v>
      </c>
      <c r="I352" s="13"/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>
        <f>SUM(D351,D349)</f>
        <v>0</v>
      </c>
      <c r="E353" s="11">
        <f>SUM(E351,E349)</f>
        <v>0</v>
      </c>
      <c r="F353" s="11">
        <f>SUM(F351,F349)</f>
        <v>0</v>
      </c>
      <c r="G353" s="11">
        <f>SUM(G351,G349)</f>
        <v>0</v>
      </c>
      <c r="H353" s="54">
        <f t="shared" si="9"/>
        <v>0</v>
      </c>
      <c r="I353" s="13"/>
      <c r="J353" s="1"/>
    </row>
    <row r="354" spans="1:10" s="14" customFormat="1" ht="15.95" customHeight="1" x14ac:dyDescent="0.15">
      <c r="A354" s="15"/>
      <c r="B354" s="21"/>
      <c r="C354" s="16" t="s">
        <v>13</v>
      </c>
      <c r="D354" s="12">
        <f>IF($H353=0,0,D353/$H353%)</f>
        <v>0</v>
      </c>
      <c r="E354" s="12">
        <f>IF($H353=0,0,E353/$H353%)</f>
        <v>0</v>
      </c>
      <c r="F354" s="12">
        <f>IF($H353=0,0,F353/$H353%)</f>
        <v>0</v>
      </c>
      <c r="G354" s="12">
        <f>IF($H353=0,0,G353/$H353%)</f>
        <v>0</v>
      </c>
      <c r="H354" s="54">
        <f t="shared" si="9"/>
        <v>0</v>
      </c>
      <c r="I354" s="13"/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/>
      <c r="E355" s="12"/>
      <c r="F355" s="12"/>
      <c r="G355" s="12"/>
      <c r="H355" s="54">
        <f t="shared" si="9"/>
        <v>0</v>
      </c>
      <c r="I355" s="13"/>
      <c r="J355" s="1"/>
    </row>
    <row r="356" spans="1:10" s="14" customFormat="1" ht="15.95" customHeight="1" x14ac:dyDescent="0.15">
      <c r="A356" s="15"/>
      <c r="B356" s="15"/>
      <c r="C356" s="16" t="s">
        <v>13</v>
      </c>
      <c r="D356" s="12">
        <f>IF($H355=0,0,D355/$H355%)</f>
        <v>0</v>
      </c>
      <c r="E356" s="12">
        <f>IF($H355=0,0,E355/$H355%)</f>
        <v>0</v>
      </c>
      <c r="F356" s="12">
        <f>IF($H355=0,0,F355/$H355%)</f>
        <v>0</v>
      </c>
      <c r="G356" s="12">
        <f>IF($H355=0,0,G355/$H355%)</f>
        <v>0</v>
      </c>
      <c r="H356" s="54">
        <f t="shared" si="9"/>
        <v>0</v>
      </c>
      <c r="I356" s="13"/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/>
      <c r="E357" s="11"/>
      <c r="F357" s="11"/>
      <c r="G357" s="11"/>
      <c r="H357" s="54">
        <f t="shared" si="9"/>
        <v>0</v>
      </c>
      <c r="I357" s="13"/>
      <c r="J357" s="1"/>
    </row>
    <row r="358" spans="1:10" s="14" customFormat="1" ht="15.95" customHeight="1" x14ac:dyDescent="0.15">
      <c r="A358" s="15"/>
      <c r="B358" s="15"/>
      <c r="C358" s="16" t="s">
        <v>13</v>
      </c>
      <c r="D358" s="12">
        <f>IF($H357=0,0,D357/$H357%)</f>
        <v>0</v>
      </c>
      <c r="E358" s="12">
        <f>IF($H357=0,0,E357/$H357%)</f>
        <v>0</v>
      </c>
      <c r="F358" s="12">
        <f>IF($H357=0,0,F357/$H357%)</f>
        <v>0</v>
      </c>
      <c r="G358" s="12">
        <f>IF($H357=0,0,G357/$H357%)</f>
        <v>0</v>
      </c>
      <c r="H358" s="54">
        <f t="shared" si="9"/>
        <v>0</v>
      </c>
      <c r="I358" s="13"/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>
        <f>SUM(D357,D355)</f>
        <v>0</v>
      </c>
      <c r="E359" s="11">
        <f>SUM(E357,E355)</f>
        <v>0</v>
      </c>
      <c r="F359" s="11">
        <f>SUM(F357,F355)</f>
        <v>0</v>
      </c>
      <c r="G359" s="11">
        <f>SUM(G357,G355)</f>
        <v>0</v>
      </c>
      <c r="H359" s="54">
        <f t="shared" si="9"/>
        <v>0</v>
      </c>
      <c r="I359" s="13"/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>
        <f>IF($H359=0,0,D359/$H359%)</f>
        <v>0</v>
      </c>
      <c r="E360" s="12">
        <f>IF($H359=0,0,E359/$H359%)</f>
        <v>0</v>
      </c>
      <c r="F360" s="12">
        <f>IF($H359=0,0,F359/$H359%)</f>
        <v>0</v>
      </c>
      <c r="G360" s="12">
        <f>IF($H359=0,0,G359/$H359%)</f>
        <v>0</v>
      </c>
      <c r="H360" s="54">
        <f t="shared" si="9"/>
        <v>0</v>
      </c>
      <c r="I360" s="13"/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/>
      <c r="E361" s="12"/>
      <c r="F361" s="12"/>
      <c r="G361" s="12"/>
      <c r="H361" s="54">
        <f t="shared" si="9"/>
        <v>0</v>
      </c>
      <c r="I361" s="13"/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0</v>
      </c>
      <c r="E362" s="12">
        <f>IF($H361=0,0,E361/$H361%)</f>
        <v>0</v>
      </c>
      <c r="F362" s="12">
        <f>IF($H361=0,0,F361/$H361%)</f>
        <v>0</v>
      </c>
      <c r="G362" s="12">
        <f>IF($H361=0,0,G361/$H361%)</f>
        <v>0</v>
      </c>
      <c r="H362" s="54">
        <f t="shared" si="9"/>
        <v>0</v>
      </c>
      <c r="I362" s="13"/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/>
      <c r="E363" s="11"/>
      <c r="F363" s="11"/>
      <c r="G363" s="11"/>
      <c r="H363" s="54">
        <f t="shared" si="9"/>
        <v>0</v>
      </c>
      <c r="I363" s="13"/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0</v>
      </c>
      <c r="E364" s="12">
        <f>IF($H363=0,0,E363/$H363%)</f>
        <v>0</v>
      </c>
      <c r="F364" s="12">
        <f>IF($H363=0,0,F363/$H363%)</f>
        <v>0</v>
      </c>
      <c r="G364" s="12">
        <f>IF($H363=0,0,G363/$H363%)</f>
        <v>0</v>
      </c>
      <c r="H364" s="54">
        <f t="shared" si="9"/>
        <v>0</v>
      </c>
      <c r="I364" s="13"/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0</v>
      </c>
      <c r="E365" s="11">
        <f>SUM(E363,E361)</f>
        <v>0</v>
      </c>
      <c r="F365" s="11">
        <f>SUM(F363,F361)</f>
        <v>0</v>
      </c>
      <c r="G365" s="11">
        <f>SUM(G363,G361)</f>
        <v>0</v>
      </c>
      <c r="H365" s="54">
        <f t="shared" si="9"/>
        <v>0</v>
      </c>
      <c r="I365" s="13"/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0</v>
      </c>
      <c r="E366" s="12">
        <f>IF($H365=0,0,E365/$H365%)</f>
        <v>0</v>
      </c>
      <c r="F366" s="12">
        <f>IF($H365=0,0,F365/$H365%)</f>
        <v>0</v>
      </c>
      <c r="G366" s="12">
        <f>IF($H365=0,0,G365/$H365%)</f>
        <v>0</v>
      </c>
      <c r="H366" s="54">
        <f t="shared" si="9"/>
        <v>0</v>
      </c>
      <c r="I366" s="13"/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1">
        <f>SUM(D361,D301,D295,D229,D37,D7)</f>
        <v>523.70000000000005</v>
      </c>
      <c r="E367" s="11">
        <f>SUM(E361,E301,E295,E229,E37,E7)</f>
        <v>105460.30000000002</v>
      </c>
      <c r="F367" s="11">
        <f>SUM(F361,F301,F295,F229,F37,F7)</f>
        <v>0</v>
      </c>
      <c r="G367" s="11">
        <f>SUM(G361,G301,G295,G229,G37,G7)</f>
        <v>0</v>
      </c>
      <c r="H367" s="55">
        <f>SUM(H361,H301,H295,H229,H37,H7)</f>
        <v>105984</v>
      </c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0.49413118961352664</v>
      </c>
      <c r="E368" s="12">
        <f>IF($H367=0,0,E367/$H367%)</f>
        <v>99.505868810386502</v>
      </c>
      <c r="F368" s="12">
        <f>IF($H367=0,0,F367/$H367%)</f>
        <v>0</v>
      </c>
      <c r="G368" s="12">
        <f>IF($H367=0,0,G367/$H367%)</f>
        <v>0</v>
      </c>
      <c r="H368" s="53">
        <f>IF($H367=0,0,H367/$H367%)</f>
        <v>100.00000000000001</v>
      </c>
    </row>
    <row r="369" spans="1:8" ht="15.95" customHeight="1" x14ac:dyDescent="0.15">
      <c r="A369" s="26"/>
      <c r="B369" s="27"/>
      <c r="C369" s="18" t="s">
        <v>14</v>
      </c>
      <c r="D369" s="11"/>
      <c r="E369" s="11"/>
      <c r="F369" s="11"/>
      <c r="G369" s="11"/>
      <c r="H369" s="55">
        <f>SUM(H9,H39,H231,H297,H303,H363)</f>
        <v>135359.00000000003</v>
      </c>
    </row>
    <row r="370" spans="1:8" ht="15.95" customHeight="1" x14ac:dyDescent="0.15">
      <c r="A370" s="26"/>
      <c r="B370" s="27"/>
      <c r="C370" s="20" t="s">
        <v>13</v>
      </c>
      <c r="D370" s="12">
        <f>IF($H369=0,0,D369/$H369%)</f>
        <v>0</v>
      </c>
      <c r="E370" s="12">
        <f>IF($H369=0,0,E369/$H369%)</f>
        <v>0</v>
      </c>
      <c r="F370" s="12">
        <f>IF($H369=0,0,F369/$H369%)</f>
        <v>0</v>
      </c>
      <c r="G370" s="12">
        <f>IF($H369=0,0,G369/$H369%)</f>
        <v>0</v>
      </c>
      <c r="H370" s="53">
        <f>IF($H369=0,0,H369/$H369%)</f>
        <v>100</v>
      </c>
    </row>
    <row r="371" spans="1:8" ht="15.95" customHeight="1" x14ac:dyDescent="0.15">
      <c r="A371" s="26"/>
      <c r="B371" s="27"/>
      <c r="C371" s="18" t="s">
        <v>15</v>
      </c>
      <c r="D371" s="11">
        <f>SUM(D11,D41,D233,D299,D305,D365)</f>
        <v>67702.100000000006</v>
      </c>
      <c r="E371" s="11">
        <f>SUM(E11,E41,E233,E299,E305,E365)</f>
        <v>173244.90000000002</v>
      </c>
      <c r="F371" s="11">
        <f>SUM(F11,F41,F233,F299,F305,F365)</f>
        <v>38.5</v>
      </c>
      <c r="G371" s="11">
        <f>SUM(G11,G41,G233,G299,G305,G365)</f>
        <v>357.5</v>
      </c>
      <c r="H371" s="55">
        <f>SUM(H11,H41,H233,H299,H305,H365)</f>
        <v>241343.00000000003</v>
      </c>
    </row>
    <row r="372" spans="1:8" ht="15.95" customHeight="1" x14ac:dyDescent="0.15">
      <c r="A372" s="28"/>
      <c r="B372" s="29"/>
      <c r="C372" s="20" t="s">
        <v>13</v>
      </c>
      <c r="D372" s="12">
        <f>IF($H371=0,0,D371/$H371%)</f>
        <v>28.052232714435469</v>
      </c>
      <c r="E372" s="12">
        <f>IF($H371=0,0,E371/$H371%)</f>
        <v>71.783685460112792</v>
      </c>
      <c r="F372" s="12">
        <f>IF($H371=0,0,F371/$H371%)</f>
        <v>1.595239969669723E-2</v>
      </c>
      <c r="G372" s="12">
        <f>IF($H371=0,0,G371/$H371%)</f>
        <v>0.1481294257550457</v>
      </c>
      <c r="H372" s="53">
        <f>IF($H371=0,0,H371/$H371%)</f>
        <v>100</v>
      </c>
    </row>
    <row r="373" spans="1:8" ht="15.95" customHeight="1" x14ac:dyDescent="0.15">
      <c r="A373" s="30" t="s">
        <v>76</v>
      </c>
      <c r="B373" s="31"/>
      <c r="C373" s="18" t="s">
        <v>12</v>
      </c>
      <c r="D373" s="12">
        <v>0</v>
      </c>
      <c r="E373" s="12">
        <v>1232542.5</v>
      </c>
      <c r="F373" s="12">
        <v>0</v>
      </c>
      <c r="G373" s="12">
        <v>0</v>
      </c>
      <c r="H373" s="54">
        <f t="shared" ref="H373:H378" si="10">SUM(D373:G373)</f>
        <v>1232542.5</v>
      </c>
    </row>
    <row r="374" spans="1:8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100</v>
      </c>
      <c r="F374" s="12">
        <f>IF($H373=0,0,F373/$H373%)</f>
        <v>0</v>
      </c>
      <c r="G374" s="12">
        <f>IF($H373=0,0,G373/$H373%)</f>
        <v>0</v>
      </c>
      <c r="H374" s="54">
        <f t="shared" si="10"/>
        <v>100</v>
      </c>
    </row>
    <row r="375" spans="1:8" ht="15.95" customHeight="1" x14ac:dyDescent="0.15">
      <c r="A375" s="15"/>
      <c r="B375" s="34"/>
      <c r="C375" s="18" t="s">
        <v>14</v>
      </c>
      <c r="D375" s="11">
        <v>0</v>
      </c>
      <c r="E375" s="11">
        <v>1057241</v>
      </c>
      <c r="F375" s="11">
        <v>0</v>
      </c>
      <c r="G375" s="11">
        <v>79471</v>
      </c>
      <c r="H375" s="54">
        <f t="shared" si="10"/>
        <v>1136712</v>
      </c>
    </row>
    <row r="376" spans="1:8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93.008695254382815</v>
      </c>
      <c r="F376" s="12">
        <f>IF($H375=0,0,F375/$H375%)</f>
        <v>0</v>
      </c>
      <c r="G376" s="12">
        <f>IF($H375=0,0,G375/$H375%)</f>
        <v>6.9913047456171835</v>
      </c>
      <c r="H376" s="54">
        <f t="shared" si="10"/>
        <v>100</v>
      </c>
    </row>
    <row r="377" spans="1:8" ht="15.9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2289783.5</v>
      </c>
      <c r="F377" s="11">
        <f>SUM(F375,F373)</f>
        <v>0</v>
      </c>
      <c r="G377" s="11">
        <f>SUM(G375,G373)</f>
        <v>79471</v>
      </c>
      <c r="H377" s="54">
        <f t="shared" si="10"/>
        <v>2369254.5</v>
      </c>
    </row>
    <row r="378" spans="1:8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96.645738142525431</v>
      </c>
      <c r="F378" s="12">
        <f>IF($H377=0,0,F377/$H377%)</f>
        <v>0</v>
      </c>
      <c r="G378" s="12">
        <f>IF($H377=0,0,G377/$H377%)</f>
        <v>3.3542618574745773</v>
      </c>
      <c r="H378" s="54">
        <f t="shared" si="10"/>
        <v>100.00000000000001</v>
      </c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44" firstPageNumber="204" fitToHeight="5" orientation="portrait" useFirstPageNumber="1" r:id="rId1"/>
  <headerFooter alignWithMargins="0"/>
  <rowBreaks count="3" manualBreakCount="3">
    <brk id="96" max="7" man="1"/>
    <brk id="192" max="7" man="1"/>
    <brk id="28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FF0000"/>
    <pageSetUpPr fitToPage="1"/>
  </sheetPr>
  <dimension ref="A2:J378"/>
  <sheetViews>
    <sheetView showGridLines="0" showZeros="0" zoomScale="89" zoomScaleNormal="89" zoomScaleSheetLayoutView="80" workbookViewId="0">
      <pane xSplit="2" ySplit="6" topLeftCell="C366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H367" sqref="H367:H372"/>
    </sheetView>
  </sheetViews>
  <sheetFormatPr defaultRowHeight="15.95" customHeight="1" x14ac:dyDescent="0.15"/>
  <cols>
    <col min="1" max="1" width="7.5" style="2" customWidth="1"/>
    <col min="2" max="2" width="24" style="2" customWidth="1"/>
    <col min="3" max="8" width="25.625" style="1" customWidth="1"/>
    <col min="9" max="256" width="9" style="1"/>
    <col min="257" max="257" width="7.5" style="1" customWidth="1"/>
    <col min="258" max="258" width="24" style="1" customWidth="1"/>
    <col min="259" max="264" width="25.625" style="1" customWidth="1"/>
    <col min="265" max="512" width="9" style="1"/>
    <col min="513" max="513" width="7.5" style="1" customWidth="1"/>
    <col min="514" max="514" width="24" style="1" customWidth="1"/>
    <col min="515" max="520" width="25.625" style="1" customWidth="1"/>
    <col min="521" max="768" width="9" style="1"/>
    <col min="769" max="769" width="7.5" style="1" customWidth="1"/>
    <col min="770" max="770" width="24" style="1" customWidth="1"/>
    <col min="771" max="776" width="25.625" style="1" customWidth="1"/>
    <col min="777" max="1024" width="9" style="1"/>
    <col min="1025" max="1025" width="7.5" style="1" customWidth="1"/>
    <col min="1026" max="1026" width="24" style="1" customWidth="1"/>
    <col min="1027" max="1032" width="25.625" style="1" customWidth="1"/>
    <col min="1033" max="1280" width="9" style="1"/>
    <col min="1281" max="1281" width="7.5" style="1" customWidth="1"/>
    <col min="1282" max="1282" width="24" style="1" customWidth="1"/>
    <col min="1283" max="1288" width="25.625" style="1" customWidth="1"/>
    <col min="1289" max="1536" width="9" style="1"/>
    <col min="1537" max="1537" width="7.5" style="1" customWidth="1"/>
    <col min="1538" max="1538" width="24" style="1" customWidth="1"/>
    <col min="1539" max="1544" width="25.625" style="1" customWidth="1"/>
    <col min="1545" max="1792" width="9" style="1"/>
    <col min="1793" max="1793" width="7.5" style="1" customWidth="1"/>
    <col min="1794" max="1794" width="24" style="1" customWidth="1"/>
    <col min="1795" max="1800" width="25.625" style="1" customWidth="1"/>
    <col min="1801" max="2048" width="9" style="1"/>
    <col min="2049" max="2049" width="7.5" style="1" customWidth="1"/>
    <col min="2050" max="2050" width="24" style="1" customWidth="1"/>
    <col min="2051" max="2056" width="25.625" style="1" customWidth="1"/>
    <col min="2057" max="2304" width="9" style="1"/>
    <col min="2305" max="2305" width="7.5" style="1" customWidth="1"/>
    <col min="2306" max="2306" width="24" style="1" customWidth="1"/>
    <col min="2307" max="2312" width="25.625" style="1" customWidth="1"/>
    <col min="2313" max="2560" width="9" style="1"/>
    <col min="2561" max="2561" width="7.5" style="1" customWidth="1"/>
    <col min="2562" max="2562" width="24" style="1" customWidth="1"/>
    <col min="2563" max="2568" width="25.625" style="1" customWidth="1"/>
    <col min="2569" max="2816" width="9" style="1"/>
    <col min="2817" max="2817" width="7.5" style="1" customWidth="1"/>
    <col min="2818" max="2818" width="24" style="1" customWidth="1"/>
    <col min="2819" max="2824" width="25.625" style="1" customWidth="1"/>
    <col min="2825" max="3072" width="9" style="1"/>
    <col min="3073" max="3073" width="7.5" style="1" customWidth="1"/>
    <col min="3074" max="3074" width="24" style="1" customWidth="1"/>
    <col min="3075" max="3080" width="25.625" style="1" customWidth="1"/>
    <col min="3081" max="3328" width="9" style="1"/>
    <col min="3329" max="3329" width="7.5" style="1" customWidth="1"/>
    <col min="3330" max="3330" width="24" style="1" customWidth="1"/>
    <col min="3331" max="3336" width="25.625" style="1" customWidth="1"/>
    <col min="3337" max="3584" width="9" style="1"/>
    <col min="3585" max="3585" width="7.5" style="1" customWidth="1"/>
    <col min="3586" max="3586" width="24" style="1" customWidth="1"/>
    <col min="3587" max="3592" width="25.625" style="1" customWidth="1"/>
    <col min="3593" max="3840" width="9" style="1"/>
    <col min="3841" max="3841" width="7.5" style="1" customWidth="1"/>
    <col min="3842" max="3842" width="24" style="1" customWidth="1"/>
    <col min="3843" max="3848" width="25.625" style="1" customWidth="1"/>
    <col min="3849" max="4096" width="9" style="1"/>
    <col min="4097" max="4097" width="7.5" style="1" customWidth="1"/>
    <col min="4098" max="4098" width="24" style="1" customWidth="1"/>
    <col min="4099" max="4104" width="25.625" style="1" customWidth="1"/>
    <col min="4105" max="4352" width="9" style="1"/>
    <col min="4353" max="4353" width="7.5" style="1" customWidth="1"/>
    <col min="4354" max="4354" width="24" style="1" customWidth="1"/>
    <col min="4355" max="4360" width="25.625" style="1" customWidth="1"/>
    <col min="4361" max="4608" width="9" style="1"/>
    <col min="4609" max="4609" width="7.5" style="1" customWidth="1"/>
    <col min="4610" max="4610" width="24" style="1" customWidth="1"/>
    <col min="4611" max="4616" width="25.625" style="1" customWidth="1"/>
    <col min="4617" max="4864" width="9" style="1"/>
    <col min="4865" max="4865" width="7.5" style="1" customWidth="1"/>
    <col min="4866" max="4866" width="24" style="1" customWidth="1"/>
    <col min="4867" max="4872" width="25.625" style="1" customWidth="1"/>
    <col min="4873" max="5120" width="9" style="1"/>
    <col min="5121" max="5121" width="7.5" style="1" customWidth="1"/>
    <col min="5122" max="5122" width="24" style="1" customWidth="1"/>
    <col min="5123" max="5128" width="25.625" style="1" customWidth="1"/>
    <col min="5129" max="5376" width="9" style="1"/>
    <col min="5377" max="5377" width="7.5" style="1" customWidth="1"/>
    <col min="5378" max="5378" width="24" style="1" customWidth="1"/>
    <col min="5379" max="5384" width="25.625" style="1" customWidth="1"/>
    <col min="5385" max="5632" width="9" style="1"/>
    <col min="5633" max="5633" width="7.5" style="1" customWidth="1"/>
    <col min="5634" max="5634" width="24" style="1" customWidth="1"/>
    <col min="5635" max="5640" width="25.625" style="1" customWidth="1"/>
    <col min="5641" max="5888" width="9" style="1"/>
    <col min="5889" max="5889" width="7.5" style="1" customWidth="1"/>
    <col min="5890" max="5890" width="24" style="1" customWidth="1"/>
    <col min="5891" max="5896" width="25.625" style="1" customWidth="1"/>
    <col min="5897" max="6144" width="9" style="1"/>
    <col min="6145" max="6145" width="7.5" style="1" customWidth="1"/>
    <col min="6146" max="6146" width="24" style="1" customWidth="1"/>
    <col min="6147" max="6152" width="25.625" style="1" customWidth="1"/>
    <col min="6153" max="6400" width="9" style="1"/>
    <col min="6401" max="6401" width="7.5" style="1" customWidth="1"/>
    <col min="6402" max="6402" width="24" style="1" customWidth="1"/>
    <col min="6403" max="6408" width="25.625" style="1" customWidth="1"/>
    <col min="6409" max="6656" width="9" style="1"/>
    <col min="6657" max="6657" width="7.5" style="1" customWidth="1"/>
    <col min="6658" max="6658" width="24" style="1" customWidth="1"/>
    <col min="6659" max="6664" width="25.625" style="1" customWidth="1"/>
    <col min="6665" max="6912" width="9" style="1"/>
    <col min="6913" max="6913" width="7.5" style="1" customWidth="1"/>
    <col min="6914" max="6914" width="24" style="1" customWidth="1"/>
    <col min="6915" max="6920" width="25.625" style="1" customWidth="1"/>
    <col min="6921" max="7168" width="9" style="1"/>
    <col min="7169" max="7169" width="7.5" style="1" customWidth="1"/>
    <col min="7170" max="7170" width="24" style="1" customWidth="1"/>
    <col min="7171" max="7176" width="25.625" style="1" customWidth="1"/>
    <col min="7177" max="7424" width="9" style="1"/>
    <col min="7425" max="7425" width="7.5" style="1" customWidth="1"/>
    <col min="7426" max="7426" width="24" style="1" customWidth="1"/>
    <col min="7427" max="7432" width="25.625" style="1" customWidth="1"/>
    <col min="7433" max="7680" width="9" style="1"/>
    <col min="7681" max="7681" width="7.5" style="1" customWidth="1"/>
    <col min="7682" max="7682" width="24" style="1" customWidth="1"/>
    <col min="7683" max="7688" width="25.625" style="1" customWidth="1"/>
    <col min="7689" max="7936" width="9" style="1"/>
    <col min="7937" max="7937" width="7.5" style="1" customWidth="1"/>
    <col min="7938" max="7938" width="24" style="1" customWidth="1"/>
    <col min="7939" max="7944" width="25.625" style="1" customWidth="1"/>
    <col min="7945" max="8192" width="9" style="1"/>
    <col min="8193" max="8193" width="7.5" style="1" customWidth="1"/>
    <col min="8194" max="8194" width="24" style="1" customWidth="1"/>
    <col min="8195" max="8200" width="25.625" style="1" customWidth="1"/>
    <col min="8201" max="8448" width="9" style="1"/>
    <col min="8449" max="8449" width="7.5" style="1" customWidth="1"/>
    <col min="8450" max="8450" width="24" style="1" customWidth="1"/>
    <col min="8451" max="8456" width="25.625" style="1" customWidth="1"/>
    <col min="8457" max="8704" width="9" style="1"/>
    <col min="8705" max="8705" width="7.5" style="1" customWidth="1"/>
    <col min="8706" max="8706" width="24" style="1" customWidth="1"/>
    <col min="8707" max="8712" width="25.625" style="1" customWidth="1"/>
    <col min="8713" max="8960" width="9" style="1"/>
    <col min="8961" max="8961" width="7.5" style="1" customWidth="1"/>
    <col min="8962" max="8962" width="24" style="1" customWidth="1"/>
    <col min="8963" max="8968" width="25.625" style="1" customWidth="1"/>
    <col min="8969" max="9216" width="9" style="1"/>
    <col min="9217" max="9217" width="7.5" style="1" customWidth="1"/>
    <col min="9218" max="9218" width="24" style="1" customWidth="1"/>
    <col min="9219" max="9224" width="25.625" style="1" customWidth="1"/>
    <col min="9225" max="9472" width="9" style="1"/>
    <col min="9473" max="9473" width="7.5" style="1" customWidth="1"/>
    <col min="9474" max="9474" width="24" style="1" customWidth="1"/>
    <col min="9475" max="9480" width="25.625" style="1" customWidth="1"/>
    <col min="9481" max="9728" width="9" style="1"/>
    <col min="9729" max="9729" width="7.5" style="1" customWidth="1"/>
    <col min="9730" max="9730" width="24" style="1" customWidth="1"/>
    <col min="9731" max="9736" width="25.625" style="1" customWidth="1"/>
    <col min="9737" max="9984" width="9" style="1"/>
    <col min="9985" max="9985" width="7.5" style="1" customWidth="1"/>
    <col min="9986" max="9986" width="24" style="1" customWidth="1"/>
    <col min="9987" max="9992" width="25.625" style="1" customWidth="1"/>
    <col min="9993" max="10240" width="9" style="1"/>
    <col min="10241" max="10241" width="7.5" style="1" customWidth="1"/>
    <col min="10242" max="10242" width="24" style="1" customWidth="1"/>
    <col min="10243" max="10248" width="25.625" style="1" customWidth="1"/>
    <col min="10249" max="10496" width="9" style="1"/>
    <col min="10497" max="10497" width="7.5" style="1" customWidth="1"/>
    <col min="10498" max="10498" width="24" style="1" customWidth="1"/>
    <col min="10499" max="10504" width="25.625" style="1" customWidth="1"/>
    <col min="10505" max="10752" width="9" style="1"/>
    <col min="10753" max="10753" width="7.5" style="1" customWidth="1"/>
    <col min="10754" max="10754" width="24" style="1" customWidth="1"/>
    <col min="10755" max="10760" width="25.625" style="1" customWidth="1"/>
    <col min="10761" max="11008" width="9" style="1"/>
    <col min="11009" max="11009" width="7.5" style="1" customWidth="1"/>
    <col min="11010" max="11010" width="24" style="1" customWidth="1"/>
    <col min="11011" max="11016" width="25.625" style="1" customWidth="1"/>
    <col min="11017" max="11264" width="9" style="1"/>
    <col min="11265" max="11265" width="7.5" style="1" customWidth="1"/>
    <col min="11266" max="11266" width="24" style="1" customWidth="1"/>
    <col min="11267" max="11272" width="25.625" style="1" customWidth="1"/>
    <col min="11273" max="11520" width="9" style="1"/>
    <col min="11521" max="11521" width="7.5" style="1" customWidth="1"/>
    <col min="11522" max="11522" width="24" style="1" customWidth="1"/>
    <col min="11523" max="11528" width="25.625" style="1" customWidth="1"/>
    <col min="11529" max="11776" width="9" style="1"/>
    <col min="11777" max="11777" width="7.5" style="1" customWidth="1"/>
    <col min="11778" max="11778" width="24" style="1" customWidth="1"/>
    <col min="11779" max="11784" width="25.625" style="1" customWidth="1"/>
    <col min="11785" max="12032" width="9" style="1"/>
    <col min="12033" max="12033" width="7.5" style="1" customWidth="1"/>
    <col min="12034" max="12034" width="24" style="1" customWidth="1"/>
    <col min="12035" max="12040" width="25.625" style="1" customWidth="1"/>
    <col min="12041" max="12288" width="9" style="1"/>
    <col min="12289" max="12289" width="7.5" style="1" customWidth="1"/>
    <col min="12290" max="12290" width="24" style="1" customWidth="1"/>
    <col min="12291" max="12296" width="25.625" style="1" customWidth="1"/>
    <col min="12297" max="12544" width="9" style="1"/>
    <col min="12545" max="12545" width="7.5" style="1" customWidth="1"/>
    <col min="12546" max="12546" width="24" style="1" customWidth="1"/>
    <col min="12547" max="12552" width="25.625" style="1" customWidth="1"/>
    <col min="12553" max="12800" width="9" style="1"/>
    <col min="12801" max="12801" width="7.5" style="1" customWidth="1"/>
    <col min="12802" max="12802" width="24" style="1" customWidth="1"/>
    <col min="12803" max="12808" width="25.625" style="1" customWidth="1"/>
    <col min="12809" max="13056" width="9" style="1"/>
    <col min="13057" max="13057" width="7.5" style="1" customWidth="1"/>
    <col min="13058" max="13058" width="24" style="1" customWidth="1"/>
    <col min="13059" max="13064" width="25.625" style="1" customWidth="1"/>
    <col min="13065" max="13312" width="9" style="1"/>
    <col min="13313" max="13313" width="7.5" style="1" customWidth="1"/>
    <col min="13314" max="13314" width="24" style="1" customWidth="1"/>
    <col min="13315" max="13320" width="25.625" style="1" customWidth="1"/>
    <col min="13321" max="13568" width="9" style="1"/>
    <col min="13569" max="13569" width="7.5" style="1" customWidth="1"/>
    <col min="13570" max="13570" width="24" style="1" customWidth="1"/>
    <col min="13571" max="13576" width="25.625" style="1" customWidth="1"/>
    <col min="13577" max="13824" width="9" style="1"/>
    <col min="13825" max="13825" width="7.5" style="1" customWidth="1"/>
    <col min="13826" max="13826" width="24" style="1" customWidth="1"/>
    <col min="13827" max="13832" width="25.625" style="1" customWidth="1"/>
    <col min="13833" max="14080" width="9" style="1"/>
    <col min="14081" max="14081" width="7.5" style="1" customWidth="1"/>
    <col min="14082" max="14082" width="24" style="1" customWidth="1"/>
    <col min="14083" max="14088" width="25.625" style="1" customWidth="1"/>
    <col min="14089" max="14336" width="9" style="1"/>
    <col min="14337" max="14337" width="7.5" style="1" customWidth="1"/>
    <col min="14338" max="14338" width="24" style="1" customWidth="1"/>
    <col min="14339" max="14344" width="25.625" style="1" customWidth="1"/>
    <col min="14345" max="14592" width="9" style="1"/>
    <col min="14593" max="14593" width="7.5" style="1" customWidth="1"/>
    <col min="14594" max="14594" width="24" style="1" customWidth="1"/>
    <col min="14595" max="14600" width="25.625" style="1" customWidth="1"/>
    <col min="14601" max="14848" width="9" style="1"/>
    <col min="14849" max="14849" width="7.5" style="1" customWidth="1"/>
    <col min="14850" max="14850" width="24" style="1" customWidth="1"/>
    <col min="14851" max="14856" width="25.625" style="1" customWidth="1"/>
    <col min="14857" max="15104" width="9" style="1"/>
    <col min="15105" max="15105" width="7.5" style="1" customWidth="1"/>
    <col min="15106" max="15106" width="24" style="1" customWidth="1"/>
    <col min="15107" max="15112" width="25.625" style="1" customWidth="1"/>
    <col min="15113" max="15360" width="9" style="1"/>
    <col min="15361" max="15361" width="7.5" style="1" customWidth="1"/>
    <col min="15362" max="15362" width="24" style="1" customWidth="1"/>
    <col min="15363" max="15368" width="25.625" style="1" customWidth="1"/>
    <col min="15369" max="15616" width="9" style="1"/>
    <col min="15617" max="15617" width="7.5" style="1" customWidth="1"/>
    <col min="15618" max="15618" width="24" style="1" customWidth="1"/>
    <col min="15619" max="15624" width="25.625" style="1" customWidth="1"/>
    <col min="15625" max="15872" width="9" style="1"/>
    <col min="15873" max="15873" width="7.5" style="1" customWidth="1"/>
    <col min="15874" max="15874" width="24" style="1" customWidth="1"/>
    <col min="15875" max="15880" width="25.625" style="1" customWidth="1"/>
    <col min="15881" max="16128" width="9" style="1"/>
    <col min="16129" max="16129" width="7.5" style="1" customWidth="1"/>
    <col min="16130" max="16130" width="24" style="1" customWidth="1"/>
    <col min="16131" max="16136" width="25.625" style="1" customWidth="1"/>
    <col min="16137" max="16384" width="9" style="1"/>
  </cols>
  <sheetData>
    <row r="2" spans="1:9" ht="15.95" customHeight="1" x14ac:dyDescent="0.15">
      <c r="A2" s="1" t="s">
        <v>0</v>
      </c>
    </row>
    <row r="3" spans="1:9" ht="15.75" customHeight="1" x14ac:dyDescent="0.15">
      <c r="A3" s="1"/>
    </row>
    <row r="4" spans="1:9" ht="15.95" customHeight="1" x14ac:dyDescent="0.15">
      <c r="A4" s="3" t="s">
        <v>1</v>
      </c>
      <c r="B4" s="3" t="s">
        <v>83</v>
      </c>
    </row>
    <row r="5" spans="1:9" ht="15.95" customHeight="1" x14ac:dyDescent="0.15">
      <c r="H5" s="56" t="s">
        <v>3</v>
      </c>
    </row>
    <row r="6" spans="1:9" ht="15.95" customHeight="1" x14ac:dyDescent="0.15">
      <c r="A6" s="5" t="s">
        <v>4</v>
      </c>
      <c r="B6" s="6"/>
      <c r="C6" s="7" t="s">
        <v>103</v>
      </c>
      <c r="D6" s="7" t="s">
        <v>6</v>
      </c>
      <c r="E6" s="8" t="s">
        <v>7</v>
      </c>
      <c r="F6" s="7" t="s">
        <v>8</v>
      </c>
      <c r="G6" s="7" t="s">
        <v>9</v>
      </c>
      <c r="H6" s="57" t="s">
        <v>10</v>
      </c>
    </row>
    <row r="7" spans="1:9" s="14" customFormat="1" ht="15.95" customHeight="1" x14ac:dyDescent="0.15">
      <c r="A7" s="9" t="s">
        <v>11</v>
      </c>
      <c r="B7" s="2"/>
      <c r="C7" s="10" t="s">
        <v>12</v>
      </c>
      <c r="D7" s="11">
        <f>SUM(D13,D19,D25,D31)</f>
        <v>0</v>
      </c>
      <c r="E7" s="11">
        <f t="shared" ref="E7:G11" si="0">SUM(E13,E19,E25,E31)</f>
        <v>0</v>
      </c>
      <c r="F7" s="11">
        <f t="shared" si="0"/>
        <v>0</v>
      </c>
      <c r="G7" s="11">
        <f t="shared" si="0"/>
        <v>0</v>
      </c>
      <c r="H7" s="53">
        <f>SUM(D7:G7)</f>
        <v>0</v>
      </c>
      <c r="I7" s="13"/>
    </row>
    <row r="8" spans="1:9" s="14" customFormat="1" ht="15.95" customHeight="1" x14ac:dyDescent="0.15">
      <c r="A8" s="15"/>
      <c r="B8" s="2"/>
      <c r="C8" s="16" t="s">
        <v>13</v>
      </c>
      <c r="D8" s="12">
        <f>IF($H7=0,0,D7/$H7%)</f>
        <v>0</v>
      </c>
      <c r="E8" s="12">
        <f>IF($H7=0,0,E7/$H7%)</f>
        <v>0</v>
      </c>
      <c r="F8" s="12">
        <f>IF($H7=0,0,F7/$H7%)</f>
        <v>0</v>
      </c>
      <c r="G8" s="12">
        <f>IF($H7=0,0,G7/$H7%)</f>
        <v>0</v>
      </c>
      <c r="H8" s="53">
        <f>SUM(D8:G8)</f>
        <v>0</v>
      </c>
      <c r="I8" s="13"/>
    </row>
    <row r="9" spans="1:9" s="14" customFormat="1" ht="15.95" customHeight="1" x14ac:dyDescent="0.15">
      <c r="A9" s="15"/>
      <c r="B9" s="2"/>
      <c r="C9" s="10" t="s">
        <v>14</v>
      </c>
      <c r="D9" s="11">
        <f>SUM(D15,D21,D27,D33)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53">
        <f>SUM(D9:G9)</f>
        <v>0</v>
      </c>
      <c r="I9" s="13"/>
    </row>
    <row r="10" spans="1:9" s="14" customFormat="1" ht="15.95" customHeight="1" x14ac:dyDescent="0.15">
      <c r="A10" s="15"/>
      <c r="B10" s="2"/>
      <c r="C10" s="16" t="s">
        <v>13</v>
      </c>
      <c r="D10" s="12">
        <f>IF($H9=0,0,D9/$H9%)</f>
        <v>0</v>
      </c>
      <c r="E10" s="12">
        <f>IF($H9=0,0,E9/$H9%)</f>
        <v>0</v>
      </c>
      <c r="F10" s="12">
        <f>IF($H9=0,0,F9/$H9%)</f>
        <v>0</v>
      </c>
      <c r="G10" s="12">
        <f>IF($H9=0,0,G9/$H9%)</f>
        <v>0</v>
      </c>
      <c r="H10" s="53">
        <f>SUM(D10:G10)</f>
        <v>0</v>
      </c>
      <c r="I10" s="13"/>
    </row>
    <row r="11" spans="1:9" s="14" customFormat="1" ht="15.95" customHeight="1" x14ac:dyDescent="0.15">
      <c r="A11" s="15"/>
      <c r="B11" s="2"/>
      <c r="C11" s="10" t="s">
        <v>15</v>
      </c>
      <c r="D11" s="11">
        <f>SUM(D17,D23,D29,D35)</f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53">
        <f>SUM(D11:G11)</f>
        <v>0</v>
      </c>
      <c r="I11" s="13"/>
    </row>
    <row r="12" spans="1:9" s="14" customFormat="1" ht="15.95" customHeight="1" x14ac:dyDescent="0.15">
      <c r="A12" s="15"/>
      <c r="B12" s="17"/>
      <c r="C12" s="16" t="s">
        <v>13</v>
      </c>
      <c r="D12" s="12">
        <f>IF($H11=0,0,D11/$H11%)</f>
        <v>0</v>
      </c>
      <c r="E12" s="12">
        <f>IF($H11=0,0,E11/$H11%)</f>
        <v>0</v>
      </c>
      <c r="F12" s="12">
        <f>IF($H11=0,0,F11/$H11%)</f>
        <v>0</v>
      </c>
      <c r="G12" s="12">
        <f>IF($H11=0,0,G11/$H11%)</f>
        <v>0</v>
      </c>
      <c r="H12" s="53">
        <f>IF($H11=0,0,H11/$H11%)</f>
        <v>0</v>
      </c>
      <c r="I12" s="13"/>
    </row>
    <row r="13" spans="1:9" ht="15.95" customHeight="1" x14ac:dyDescent="0.15">
      <c r="A13" s="15"/>
      <c r="B13" s="15" t="s">
        <v>16</v>
      </c>
      <c r="C13" s="18" t="s">
        <v>12</v>
      </c>
      <c r="D13" s="12"/>
      <c r="E13" s="12"/>
      <c r="F13" s="12"/>
      <c r="G13" s="12"/>
      <c r="H13" s="54">
        <f t="shared" ref="H13:H76" si="1">SUM(D13:G13)</f>
        <v>0</v>
      </c>
    </row>
    <row r="14" spans="1:9" ht="15.95" customHeight="1" x14ac:dyDescent="0.15">
      <c r="A14" s="15"/>
      <c r="B14" s="15"/>
      <c r="C14" s="20" t="s">
        <v>13</v>
      </c>
      <c r="D14" s="12">
        <f>IF($H13=0,0,D13/$H13%)</f>
        <v>0</v>
      </c>
      <c r="E14" s="12">
        <f>IF($H13=0,0,E13/$H13%)</f>
        <v>0</v>
      </c>
      <c r="F14" s="12">
        <f>IF($H13=0,0,F13/$H13%)</f>
        <v>0</v>
      </c>
      <c r="G14" s="12">
        <f>IF($H13=0,0,G13/$H13%)</f>
        <v>0</v>
      </c>
      <c r="H14" s="54">
        <f t="shared" si="1"/>
        <v>0</v>
      </c>
    </row>
    <row r="15" spans="1:9" ht="15.95" customHeight="1" x14ac:dyDescent="0.15">
      <c r="A15" s="15"/>
      <c r="B15" s="15"/>
      <c r="C15" s="18" t="s">
        <v>14</v>
      </c>
      <c r="D15" s="11"/>
      <c r="E15" s="11"/>
      <c r="F15" s="11"/>
      <c r="G15" s="11"/>
      <c r="H15" s="54">
        <f t="shared" si="1"/>
        <v>0</v>
      </c>
    </row>
    <row r="16" spans="1:9" ht="15.95" customHeight="1" x14ac:dyDescent="0.15">
      <c r="A16" s="15"/>
      <c r="B16" s="15"/>
      <c r="C16" s="20" t="s">
        <v>13</v>
      </c>
      <c r="D16" s="12">
        <f>IF($H15=0,0,D15/$H15%)</f>
        <v>0</v>
      </c>
      <c r="E16" s="12">
        <f>IF($H15=0,0,E15/$H15%)</f>
        <v>0</v>
      </c>
      <c r="F16" s="12">
        <f>IF($H15=0,0,F15/$H15%)</f>
        <v>0</v>
      </c>
      <c r="G16" s="12">
        <f>IF($H15=0,0,G15/$H15%)</f>
        <v>0</v>
      </c>
      <c r="H16" s="54">
        <f t="shared" si="1"/>
        <v>0</v>
      </c>
    </row>
    <row r="17" spans="1:8" ht="15.95" customHeight="1" x14ac:dyDescent="0.15">
      <c r="A17" s="15"/>
      <c r="B17" s="15"/>
      <c r="C17" s="18" t="s">
        <v>15</v>
      </c>
      <c r="D17" s="11">
        <f>D13+D15</f>
        <v>0</v>
      </c>
      <c r="E17" s="11">
        <f t="shared" ref="E17:G17" si="2">E13+E15</f>
        <v>0</v>
      </c>
      <c r="F17" s="11">
        <f t="shared" si="2"/>
        <v>0</v>
      </c>
      <c r="G17" s="11">
        <f t="shared" si="2"/>
        <v>0</v>
      </c>
      <c r="H17" s="54">
        <f t="shared" si="1"/>
        <v>0</v>
      </c>
    </row>
    <row r="18" spans="1:8" ht="15.95" customHeight="1" x14ac:dyDescent="0.15">
      <c r="A18" s="15"/>
      <c r="B18" s="21"/>
      <c r="C18" s="20" t="s">
        <v>13</v>
      </c>
      <c r="D18" s="12">
        <f>IF($H17=0,0,D17/$H17%)</f>
        <v>0</v>
      </c>
      <c r="E18" s="12">
        <f>IF($H17=0,0,E17/$H17%)</f>
        <v>0</v>
      </c>
      <c r="F18" s="12">
        <f>IF($H17=0,0,F17/$H17%)</f>
        <v>0</v>
      </c>
      <c r="G18" s="12">
        <f>IF($H17=0,0,G17/$H17%)</f>
        <v>0</v>
      </c>
      <c r="H18" s="54">
        <f t="shared" si="1"/>
        <v>0</v>
      </c>
    </row>
    <row r="19" spans="1:8" ht="15.95" customHeight="1" x14ac:dyDescent="0.15">
      <c r="A19" s="15"/>
      <c r="B19" s="15" t="s">
        <v>17</v>
      </c>
      <c r="C19" s="18" t="s">
        <v>12</v>
      </c>
      <c r="D19" s="12"/>
      <c r="E19" s="12"/>
      <c r="F19" s="12"/>
      <c r="G19" s="12"/>
      <c r="H19" s="54">
        <f t="shared" si="1"/>
        <v>0</v>
      </c>
    </row>
    <row r="20" spans="1:8" ht="15.95" customHeight="1" x14ac:dyDescent="0.15">
      <c r="A20" s="15"/>
      <c r="B20" s="15"/>
      <c r="C20" s="20" t="s">
        <v>13</v>
      </c>
      <c r="D20" s="12">
        <f>IF($H19=0,0,D19/$H19%)</f>
        <v>0</v>
      </c>
      <c r="E20" s="12">
        <f>IF($H19=0,0,E19/$H19%)</f>
        <v>0</v>
      </c>
      <c r="F20" s="12">
        <f>IF($H19=0,0,F19/$H19%)</f>
        <v>0</v>
      </c>
      <c r="G20" s="12">
        <f>IF($H19=0,0,G19/$H19%)</f>
        <v>0</v>
      </c>
      <c r="H20" s="54">
        <f t="shared" si="1"/>
        <v>0</v>
      </c>
    </row>
    <row r="21" spans="1:8" ht="15.95" customHeight="1" x14ac:dyDescent="0.15">
      <c r="A21" s="15"/>
      <c r="B21" s="15"/>
      <c r="C21" s="18" t="s">
        <v>14</v>
      </c>
      <c r="D21" s="11"/>
      <c r="E21" s="11"/>
      <c r="F21" s="11"/>
      <c r="G21" s="11"/>
      <c r="H21" s="54">
        <f t="shared" si="1"/>
        <v>0</v>
      </c>
    </row>
    <row r="22" spans="1:8" ht="15.95" customHeight="1" x14ac:dyDescent="0.15">
      <c r="A22" s="15"/>
      <c r="B22" s="15"/>
      <c r="C22" s="20" t="s">
        <v>13</v>
      </c>
      <c r="D22" s="12">
        <f>IF($H21=0,0,D21/$H21%)</f>
        <v>0</v>
      </c>
      <c r="E22" s="12">
        <f>IF($H21=0,0,E21/$H21%)</f>
        <v>0</v>
      </c>
      <c r="F22" s="12">
        <f>IF($H21=0,0,F21/$H21%)</f>
        <v>0</v>
      </c>
      <c r="G22" s="12">
        <f>IF($H21=0,0,G21/$H21%)</f>
        <v>0</v>
      </c>
      <c r="H22" s="54">
        <f t="shared" si="1"/>
        <v>0</v>
      </c>
    </row>
    <row r="23" spans="1:8" ht="15.95" customHeight="1" x14ac:dyDescent="0.15">
      <c r="A23" s="15"/>
      <c r="B23" s="15"/>
      <c r="C23" s="18" t="s">
        <v>15</v>
      </c>
      <c r="D23" s="11">
        <f>SUM(D21,D19)</f>
        <v>0</v>
      </c>
      <c r="E23" s="11">
        <f>SUM(E21,E19)</f>
        <v>0</v>
      </c>
      <c r="F23" s="11">
        <f>SUM(F21,F19)</f>
        <v>0</v>
      </c>
      <c r="G23" s="11">
        <f>SUM(G21,G19)</f>
        <v>0</v>
      </c>
      <c r="H23" s="54">
        <f t="shared" si="1"/>
        <v>0</v>
      </c>
    </row>
    <row r="24" spans="1:8" ht="15.95" customHeight="1" x14ac:dyDescent="0.15">
      <c r="A24" s="15"/>
      <c r="B24" s="21"/>
      <c r="C24" s="20" t="s">
        <v>13</v>
      </c>
      <c r="D24" s="12">
        <f>IF($H23=0,0,D23/$H23%)</f>
        <v>0</v>
      </c>
      <c r="E24" s="12">
        <f>IF($H23=0,0,E23/$H23%)</f>
        <v>0</v>
      </c>
      <c r="F24" s="12">
        <f>IF($H23=0,0,F23/$H23%)</f>
        <v>0</v>
      </c>
      <c r="G24" s="12">
        <f>IF($H23=0,0,G23/$H23%)</f>
        <v>0</v>
      </c>
      <c r="H24" s="54">
        <f t="shared" si="1"/>
        <v>0</v>
      </c>
    </row>
    <row r="25" spans="1:8" ht="15.95" customHeight="1" x14ac:dyDescent="0.15">
      <c r="A25" s="15"/>
      <c r="B25" s="15" t="s">
        <v>18</v>
      </c>
      <c r="C25" s="18" t="s">
        <v>12</v>
      </c>
      <c r="D25" s="12"/>
      <c r="E25" s="12"/>
      <c r="F25" s="12"/>
      <c r="G25" s="12"/>
      <c r="H25" s="54">
        <f t="shared" si="1"/>
        <v>0</v>
      </c>
    </row>
    <row r="26" spans="1:8" ht="15.95" customHeight="1" x14ac:dyDescent="0.15">
      <c r="A26" s="15"/>
      <c r="B26" s="15"/>
      <c r="C26" s="20" t="s">
        <v>13</v>
      </c>
      <c r="D26" s="12">
        <f>IF($H25=0,0,D25/$H25%)</f>
        <v>0</v>
      </c>
      <c r="E26" s="12">
        <f>IF($H25=0,0,E25/$H25%)</f>
        <v>0</v>
      </c>
      <c r="F26" s="12">
        <f>IF($H25=0,0,F25/$H25%)</f>
        <v>0</v>
      </c>
      <c r="G26" s="12">
        <f>IF($H25=0,0,G25/$H25%)</f>
        <v>0</v>
      </c>
      <c r="H26" s="54">
        <f t="shared" si="1"/>
        <v>0</v>
      </c>
    </row>
    <row r="27" spans="1:8" ht="15.95" customHeight="1" x14ac:dyDescent="0.15">
      <c r="A27" s="15"/>
      <c r="B27" s="15"/>
      <c r="C27" s="18" t="s">
        <v>14</v>
      </c>
      <c r="D27" s="11"/>
      <c r="E27" s="11"/>
      <c r="F27" s="11"/>
      <c r="G27" s="11"/>
      <c r="H27" s="54">
        <f t="shared" si="1"/>
        <v>0</v>
      </c>
    </row>
    <row r="28" spans="1:8" ht="15.95" customHeight="1" x14ac:dyDescent="0.15">
      <c r="A28" s="15"/>
      <c r="B28" s="15"/>
      <c r="C28" s="20" t="s">
        <v>13</v>
      </c>
      <c r="D28" s="12">
        <f>IF($H27=0,0,D27/$H27%)</f>
        <v>0</v>
      </c>
      <c r="E28" s="12">
        <f>IF($H27=0,0,E27/$H27%)</f>
        <v>0</v>
      </c>
      <c r="F28" s="12">
        <f>IF($H27=0,0,F27/$H27%)</f>
        <v>0</v>
      </c>
      <c r="G28" s="12">
        <f>IF($H27=0,0,G27/$H27%)</f>
        <v>0</v>
      </c>
      <c r="H28" s="54">
        <f t="shared" si="1"/>
        <v>0</v>
      </c>
    </row>
    <row r="29" spans="1:8" ht="15.95" customHeight="1" x14ac:dyDescent="0.15">
      <c r="A29" s="15"/>
      <c r="B29" s="15"/>
      <c r="C29" s="18" t="s">
        <v>15</v>
      </c>
      <c r="D29" s="11">
        <f>D25+D27</f>
        <v>0</v>
      </c>
      <c r="E29" s="11">
        <f t="shared" ref="E29:G29" si="3">E25+E27</f>
        <v>0</v>
      </c>
      <c r="F29" s="11">
        <f t="shared" si="3"/>
        <v>0</v>
      </c>
      <c r="G29" s="11">
        <f t="shared" si="3"/>
        <v>0</v>
      </c>
      <c r="H29" s="54">
        <f t="shared" si="1"/>
        <v>0</v>
      </c>
    </row>
    <row r="30" spans="1:8" ht="15.95" customHeight="1" x14ac:dyDescent="0.15">
      <c r="A30" s="15"/>
      <c r="B30" s="21"/>
      <c r="C30" s="20" t="s">
        <v>13</v>
      </c>
      <c r="D30" s="12">
        <f>IF($H29=0,0,D29/$H29%)</f>
        <v>0</v>
      </c>
      <c r="E30" s="12">
        <f>IF($H29=0,0,E29/$H29%)</f>
        <v>0</v>
      </c>
      <c r="F30" s="12">
        <f>IF($H29=0,0,F29/$H29%)</f>
        <v>0</v>
      </c>
      <c r="G30" s="12">
        <f>IF($H29=0,0,G29/$H29%)</f>
        <v>0</v>
      </c>
      <c r="H30" s="54">
        <f t="shared" si="1"/>
        <v>0</v>
      </c>
    </row>
    <row r="31" spans="1:8" ht="15.95" customHeight="1" x14ac:dyDescent="0.15">
      <c r="A31" s="15"/>
      <c r="B31" s="15" t="s">
        <v>19</v>
      </c>
      <c r="C31" s="18" t="s">
        <v>12</v>
      </c>
      <c r="D31" s="12"/>
      <c r="E31" s="12"/>
      <c r="F31" s="12"/>
      <c r="G31" s="12"/>
      <c r="H31" s="54">
        <f t="shared" si="1"/>
        <v>0</v>
      </c>
    </row>
    <row r="32" spans="1:8" ht="15.95" customHeight="1" x14ac:dyDescent="0.15">
      <c r="A32" s="15"/>
      <c r="B32" s="15"/>
      <c r="C32" s="20" t="s">
        <v>13</v>
      </c>
      <c r="D32" s="12">
        <f>IF($H31=0,0,D31/$H31%)</f>
        <v>0</v>
      </c>
      <c r="E32" s="12">
        <f>IF($H31=0,0,E31/$H31%)</f>
        <v>0</v>
      </c>
      <c r="F32" s="12">
        <f>IF($H31=0,0,F31/$H31%)</f>
        <v>0</v>
      </c>
      <c r="G32" s="12">
        <f>IF($H31=0,0,G31/$H31%)</f>
        <v>0</v>
      </c>
      <c r="H32" s="54">
        <f t="shared" si="1"/>
        <v>0</v>
      </c>
    </row>
    <row r="33" spans="1:8" ht="15.95" customHeight="1" x14ac:dyDescent="0.15">
      <c r="A33" s="15"/>
      <c r="B33" s="15"/>
      <c r="C33" s="18" t="s">
        <v>14</v>
      </c>
      <c r="D33" s="11"/>
      <c r="E33" s="11"/>
      <c r="F33" s="11"/>
      <c r="G33" s="11"/>
      <c r="H33" s="54">
        <f t="shared" si="1"/>
        <v>0</v>
      </c>
    </row>
    <row r="34" spans="1:8" ht="15.95" customHeight="1" x14ac:dyDescent="0.15">
      <c r="A34" s="15"/>
      <c r="B34" s="15"/>
      <c r="C34" s="20" t="s">
        <v>13</v>
      </c>
      <c r="D34" s="12">
        <f>IF($H33=0,0,D33/$H33%)</f>
        <v>0</v>
      </c>
      <c r="E34" s="12">
        <f>IF($H33=0,0,E33/$H33%)</f>
        <v>0</v>
      </c>
      <c r="F34" s="12">
        <f>IF($H33=0,0,F33/$H33%)</f>
        <v>0</v>
      </c>
      <c r="G34" s="12">
        <f>IF($H33=0,0,G33/$H33%)</f>
        <v>0</v>
      </c>
      <c r="H34" s="54">
        <f t="shared" si="1"/>
        <v>0</v>
      </c>
    </row>
    <row r="35" spans="1:8" ht="15.95" customHeight="1" x14ac:dyDescent="0.15">
      <c r="A35" s="15"/>
      <c r="B35" s="15"/>
      <c r="C35" s="18" t="s">
        <v>15</v>
      </c>
      <c r="D35" s="11">
        <f>SUM(D33,D31)</f>
        <v>0</v>
      </c>
      <c r="E35" s="11">
        <f>SUM(E33,E31)</f>
        <v>0</v>
      </c>
      <c r="F35" s="11">
        <f>SUM(F33,F31)</f>
        <v>0</v>
      </c>
      <c r="G35" s="11">
        <f>SUM(G33,G31)</f>
        <v>0</v>
      </c>
      <c r="H35" s="54">
        <f t="shared" si="1"/>
        <v>0</v>
      </c>
    </row>
    <row r="36" spans="1:8" ht="15.95" customHeight="1" x14ac:dyDescent="0.15">
      <c r="A36" s="21"/>
      <c r="B36" s="22"/>
      <c r="C36" s="20" t="s">
        <v>13</v>
      </c>
      <c r="D36" s="12">
        <f>IF($H35=0,0,D35/$H35%)</f>
        <v>0</v>
      </c>
      <c r="E36" s="12">
        <f>IF($H35=0,0,E35/$H35%)</f>
        <v>0</v>
      </c>
      <c r="F36" s="12">
        <f>IF($H35=0,0,F35/$H35%)</f>
        <v>0</v>
      </c>
      <c r="G36" s="12">
        <f>IF($H35=0,0,G35/$H35%)</f>
        <v>0</v>
      </c>
      <c r="H36" s="54">
        <f t="shared" si="1"/>
        <v>0</v>
      </c>
    </row>
    <row r="37" spans="1:8" ht="15.95" customHeight="1" x14ac:dyDescent="0.15">
      <c r="A37" s="15" t="s">
        <v>20</v>
      </c>
      <c r="C37" s="18" t="s">
        <v>105</v>
      </c>
      <c r="D37" s="11">
        <f>SUMIF($C$43:$C$228,"道内",D$43:D$228)</f>
        <v>0</v>
      </c>
      <c r="E37" s="11">
        <f>SUMIF($C$43:$C$228,"道内",E$43:E$228)</f>
        <v>607.1</v>
      </c>
      <c r="F37" s="11">
        <f>SUMIF($C$43:$C$228,"道内",F$43:F$228)</f>
        <v>0</v>
      </c>
      <c r="G37" s="11">
        <f>SUMIF($C$43:$C$228,"道内",G$43:G$228)</f>
        <v>0</v>
      </c>
      <c r="H37" s="54">
        <f t="shared" si="1"/>
        <v>607.1</v>
      </c>
    </row>
    <row r="38" spans="1:8" ht="15.95" customHeight="1" x14ac:dyDescent="0.15">
      <c r="A38" s="15"/>
      <c r="C38" s="20" t="s">
        <v>13</v>
      </c>
      <c r="D38" s="12">
        <f>IF($H37=0,0,D37/$H37%)</f>
        <v>0</v>
      </c>
      <c r="E38" s="12">
        <f>IF($H37=0,0,E37/$H37%)</f>
        <v>100</v>
      </c>
      <c r="F38" s="12">
        <f>IF($H37=0,0,F37/$H37%)</f>
        <v>0</v>
      </c>
      <c r="G38" s="12">
        <f>IF($H37=0,0,G37/$H37%)</f>
        <v>0</v>
      </c>
      <c r="H38" s="54">
        <f t="shared" si="1"/>
        <v>100</v>
      </c>
    </row>
    <row r="39" spans="1:8" ht="15.95" customHeight="1" x14ac:dyDescent="0.15">
      <c r="A39" s="15"/>
      <c r="C39" s="18" t="s">
        <v>106</v>
      </c>
      <c r="D39" s="11">
        <f>SUMIF($C$43:$C$228,"道外",D$43:D$228)</f>
        <v>12.4</v>
      </c>
      <c r="E39" s="11">
        <f t="shared" ref="E39:G39" si="4">SUMIF($C$43:$C$228,"道外",E$43:E$228)</f>
        <v>1785.6</v>
      </c>
      <c r="F39" s="11">
        <f t="shared" si="4"/>
        <v>0</v>
      </c>
      <c r="G39" s="11">
        <f t="shared" si="4"/>
        <v>0</v>
      </c>
      <c r="H39" s="54">
        <f t="shared" si="1"/>
        <v>1798</v>
      </c>
    </row>
    <row r="40" spans="1:8" ht="15.95" customHeight="1" x14ac:dyDescent="0.15">
      <c r="A40" s="15"/>
      <c r="C40" s="20" t="s">
        <v>13</v>
      </c>
      <c r="D40" s="12">
        <f>IF($H39=0,0,D39/$H39%)</f>
        <v>0.68965517241379315</v>
      </c>
      <c r="E40" s="12">
        <f>IF($H39=0,0,E39/$H39%)</f>
        <v>99.310344827586206</v>
      </c>
      <c r="F40" s="12">
        <f>IF($H39=0,0,F39/$H39%)</f>
        <v>0</v>
      </c>
      <c r="G40" s="12">
        <f>IF($H39=0,0,G39/$H39%)</f>
        <v>0</v>
      </c>
      <c r="H40" s="54">
        <f t="shared" si="1"/>
        <v>100</v>
      </c>
    </row>
    <row r="41" spans="1:8" ht="15.95" customHeight="1" x14ac:dyDescent="0.15">
      <c r="A41" s="15"/>
      <c r="C41" s="18" t="s">
        <v>107</v>
      </c>
      <c r="D41" s="11">
        <f>SUM(D39,D37)</f>
        <v>12.4</v>
      </c>
      <c r="E41" s="11">
        <f>SUM(E39,E37)</f>
        <v>2392.6999999999998</v>
      </c>
      <c r="F41" s="11">
        <f>SUM(F39,F37)</f>
        <v>0</v>
      </c>
      <c r="G41" s="11">
        <f>SUM(G39,G37)</f>
        <v>0</v>
      </c>
      <c r="H41" s="54">
        <f t="shared" si="1"/>
        <v>2405.1</v>
      </c>
    </row>
    <row r="42" spans="1:8" ht="15.95" customHeight="1" x14ac:dyDescent="0.15">
      <c r="A42" s="15"/>
      <c r="B42" s="17"/>
      <c r="C42" s="20" t="s">
        <v>13</v>
      </c>
      <c r="D42" s="12">
        <f>IF($H41=0,0,D41/$H41%)</f>
        <v>0.51557107812564973</v>
      </c>
      <c r="E42" s="12">
        <f>IF($H41=0,0,E41/$H41%)</f>
        <v>99.484428921874354</v>
      </c>
      <c r="F42" s="12">
        <f>IF($H41=0,0,F41/$H41%)</f>
        <v>0</v>
      </c>
      <c r="G42" s="12">
        <f>IF($H41=0,0,G41/$H41%)</f>
        <v>0</v>
      </c>
      <c r="H42" s="54">
        <f t="shared" si="1"/>
        <v>100</v>
      </c>
    </row>
    <row r="43" spans="1:8" ht="15.95" customHeight="1" x14ac:dyDescent="0.15">
      <c r="A43" s="15"/>
      <c r="B43" s="15" t="s">
        <v>21</v>
      </c>
      <c r="C43" s="18" t="s">
        <v>12</v>
      </c>
      <c r="D43" s="12">
        <v>0</v>
      </c>
      <c r="E43" s="12">
        <v>180</v>
      </c>
      <c r="F43" s="12">
        <v>0</v>
      </c>
      <c r="G43" s="12">
        <v>0</v>
      </c>
      <c r="H43" s="54">
        <f t="shared" si="1"/>
        <v>180</v>
      </c>
    </row>
    <row r="44" spans="1:8" ht="15.95" customHeight="1" x14ac:dyDescent="0.15">
      <c r="A44" s="15"/>
      <c r="B44" s="15"/>
      <c r="C44" s="20" t="s">
        <v>13</v>
      </c>
      <c r="D44" s="12">
        <f>IF($H43=0,0,D43/$H43%)</f>
        <v>0</v>
      </c>
      <c r="E44" s="12">
        <f>IF($H43=0,0,E43/$H43%)</f>
        <v>100</v>
      </c>
      <c r="F44" s="12">
        <f>IF($H43=0,0,F43/$H43%)</f>
        <v>0</v>
      </c>
      <c r="G44" s="12">
        <f>IF($H43=0,0,G43/$H43%)</f>
        <v>0</v>
      </c>
      <c r="H44" s="54">
        <f t="shared" si="1"/>
        <v>100</v>
      </c>
    </row>
    <row r="45" spans="1:8" ht="15.95" customHeight="1" x14ac:dyDescent="0.15">
      <c r="A45" s="15"/>
      <c r="B45" s="15"/>
      <c r="C45" s="18" t="s">
        <v>14</v>
      </c>
      <c r="D45" s="52">
        <v>3.9</v>
      </c>
      <c r="E45" s="52">
        <v>0</v>
      </c>
      <c r="F45" s="52">
        <v>0</v>
      </c>
      <c r="G45" s="52">
        <v>0</v>
      </c>
      <c r="H45" s="54">
        <f t="shared" si="1"/>
        <v>3.9</v>
      </c>
    </row>
    <row r="46" spans="1:8" ht="15.95" customHeight="1" x14ac:dyDescent="0.15">
      <c r="A46" s="15"/>
      <c r="B46" s="15"/>
      <c r="C46" s="20" t="s">
        <v>13</v>
      </c>
      <c r="D46" s="12">
        <f>IF($H45=0,0,D45/$H45%)</f>
        <v>100</v>
      </c>
      <c r="E46" s="12">
        <f>IF($H45=0,0,E45/$H45%)</f>
        <v>0</v>
      </c>
      <c r="F46" s="12">
        <f>IF($H45=0,0,F45/$H45%)</f>
        <v>0</v>
      </c>
      <c r="G46" s="12">
        <f>IF($H45=0,0,G45/$H45%)</f>
        <v>0</v>
      </c>
      <c r="H46" s="54">
        <f t="shared" si="1"/>
        <v>100</v>
      </c>
    </row>
    <row r="47" spans="1:8" ht="15.95" customHeight="1" x14ac:dyDescent="0.15">
      <c r="A47" s="15"/>
      <c r="B47" s="15"/>
      <c r="C47" s="18" t="s">
        <v>15</v>
      </c>
      <c r="D47" s="11">
        <f>SUM(D45,D43)</f>
        <v>3.9</v>
      </c>
      <c r="E47" s="11">
        <f>SUM(E45,E43)</f>
        <v>180</v>
      </c>
      <c r="F47" s="11">
        <f>SUM(F45,F43)</f>
        <v>0</v>
      </c>
      <c r="G47" s="11">
        <f>SUM(G45,G43)</f>
        <v>0</v>
      </c>
      <c r="H47" s="54">
        <f t="shared" si="1"/>
        <v>183.9</v>
      </c>
    </row>
    <row r="48" spans="1:8" ht="15.95" customHeight="1" x14ac:dyDescent="0.15">
      <c r="A48" s="15"/>
      <c r="B48" s="21"/>
      <c r="C48" s="20" t="s">
        <v>13</v>
      </c>
      <c r="D48" s="12">
        <f>IF($H47=0,0,D47/$H47%)</f>
        <v>2.1207177814029365</v>
      </c>
      <c r="E48" s="12">
        <f>IF($H47=0,0,E47/$H47%)</f>
        <v>97.879282218597069</v>
      </c>
      <c r="F48" s="12">
        <f>IF($H47=0,0,F47/$H47%)</f>
        <v>0</v>
      </c>
      <c r="G48" s="12">
        <f>IF($H47=0,0,G47/$H47%)</f>
        <v>0</v>
      </c>
      <c r="H48" s="54">
        <f t="shared" si="1"/>
        <v>100</v>
      </c>
    </row>
    <row r="49" spans="1:8" ht="15.95" customHeight="1" x14ac:dyDescent="0.15">
      <c r="A49" s="15"/>
      <c r="B49" s="15" t="s">
        <v>22</v>
      </c>
      <c r="C49" s="18" t="s">
        <v>12</v>
      </c>
      <c r="D49" s="12"/>
      <c r="E49" s="12"/>
      <c r="F49" s="12"/>
      <c r="G49" s="12"/>
      <c r="H49" s="54">
        <f t="shared" si="1"/>
        <v>0</v>
      </c>
    </row>
    <row r="50" spans="1:8" ht="15.95" customHeight="1" x14ac:dyDescent="0.15">
      <c r="A50" s="15"/>
      <c r="B50" s="15"/>
      <c r="C50" s="20" t="s">
        <v>13</v>
      </c>
      <c r="D50" s="12">
        <f>IF($H49=0,0,D49/$H49%)</f>
        <v>0</v>
      </c>
      <c r="E50" s="12">
        <f>IF($H49=0,0,E49/$H49%)</f>
        <v>0</v>
      </c>
      <c r="F50" s="12">
        <f>IF($H49=0,0,F49/$H49%)</f>
        <v>0</v>
      </c>
      <c r="G50" s="12">
        <f>IF($H49=0,0,G49/$H49%)</f>
        <v>0</v>
      </c>
      <c r="H50" s="54">
        <f t="shared" si="1"/>
        <v>0</v>
      </c>
    </row>
    <row r="51" spans="1:8" ht="15.95" customHeight="1" x14ac:dyDescent="0.15">
      <c r="A51" s="15"/>
      <c r="B51" s="15"/>
      <c r="C51" s="18" t="s">
        <v>14</v>
      </c>
      <c r="D51" s="11"/>
      <c r="E51" s="11"/>
      <c r="F51" s="11"/>
      <c r="G51" s="11"/>
      <c r="H51" s="54">
        <f t="shared" si="1"/>
        <v>0</v>
      </c>
    </row>
    <row r="52" spans="1:8" ht="15.95" customHeight="1" x14ac:dyDescent="0.15">
      <c r="A52" s="15"/>
      <c r="B52" s="15"/>
      <c r="C52" s="20" t="s">
        <v>13</v>
      </c>
      <c r="D52" s="12">
        <f>IF($H51=0,0,D51/$H51%)</f>
        <v>0</v>
      </c>
      <c r="E52" s="12">
        <f>IF($H51=0,0,E51/$H51%)</f>
        <v>0</v>
      </c>
      <c r="F52" s="12">
        <f>IF($H51=0,0,F51/$H51%)</f>
        <v>0</v>
      </c>
      <c r="G52" s="12">
        <f>IF($H51=0,0,G51/$H51%)</f>
        <v>0</v>
      </c>
      <c r="H52" s="54">
        <f t="shared" si="1"/>
        <v>0</v>
      </c>
    </row>
    <row r="53" spans="1:8" ht="15.95" customHeight="1" x14ac:dyDescent="0.15">
      <c r="A53" s="15"/>
      <c r="B53" s="15"/>
      <c r="C53" s="18" t="s">
        <v>15</v>
      </c>
      <c r="D53" s="11">
        <f>SUM(D51,D49)</f>
        <v>0</v>
      </c>
      <c r="E53" s="11">
        <f>SUM(E51,E49)</f>
        <v>0</v>
      </c>
      <c r="F53" s="11">
        <f>SUM(F51,F49)</f>
        <v>0</v>
      </c>
      <c r="G53" s="11">
        <f>SUM(G51,G49)</f>
        <v>0</v>
      </c>
      <c r="H53" s="54">
        <f t="shared" si="1"/>
        <v>0</v>
      </c>
    </row>
    <row r="54" spans="1:8" ht="15.95" customHeight="1" x14ac:dyDescent="0.15">
      <c r="A54" s="15"/>
      <c r="B54" s="21"/>
      <c r="C54" s="20" t="s">
        <v>13</v>
      </c>
      <c r="D54" s="12">
        <f>IF($H53=0,0,D53/$H53%)</f>
        <v>0</v>
      </c>
      <c r="E54" s="12">
        <f>IF($H53=0,0,E53/$H53%)</f>
        <v>0</v>
      </c>
      <c r="F54" s="12">
        <f>IF($H53=0,0,F53/$H53%)</f>
        <v>0</v>
      </c>
      <c r="G54" s="12">
        <f>IF($H53=0,0,G53/$H53%)</f>
        <v>0</v>
      </c>
      <c r="H54" s="54">
        <f t="shared" si="1"/>
        <v>0</v>
      </c>
    </row>
    <row r="55" spans="1:8" ht="15.95" customHeight="1" x14ac:dyDescent="0.15">
      <c r="A55" s="15"/>
      <c r="B55" s="15" t="s">
        <v>23</v>
      </c>
      <c r="C55" s="18" t="s">
        <v>12</v>
      </c>
      <c r="D55" s="12"/>
      <c r="E55" s="12"/>
      <c r="F55" s="12"/>
      <c r="G55" s="12"/>
      <c r="H55" s="54">
        <f t="shared" si="1"/>
        <v>0</v>
      </c>
    </row>
    <row r="56" spans="1:8" ht="15.95" customHeight="1" x14ac:dyDescent="0.15">
      <c r="A56" s="15"/>
      <c r="B56" s="15"/>
      <c r="C56" s="20" t="s">
        <v>13</v>
      </c>
      <c r="D56" s="12">
        <f>IF($H55=0,0,D55/$H55%)</f>
        <v>0</v>
      </c>
      <c r="E56" s="12">
        <f>IF($H55=0,0,E55/$H55%)</f>
        <v>0</v>
      </c>
      <c r="F56" s="12">
        <f>IF($H55=0,0,F55/$H55%)</f>
        <v>0</v>
      </c>
      <c r="G56" s="12">
        <f>IF($H55=0,0,G55/$H55%)</f>
        <v>0</v>
      </c>
      <c r="H56" s="54">
        <f t="shared" si="1"/>
        <v>0</v>
      </c>
    </row>
    <row r="57" spans="1:8" ht="15.95" customHeight="1" x14ac:dyDescent="0.15">
      <c r="A57" s="15"/>
      <c r="B57" s="15"/>
      <c r="C57" s="18" t="s">
        <v>14</v>
      </c>
      <c r="D57" s="11"/>
      <c r="E57" s="11"/>
      <c r="F57" s="11"/>
      <c r="G57" s="11"/>
      <c r="H57" s="54">
        <f t="shared" si="1"/>
        <v>0</v>
      </c>
    </row>
    <row r="58" spans="1:8" ht="15.95" customHeight="1" x14ac:dyDescent="0.15">
      <c r="A58" s="15"/>
      <c r="B58" s="15"/>
      <c r="C58" s="20" t="s">
        <v>13</v>
      </c>
      <c r="D58" s="12">
        <f>IF($H57=0,0,D57/$H57%)</f>
        <v>0</v>
      </c>
      <c r="E58" s="12">
        <f>IF($H57=0,0,E57/$H57%)</f>
        <v>0</v>
      </c>
      <c r="F58" s="12">
        <f>IF($H57=0,0,F57/$H57%)</f>
        <v>0</v>
      </c>
      <c r="G58" s="12">
        <f>IF($H57=0,0,G57/$H57%)</f>
        <v>0</v>
      </c>
      <c r="H58" s="54">
        <f t="shared" si="1"/>
        <v>0</v>
      </c>
    </row>
    <row r="59" spans="1:8" ht="15.95" customHeight="1" x14ac:dyDescent="0.15">
      <c r="A59" s="15"/>
      <c r="B59" s="15"/>
      <c r="C59" s="18" t="s">
        <v>15</v>
      </c>
      <c r="D59" s="11">
        <f>SUM(D57,D55)</f>
        <v>0</v>
      </c>
      <c r="E59" s="11">
        <f>SUM(E57,E55)</f>
        <v>0</v>
      </c>
      <c r="F59" s="11">
        <f>SUM(F57,F55)</f>
        <v>0</v>
      </c>
      <c r="G59" s="11">
        <f>SUM(G57,G55)</f>
        <v>0</v>
      </c>
      <c r="H59" s="54">
        <f t="shared" si="1"/>
        <v>0</v>
      </c>
    </row>
    <row r="60" spans="1:8" ht="15.95" customHeight="1" x14ac:dyDescent="0.15">
      <c r="A60" s="15"/>
      <c r="B60" s="21"/>
      <c r="C60" s="20" t="s">
        <v>13</v>
      </c>
      <c r="D60" s="12">
        <f>IF($H59=0,0,D59/$H59%)</f>
        <v>0</v>
      </c>
      <c r="E60" s="12">
        <f>IF($H59=0,0,E59/$H59%)</f>
        <v>0</v>
      </c>
      <c r="F60" s="12">
        <f>IF($H59=0,0,F59/$H59%)</f>
        <v>0</v>
      </c>
      <c r="G60" s="12">
        <f>IF($H59=0,0,G59/$H59%)</f>
        <v>0</v>
      </c>
      <c r="H60" s="54">
        <f t="shared" si="1"/>
        <v>0</v>
      </c>
    </row>
    <row r="61" spans="1:8" ht="15.95" customHeight="1" x14ac:dyDescent="0.15">
      <c r="A61" s="15"/>
      <c r="B61" s="15" t="s">
        <v>24</v>
      </c>
      <c r="C61" s="18" t="s">
        <v>12</v>
      </c>
      <c r="D61" s="12">
        <v>0</v>
      </c>
      <c r="E61" s="12">
        <v>70.8</v>
      </c>
      <c r="F61" s="12">
        <v>0</v>
      </c>
      <c r="G61" s="12">
        <v>0</v>
      </c>
      <c r="H61" s="54">
        <f t="shared" si="1"/>
        <v>70.8</v>
      </c>
    </row>
    <row r="62" spans="1:8" ht="15.95" customHeight="1" x14ac:dyDescent="0.15">
      <c r="A62" s="15"/>
      <c r="B62" s="15"/>
      <c r="C62" s="20" t="s">
        <v>13</v>
      </c>
      <c r="D62" s="12">
        <f>IF($H61=0,0,D61/$H61%)</f>
        <v>0</v>
      </c>
      <c r="E62" s="12">
        <f>IF($H61=0,0,E61/$H61%)</f>
        <v>100</v>
      </c>
      <c r="F62" s="12">
        <f>IF($H61=0,0,F61/$H61%)</f>
        <v>0</v>
      </c>
      <c r="G62" s="12">
        <f>IF($H61=0,0,G61/$H61%)</f>
        <v>0</v>
      </c>
      <c r="H62" s="54">
        <f t="shared" si="1"/>
        <v>100</v>
      </c>
    </row>
    <row r="63" spans="1:8" ht="15.95" customHeight="1" x14ac:dyDescent="0.15">
      <c r="A63" s="15"/>
      <c r="B63" s="15"/>
      <c r="C63" s="18" t="s">
        <v>14</v>
      </c>
      <c r="D63" s="11">
        <v>8.5</v>
      </c>
      <c r="E63" s="11">
        <v>1002</v>
      </c>
      <c r="F63" s="11">
        <v>0</v>
      </c>
      <c r="G63" s="11">
        <v>0</v>
      </c>
      <c r="H63" s="54">
        <f t="shared" si="1"/>
        <v>1010.5</v>
      </c>
    </row>
    <row r="64" spans="1:8" ht="15.95" customHeight="1" x14ac:dyDescent="0.15">
      <c r="A64" s="15"/>
      <c r="B64" s="15"/>
      <c r="C64" s="20" t="s">
        <v>13</v>
      </c>
      <c r="D64" s="12">
        <f>IF($H63=0,0,D63/$H63%)</f>
        <v>0.84116773874319639</v>
      </c>
      <c r="E64" s="12">
        <f>IF($H63=0,0,E63/$H63%)</f>
        <v>99.158832261256805</v>
      </c>
      <c r="F64" s="12">
        <f>IF($H63=0,0,F63/$H63%)</f>
        <v>0</v>
      </c>
      <c r="G64" s="12">
        <f>IF($H63=0,0,G63/$H63%)</f>
        <v>0</v>
      </c>
      <c r="H64" s="54">
        <f t="shared" si="1"/>
        <v>100</v>
      </c>
    </row>
    <row r="65" spans="1:8" ht="15.95" customHeight="1" x14ac:dyDescent="0.15">
      <c r="A65" s="15"/>
      <c r="B65" s="15"/>
      <c r="C65" s="18" t="s">
        <v>15</v>
      </c>
      <c r="D65" s="11">
        <f>SUM(D63,D61)</f>
        <v>8.5</v>
      </c>
      <c r="E65" s="11">
        <f>SUM(E63,E61)</f>
        <v>1072.8</v>
      </c>
      <c r="F65" s="11">
        <f>SUM(F63,F61)</f>
        <v>0</v>
      </c>
      <c r="G65" s="11">
        <f>SUM(G63,G61)</f>
        <v>0</v>
      </c>
      <c r="H65" s="54">
        <f t="shared" si="1"/>
        <v>1081.3</v>
      </c>
    </row>
    <row r="66" spans="1:8" ht="15.95" customHeight="1" x14ac:dyDescent="0.15">
      <c r="A66" s="15"/>
      <c r="B66" s="21"/>
      <c r="C66" s="20" t="s">
        <v>13</v>
      </c>
      <c r="D66" s="12">
        <f>IF($H65=0,0,D65/$H65%)</f>
        <v>0.78609081660963664</v>
      </c>
      <c r="E66" s="12">
        <f>IF($H65=0,0,E65/$H65%)</f>
        <v>99.213909183390371</v>
      </c>
      <c r="F66" s="12">
        <f>IF($H65=0,0,F65/$H65%)</f>
        <v>0</v>
      </c>
      <c r="G66" s="12">
        <f>IF($H65=0,0,G65/$H65%)</f>
        <v>0</v>
      </c>
      <c r="H66" s="54">
        <f t="shared" si="1"/>
        <v>100.00000000000001</v>
      </c>
    </row>
    <row r="67" spans="1:8" ht="15.95" customHeight="1" x14ac:dyDescent="0.15">
      <c r="A67" s="15"/>
      <c r="B67" s="15" t="s">
        <v>25</v>
      </c>
      <c r="C67" s="18" t="s">
        <v>12</v>
      </c>
      <c r="D67" s="12"/>
      <c r="E67" s="12"/>
      <c r="F67" s="12"/>
      <c r="G67" s="12"/>
      <c r="H67" s="54">
        <f t="shared" si="1"/>
        <v>0</v>
      </c>
    </row>
    <row r="68" spans="1:8" ht="15.95" customHeight="1" x14ac:dyDescent="0.15">
      <c r="A68" s="15"/>
      <c r="B68" s="15"/>
      <c r="C68" s="20" t="s">
        <v>13</v>
      </c>
      <c r="D68" s="12">
        <f>IF($H67=0,0,D67/$H67%)</f>
        <v>0</v>
      </c>
      <c r="E68" s="12">
        <f>IF($H67=0,0,E67/$H67%)</f>
        <v>0</v>
      </c>
      <c r="F68" s="12">
        <f>IF($H67=0,0,F67/$H67%)</f>
        <v>0</v>
      </c>
      <c r="G68" s="12">
        <f>IF($H67=0,0,G67/$H67%)</f>
        <v>0</v>
      </c>
      <c r="H68" s="54">
        <f t="shared" si="1"/>
        <v>0</v>
      </c>
    </row>
    <row r="69" spans="1:8" ht="15.95" customHeight="1" x14ac:dyDescent="0.15">
      <c r="A69" s="15"/>
      <c r="B69" s="15"/>
      <c r="C69" s="18" t="s">
        <v>14</v>
      </c>
      <c r="D69" s="11"/>
      <c r="E69" s="11"/>
      <c r="F69" s="11"/>
      <c r="G69" s="11"/>
      <c r="H69" s="54">
        <f t="shared" si="1"/>
        <v>0</v>
      </c>
    </row>
    <row r="70" spans="1:8" ht="15.95" customHeight="1" x14ac:dyDescent="0.15">
      <c r="A70" s="15"/>
      <c r="B70" s="15"/>
      <c r="C70" s="20" t="s">
        <v>13</v>
      </c>
      <c r="D70" s="12">
        <f>IF($H69=0,0,D69/$H69%)</f>
        <v>0</v>
      </c>
      <c r="E70" s="12">
        <f>IF($H69=0,0,E69/$H69%)</f>
        <v>0</v>
      </c>
      <c r="F70" s="12">
        <f>IF($H69=0,0,F69/$H69%)</f>
        <v>0</v>
      </c>
      <c r="G70" s="12">
        <f>IF($H69=0,0,G69/$H69%)</f>
        <v>0</v>
      </c>
      <c r="H70" s="54">
        <f t="shared" si="1"/>
        <v>0</v>
      </c>
    </row>
    <row r="71" spans="1:8" ht="15.95" customHeight="1" x14ac:dyDescent="0.15">
      <c r="A71" s="15"/>
      <c r="B71" s="15"/>
      <c r="C71" s="18" t="s">
        <v>15</v>
      </c>
      <c r="D71" s="11">
        <f>SUM(D69,D67)</f>
        <v>0</v>
      </c>
      <c r="E71" s="11">
        <f>SUM(E69,E67)</f>
        <v>0</v>
      </c>
      <c r="F71" s="11">
        <f>SUM(F69,F67)</f>
        <v>0</v>
      </c>
      <c r="G71" s="11">
        <f>SUM(G69,G67)</f>
        <v>0</v>
      </c>
      <c r="H71" s="54">
        <f t="shared" si="1"/>
        <v>0</v>
      </c>
    </row>
    <row r="72" spans="1:8" ht="15.95" customHeight="1" x14ac:dyDescent="0.15">
      <c r="A72" s="15"/>
      <c r="B72" s="21"/>
      <c r="C72" s="20" t="s">
        <v>13</v>
      </c>
      <c r="D72" s="12">
        <f>IF($H71=0,0,D71/$H71%)</f>
        <v>0</v>
      </c>
      <c r="E72" s="12">
        <f>IF($H71=0,0,E71/$H71%)</f>
        <v>0</v>
      </c>
      <c r="F72" s="12">
        <f>IF($H71=0,0,F71/$H71%)</f>
        <v>0</v>
      </c>
      <c r="G72" s="12">
        <f>IF($H71=0,0,G71/$H71%)</f>
        <v>0</v>
      </c>
      <c r="H72" s="54">
        <f t="shared" si="1"/>
        <v>0</v>
      </c>
    </row>
    <row r="73" spans="1:8" ht="15.95" customHeight="1" x14ac:dyDescent="0.15">
      <c r="A73" s="15"/>
      <c r="B73" s="15" t="s">
        <v>26</v>
      </c>
      <c r="C73" s="18" t="s">
        <v>12</v>
      </c>
      <c r="D73" s="12"/>
      <c r="E73" s="12"/>
      <c r="F73" s="12"/>
      <c r="G73" s="12"/>
      <c r="H73" s="54">
        <f t="shared" si="1"/>
        <v>0</v>
      </c>
    </row>
    <row r="74" spans="1:8" ht="15.95" customHeight="1" x14ac:dyDescent="0.15">
      <c r="A74" s="15"/>
      <c r="B74" s="15"/>
      <c r="C74" s="20" t="s">
        <v>13</v>
      </c>
      <c r="D74" s="12">
        <f>IF($H73=0,0,D73/$H73%)</f>
        <v>0</v>
      </c>
      <c r="E74" s="12">
        <f>IF($H73=0,0,E73/$H73%)</f>
        <v>0</v>
      </c>
      <c r="F74" s="12">
        <f>IF($H73=0,0,F73/$H73%)</f>
        <v>0</v>
      </c>
      <c r="G74" s="12">
        <f>IF($H73=0,0,G73/$H73%)</f>
        <v>0</v>
      </c>
      <c r="H74" s="54">
        <f t="shared" si="1"/>
        <v>0</v>
      </c>
    </row>
    <row r="75" spans="1:8" ht="15.95" customHeight="1" x14ac:dyDescent="0.15">
      <c r="A75" s="15"/>
      <c r="B75" s="15"/>
      <c r="C75" s="18" t="s">
        <v>14</v>
      </c>
      <c r="D75" s="11"/>
      <c r="E75" s="11"/>
      <c r="F75" s="11"/>
      <c r="G75" s="11"/>
      <c r="H75" s="54">
        <f t="shared" si="1"/>
        <v>0</v>
      </c>
    </row>
    <row r="76" spans="1:8" ht="15.95" customHeight="1" x14ac:dyDescent="0.15">
      <c r="A76" s="15"/>
      <c r="B76" s="15"/>
      <c r="C76" s="20" t="s">
        <v>13</v>
      </c>
      <c r="D76" s="12">
        <f>IF($H75=0,0,D75/$H75%)</f>
        <v>0</v>
      </c>
      <c r="E76" s="12">
        <f>IF($H75=0,0,E75/$H75%)</f>
        <v>0</v>
      </c>
      <c r="F76" s="12">
        <f>IF($H75=0,0,F75/$H75%)</f>
        <v>0</v>
      </c>
      <c r="G76" s="12">
        <f>IF($H75=0,0,G75/$H75%)</f>
        <v>0</v>
      </c>
      <c r="H76" s="54">
        <f t="shared" si="1"/>
        <v>0</v>
      </c>
    </row>
    <row r="77" spans="1:8" ht="15.95" customHeight="1" x14ac:dyDescent="0.15">
      <c r="A77" s="15"/>
      <c r="B77" s="15"/>
      <c r="C77" s="18" t="s">
        <v>15</v>
      </c>
      <c r="D77" s="11">
        <f>SUM(D75,D73)</f>
        <v>0</v>
      </c>
      <c r="E77" s="11">
        <f>SUM(E75,E73)</f>
        <v>0</v>
      </c>
      <c r="F77" s="11">
        <f>SUM(F75,F73)</f>
        <v>0</v>
      </c>
      <c r="G77" s="11">
        <f>SUM(G75,G73)</f>
        <v>0</v>
      </c>
      <c r="H77" s="54">
        <f t="shared" ref="H77:H140" si="5">SUM(D77:G77)</f>
        <v>0</v>
      </c>
    </row>
    <row r="78" spans="1:8" ht="15.95" customHeight="1" x14ac:dyDescent="0.15">
      <c r="A78" s="15"/>
      <c r="B78" s="21"/>
      <c r="C78" s="20" t="s">
        <v>13</v>
      </c>
      <c r="D78" s="12">
        <f>IF($H77=0,0,D77/$H77%)</f>
        <v>0</v>
      </c>
      <c r="E78" s="12">
        <f>IF($H77=0,0,E77/$H77%)</f>
        <v>0</v>
      </c>
      <c r="F78" s="12">
        <f>IF($H77=0,0,F77/$H77%)</f>
        <v>0</v>
      </c>
      <c r="G78" s="12">
        <f>IF($H77=0,0,G77/$H77%)</f>
        <v>0</v>
      </c>
      <c r="H78" s="54">
        <f t="shared" si="5"/>
        <v>0</v>
      </c>
    </row>
    <row r="79" spans="1:8" ht="15.95" customHeight="1" x14ac:dyDescent="0.15">
      <c r="A79" s="15"/>
      <c r="B79" s="15" t="s">
        <v>27</v>
      </c>
      <c r="C79" s="18" t="s">
        <v>12</v>
      </c>
      <c r="D79" s="12"/>
      <c r="E79" s="12"/>
      <c r="F79" s="12"/>
      <c r="G79" s="12"/>
      <c r="H79" s="54">
        <f t="shared" si="5"/>
        <v>0</v>
      </c>
    </row>
    <row r="80" spans="1:8" ht="15.95" customHeight="1" x14ac:dyDescent="0.15">
      <c r="A80" s="15"/>
      <c r="B80" s="15"/>
      <c r="C80" s="20" t="s">
        <v>13</v>
      </c>
      <c r="D80" s="12">
        <f>IF($H79=0,0,D79/$H79%)</f>
        <v>0</v>
      </c>
      <c r="E80" s="12">
        <f>IF($H79=0,0,E79/$H79%)</f>
        <v>0</v>
      </c>
      <c r="F80" s="12">
        <f>IF($H79=0,0,F79/$H79%)</f>
        <v>0</v>
      </c>
      <c r="G80" s="12">
        <f>IF($H79=0,0,G79/$H79%)</f>
        <v>0</v>
      </c>
      <c r="H80" s="54">
        <f t="shared" si="5"/>
        <v>0</v>
      </c>
    </row>
    <row r="81" spans="1:8" ht="15.95" customHeight="1" x14ac:dyDescent="0.15">
      <c r="A81" s="15"/>
      <c r="B81" s="15"/>
      <c r="C81" s="18" t="s">
        <v>14</v>
      </c>
      <c r="D81" s="11"/>
      <c r="E81" s="11"/>
      <c r="F81" s="11"/>
      <c r="G81" s="11"/>
      <c r="H81" s="54">
        <f t="shared" si="5"/>
        <v>0</v>
      </c>
    </row>
    <row r="82" spans="1:8" ht="15.95" customHeight="1" x14ac:dyDescent="0.15">
      <c r="A82" s="15"/>
      <c r="B82" s="15"/>
      <c r="C82" s="20" t="s">
        <v>13</v>
      </c>
      <c r="D82" s="12">
        <f>IF($H81=0,0,D81/$H81%)</f>
        <v>0</v>
      </c>
      <c r="E82" s="12">
        <f>IF($H81=0,0,E81/$H81%)</f>
        <v>0</v>
      </c>
      <c r="F82" s="12">
        <f>IF($H81=0,0,F81/$H81%)</f>
        <v>0</v>
      </c>
      <c r="G82" s="12">
        <f>IF($H81=0,0,G81/$H81%)</f>
        <v>0</v>
      </c>
      <c r="H82" s="54">
        <f t="shared" si="5"/>
        <v>0</v>
      </c>
    </row>
    <row r="83" spans="1:8" ht="15.95" customHeight="1" x14ac:dyDescent="0.15">
      <c r="A83" s="15"/>
      <c r="B83" s="15"/>
      <c r="C83" s="18" t="s">
        <v>15</v>
      </c>
      <c r="D83" s="11">
        <f>SUM(D81,D79)</f>
        <v>0</v>
      </c>
      <c r="E83" s="11">
        <f>SUM(E81,E79)</f>
        <v>0</v>
      </c>
      <c r="F83" s="11">
        <f>SUM(F81,F79)</f>
        <v>0</v>
      </c>
      <c r="G83" s="11">
        <f>SUM(G81,G79)</f>
        <v>0</v>
      </c>
      <c r="H83" s="54">
        <f t="shared" si="5"/>
        <v>0</v>
      </c>
    </row>
    <row r="84" spans="1:8" ht="15.95" customHeight="1" x14ac:dyDescent="0.15">
      <c r="A84" s="15"/>
      <c r="B84" s="21"/>
      <c r="C84" s="20" t="s">
        <v>13</v>
      </c>
      <c r="D84" s="12">
        <f>IF($H83=0,0,D83/$H83%)</f>
        <v>0</v>
      </c>
      <c r="E84" s="12">
        <f>IF($H83=0,0,E83/$H83%)</f>
        <v>0</v>
      </c>
      <c r="F84" s="12">
        <f>IF($H83=0,0,F83/$H83%)</f>
        <v>0</v>
      </c>
      <c r="G84" s="12">
        <f>IF($H83=0,0,G83/$H83%)</f>
        <v>0</v>
      </c>
      <c r="H84" s="54">
        <f t="shared" si="5"/>
        <v>0</v>
      </c>
    </row>
    <row r="85" spans="1:8" ht="15.95" customHeight="1" x14ac:dyDescent="0.15">
      <c r="A85" s="15"/>
      <c r="B85" s="15" t="s">
        <v>28</v>
      </c>
      <c r="C85" s="18" t="s">
        <v>12</v>
      </c>
      <c r="D85" s="12"/>
      <c r="E85" s="12"/>
      <c r="F85" s="12"/>
      <c r="G85" s="12"/>
      <c r="H85" s="54">
        <f t="shared" si="5"/>
        <v>0</v>
      </c>
    </row>
    <row r="86" spans="1:8" ht="15.95" customHeight="1" x14ac:dyDescent="0.15">
      <c r="A86" s="15"/>
      <c r="B86" s="15"/>
      <c r="C86" s="20" t="s">
        <v>13</v>
      </c>
      <c r="D86" s="12">
        <f>IF($H85=0,0,D85/$H85%)</f>
        <v>0</v>
      </c>
      <c r="E86" s="12">
        <f>IF($H85=0,0,E85/$H85%)</f>
        <v>0</v>
      </c>
      <c r="F86" s="12">
        <f>IF($H85=0,0,F85/$H85%)</f>
        <v>0</v>
      </c>
      <c r="G86" s="12">
        <f>IF($H85=0,0,G85/$H85%)</f>
        <v>0</v>
      </c>
      <c r="H86" s="54">
        <f t="shared" si="5"/>
        <v>0</v>
      </c>
    </row>
    <row r="87" spans="1:8" ht="15.95" customHeight="1" x14ac:dyDescent="0.15">
      <c r="A87" s="15"/>
      <c r="B87" s="15"/>
      <c r="C87" s="18" t="s">
        <v>14</v>
      </c>
      <c r="D87" s="11"/>
      <c r="E87" s="11"/>
      <c r="F87" s="11"/>
      <c r="G87" s="11"/>
      <c r="H87" s="54">
        <f t="shared" si="5"/>
        <v>0</v>
      </c>
    </row>
    <row r="88" spans="1:8" ht="15.95" customHeight="1" x14ac:dyDescent="0.15">
      <c r="A88" s="15"/>
      <c r="B88" s="15"/>
      <c r="C88" s="20" t="s">
        <v>13</v>
      </c>
      <c r="D88" s="12">
        <f>IF($H87=0,0,D87/$H87%)</f>
        <v>0</v>
      </c>
      <c r="E88" s="12">
        <f>IF($H87=0,0,E87/$H87%)</f>
        <v>0</v>
      </c>
      <c r="F88" s="12">
        <f>IF($H87=0,0,F87/$H87%)</f>
        <v>0</v>
      </c>
      <c r="G88" s="12">
        <f>IF($H87=0,0,G87/$H87%)</f>
        <v>0</v>
      </c>
      <c r="H88" s="54">
        <f t="shared" si="5"/>
        <v>0</v>
      </c>
    </row>
    <row r="89" spans="1:8" ht="15.95" customHeight="1" x14ac:dyDescent="0.15">
      <c r="A89" s="15"/>
      <c r="B89" s="15"/>
      <c r="C89" s="18" t="s">
        <v>15</v>
      </c>
      <c r="D89" s="11">
        <f>SUM(D87,D85)</f>
        <v>0</v>
      </c>
      <c r="E89" s="11">
        <f>SUM(E87,E85)</f>
        <v>0</v>
      </c>
      <c r="F89" s="11">
        <f>SUM(F87,F85)</f>
        <v>0</v>
      </c>
      <c r="G89" s="11">
        <f>SUM(G87,G85)</f>
        <v>0</v>
      </c>
      <c r="H89" s="54">
        <f t="shared" si="5"/>
        <v>0</v>
      </c>
    </row>
    <row r="90" spans="1:8" ht="15.95" customHeight="1" x14ac:dyDescent="0.15">
      <c r="A90" s="15"/>
      <c r="B90" s="21"/>
      <c r="C90" s="20" t="s">
        <v>13</v>
      </c>
      <c r="D90" s="12">
        <f>IF($H89=0,0,D89/$H89%)</f>
        <v>0</v>
      </c>
      <c r="E90" s="12">
        <f>IF($H89=0,0,E89/$H89%)</f>
        <v>0</v>
      </c>
      <c r="F90" s="12">
        <f>IF($H89=0,0,F89/$H89%)</f>
        <v>0</v>
      </c>
      <c r="G90" s="12">
        <f>IF($H89=0,0,G89/$H89%)</f>
        <v>0</v>
      </c>
      <c r="H90" s="54">
        <f t="shared" si="5"/>
        <v>0</v>
      </c>
    </row>
    <row r="91" spans="1:8" ht="15.95" customHeight="1" x14ac:dyDescent="0.15">
      <c r="A91" s="15"/>
      <c r="B91" s="15" t="s">
        <v>29</v>
      </c>
      <c r="C91" s="18" t="s">
        <v>12</v>
      </c>
      <c r="D91" s="12">
        <v>0</v>
      </c>
      <c r="E91" s="12">
        <v>157.4</v>
      </c>
      <c r="F91" s="12">
        <v>0</v>
      </c>
      <c r="G91" s="12">
        <v>0</v>
      </c>
      <c r="H91" s="54">
        <f t="shared" si="5"/>
        <v>157.4</v>
      </c>
    </row>
    <row r="92" spans="1:8" ht="15.95" customHeight="1" x14ac:dyDescent="0.15">
      <c r="A92" s="15"/>
      <c r="B92" s="15"/>
      <c r="C92" s="20" t="s">
        <v>13</v>
      </c>
      <c r="D92" s="12">
        <f>IF($H91=0,0,D91/$H91%)</f>
        <v>0</v>
      </c>
      <c r="E92" s="12">
        <f>IF($H91=0,0,E91/$H91%)</f>
        <v>100</v>
      </c>
      <c r="F92" s="12">
        <f>IF($H91=0,0,F91/$H91%)</f>
        <v>0</v>
      </c>
      <c r="G92" s="12">
        <f>IF($H91=0,0,G91/$H91%)</f>
        <v>0</v>
      </c>
      <c r="H92" s="54">
        <f t="shared" si="5"/>
        <v>100</v>
      </c>
    </row>
    <row r="93" spans="1:8" ht="15.95" customHeight="1" x14ac:dyDescent="0.15">
      <c r="A93" s="15"/>
      <c r="B93" s="15"/>
      <c r="C93" s="18" t="s">
        <v>14</v>
      </c>
      <c r="D93" s="11"/>
      <c r="E93" s="11">
        <v>50.8</v>
      </c>
      <c r="F93" s="11">
        <v>0</v>
      </c>
      <c r="G93" s="11">
        <v>0</v>
      </c>
      <c r="H93" s="54">
        <f t="shared" si="5"/>
        <v>50.8</v>
      </c>
    </row>
    <row r="94" spans="1:8" ht="15.95" customHeight="1" x14ac:dyDescent="0.15">
      <c r="A94" s="15"/>
      <c r="B94" s="15"/>
      <c r="C94" s="20" t="s">
        <v>13</v>
      </c>
      <c r="D94" s="12">
        <f>IF($H93=0,0,D93/$H93%)</f>
        <v>0</v>
      </c>
      <c r="E94" s="12">
        <f>IF($H93=0,0,E93/$H93%)</f>
        <v>100</v>
      </c>
      <c r="F94" s="12">
        <f>IF($H93=0,0,F93/$H93%)</f>
        <v>0</v>
      </c>
      <c r="G94" s="12">
        <f>IF($H93=0,0,G93/$H93%)</f>
        <v>0</v>
      </c>
      <c r="H94" s="54">
        <f t="shared" si="5"/>
        <v>100</v>
      </c>
    </row>
    <row r="95" spans="1:8" ht="15.95" customHeight="1" x14ac:dyDescent="0.15">
      <c r="A95" s="15"/>
      <c r="B95" s="15"/>
      <c r="C95" s="18" t="s">
        <v>15</v>
      </c>
      <c r="D95" s="11">
        <f>SUM(D93,D91)</f>
        <v>0</v>
      </c>
      <c r="E95" s="11">
        <f>SUM(E93,E91)</f>
        <v>208.2</v>
      </c>
      <c r="F95" s="11">
        <f>SUM(F93,F91)</f>
        <v>0</v>
      </c>
      <c r="G95" s="11">
        <f>SUM(G93,G91)</f>
        <v>0</v>
      </c>
      <c r="H95" s="54">
        <f t="shared" si="5"/>
        <v>208.2</v>
      </c>
    </row>
    <row r="96" spans="1:8" ht="15.95" customHeight="1" x14ac:dyDescent="0.15">
      <c r="A96" s="15"/>
      <c r="B96" s="21"/>
      <c r="C96" s="20" t="s">
        <v>13</v>
      </c>
      <c r="D96" s="12">
        <f>IF($H95=0,0,D95/$H95%)</f>
        <v>0</v>
      </c>
      <c r="E96" s="12">
        <f>IF($H95=0,0,E95/$H95%)</f>
        <v>100</v>
      </c>
      <c r="F96" s="12">
        <f>IF($H95=0,0,F95/$H95%)</f>
        <v>0</v>
      </c>
      <c r="G96" s="12">
        <f>IF($H95=0,0,G95/$H95%)</f>
        <v>0</v>
      </c>
      <c r="H96" s="54">
        <f t="shared" si="5"/>
        <v>100</v>
      </c>
    </row>
    <row r="97" spans="1:8" ht="15.95" customHeight="1" x14ac:dyDescent="0.15">
      <c r="A97" s="15"/>
      <c r="B97" s="15" t="s">
        <v>30</v>
      </c>
      <c r="C97" s="18" t="s">
        <v>12</v>
      </c>
      <c r="D97" s="12"/>
      <c r="E97" s="12"/>
      <c r="F97" s="12"/>
      <c r="G97" s="12"/>
      <c r="H97" s="54">
        <f t="shared" si="5"/>
        <v>0</v>
      </c>
    </row>
    <row r="98" spans="1:8" ht="15.95" customHeight="1" x14ac:dyDescent="0.15">
      <c r="A98" s="15"/>
      <c r="B98" s="15"/>
      <c r="C98" s="20" t="s">
        <v>13</v>
      </c>
      <c r="D98" s="12">
        <f>IF($H97=0,0,D97/$H97%)</f>
        <v>0</v>
      </c>
      <c r="E98" s="12">
        <f>IF($H97=0,0,E97/$H97%)</f>
        <v>0</v>
      </c>
      <c r="F98" s="12">
        <f>IF($H97=0,0,F97/$H97%)</f>
        <v>0</v>
      </c>
      <c r="G98" s="12">
        <f>IF($H97=0,0,G97/$H97%)</f>
        <v>0</v>
      </c>
      <c r="H98" s="54">
        <f t="shared" si="5"/>
        <v>0</v>
      </c>
    </row>
    <row r="99" spans="1:8" ht="15.95" customHeight="1" x14ac:dyDescent="0.15">
      <c r="A99" s="15"/>
      <c r="B99" s="15"/>
      <c r="C99" s="18" t="s">
        <v>14</v>
      </c>
      <c r="D99" s="11"/>
      <c r="E99" s="11"/>
      <c r="F99" s="11"/>
      <c r="G99" s="11"/>
      <c r="H99" s="54">
        <f t="shared" si="5"/>
        <v>0</v>
      </c>
    </row>
    <row r="100" spans="1:8" ht="15.95" customHeight="1" x14ac:dyDescent="0.15">
      <c r="A100" s="15"/>
      <c r="B100" s="15"/>
      <c r="C100" s="20" t="s">
        <v>13</v>
      </c>
      <c r="D100" s="12">
        <f>IF($H99=0,0,D99/$H99%)</f>
        <v>0</v>
      </c>
      <c r="E100" s="12">
        <f>IF($H99=0,0,E99/$H99%)</f>
        <v>0</v>
      </c>
      <c r="F100" s="12">
        <f>IF($H99=0,0,F99/$H99%)</f>
        <v>0</v>
      </c>
      <c r="G100" s="12">
        <f>IF($H99=0,0,G99/$H99%)</f>
        <v>0</v>
      </c>
      <c r="H100" s="54">
        <f t="shared" si="5"/>
        <v>0</v>
      </c>
    </row>
    <row r="101" spans="1:8" ht="15.95" customHeight="1" x14ac:dyDescent="0.15">
      <c r="A101" s="15"/>
      <c r="B101" s="15"/>
      <c r="C101" s="18" t="s">
        <v>15</v>
      </c>
      <c r="D101" s="11">
        <f>SUM(D99,D97)</f>
        <v>0</v>
      </c>
      <c r="E101" s="11">
        <f>SUM(E99,E97)</f>
        <v>0</v>
      </c>
      <c r="F101" s="11">
        <f>SUM(F99,F97)</f>
        <v>0</v>
      </c>
      <c r="G101" s="11">
        <f>SUM(G99,G97)</f>
        <v>0</v>
      </c>
      <c r="H101" s="54">
        <f t="shared" si="5"/>
        <v>0</v>
      </c>
    </row>
    <row r="102" spans="1:8" ht="15.95" customHeight="1" x14ac:dyDescent="0.15">
      <c r="A102" s="15"/>
      <c r="B102" s="21"/>
      <c r="C102" s="20" t="s">
        <v>13</v>
      </c>
      <c r="D102" s="12">
        <f>IF($H101=0,0,D101/$H101%)</f>
        <v>0</v>
      </c>
      <c r="E102" s="12">
        <f>IF($H101=0,0,E101/$H101%)</f>
        <v>0</v>
      </c>
      <c r="F102" s="12">
        <f>IF($H101=0,0,F101/$H101%)</f>
        <v>0</v>
      </c>
      <c r="G102" s="12">
        <f>IF($H101=0,0,G101/$H101%)</f>
        <v>0</v>
      </c>
      <c r="H102" s="54">
        <f t="shared" si="5"/>
        <v>0</v>
      </c>
    </row>
    <row r="103" spans="1:8" ht="15.95" customHeight="1" x14ac:dyDescent="0.15">
      <c r="A103" s="15"/>
      <c r="B103" s="15" t="s">
        <v>31</v>
      </c>
      <c r="C103" s="18" t="s">
        <v>12</v>
      </c>
      <c r="D103" s="12"/>
      <c r="E103" s="12"/>
      <c r="F103" s="12"/>
      <c r="G103" s="12"/>
      <c r="H103" s="54">
        <f t="shared" si="5"/>
        <v>0</v>
      </c>
    </row>
    <row r="104" spans="1:8" ht="15.95" customHeight="1" x14ac:dyDescent="0.15">
      <c r="A104" s="15"/>
      <c r="B104" s="15"/>
      <c r="C104" s="20" t="s">
        <v>13</v>
      </c>
      <c r="D104" s="12">
        <f>IF($H103=0,0,D103/$H103%)</f>
        <v>0</v>
      </c>
      <c r="E104" s="12">
        <f>IF($H103=0,0,E103/$H103%)</f>
        <v>0</v>
      </c>
      <c r="F104" s="12">
        <f>IF($H103=0,0,F103/$H103%)</f>
        <v>0</v>
      </c>
      <c r="G104" s="12">
        <f>IF($H103=0,0,G103/$H103%)</f>
        <v>0</v>
      </c>
      <c r="H104" s="54">
        <f t="shared" si="5"/>
        <v>0</v>
      </c>
    </row>
    <row r="105" spans="1:8" ht="15.95" customHeight="1" x14ac:dyDescent="0.15">
      <c r="A105" s="15"/>
      <c r="B105" s="15"/>
      <c r="C105" s="18" t="s">
        <v>14</v>
      </c>
      <c r="D105" s="11"/>
      <c r="E105" s="11"/>
      <c r="F105" s="11"/>
      <c r="G105" s="11"/>
      <c r="H105" s="54">
        <f t="shared" si="5"/>
        <v>0</v>
      </c>
    </row>
    <row r="106" spans="1:8" ht="15.95" customHeight="1" x14ac:dyDescent="0.15">
      <c r="A106" s="15"/>
      <c r="B106" s="15"/>
      <c r="C106" s="20" t="s">
        <v>13</v>
      </c>
      <c r="D106" s="12">
        <f>IF($H105=0,0,D105/$H105%)</f>
        <v>0</v>
      </c>
      <c r="E106" s="12">
        <f>IF($H105=0,0,E105/$H105%)</f>
        <v>0</v>
      </c>
      <c r="F106" s="12">
        <f>IF($H105=0,0,F105/$H105%)</f>
        <v>0</v>
      </c>
      <c r="G106" s="12">
        <f>IF($H105=0,0,G105/$H105%)</f>
        <v>0</v>
      </c>
      <c r="H106" s="54">
        <f t="shared" si="5"/>
        <v>0</v>
      </c>
    </row>
    <row r="107" spans="1:8" ht="15.95" customHeight="1" x14ac:dyDescent="0.15">
      <c r="A107" s="15"/>
      <c r="B107" s="15"/>
      <c r="C107" s="18" t="s">
        <v>15</v>
      </c>
      <c r="D107" s="11">
        <f>SUM(D105,D103)</f>
        <v>0</v>
      </c>
      <c r="E107" s="11">
        <f>SUM(E105,E103)</f>
        <v>0</v>
      </c>
      <c r="F107" s="11">
        <f>SUM(F105,F103)</f>
        <v>0</v>
      </c>
      <c r="G107" s="11">
        <f>SUM(G105,G103)</f>
        <v>0</v>
      </c>
      <c r="H107" s="54">
        <f t="shared" si="5"/>
        <v>0</v>
      </c>
    </row>
    <row r="108" spans="1:8" ht="15.95" customHeight="1" x14ac:dyDescent="0.15">
      <c r="A108" s="15"/>
      <c r="B108" s="21"/>
      <c r="C108" s="20" t="s">
        <v>13</v>
      </c>
      <c r="D108" s="12">
        <f>IF($H107=0,0,D107/$H107%)</f>
        <v>0</v>
      </c>
      <c r="E108" s="12">
        <f>IF($H107=0,0,E107/$H107%)</f>
        <v>0</v>
      </c>
      <c r="F108" s="12">
        <f>IF($H107=0,0,F107/$H107%)</f>
        <v>0</v>
      </c>
      <c r="G108" s="12">
        <f>IF($H107=0,0,G107/$H107%)</f>
        <v>0</v>
      </c>
      <c r="H108" s="54">
        <f t="shared" si="5"/>
        <v>0</v>
      </c>
    </row>
    <row r="109" spans="1:8" ht="15.95" customHeight="1" x14ac:dyDescent="0.15">
      <c r="A109" s="15"/>
      <c r="B109" s="15" t="s">
        <v>32</v>
      </c>
      <c r="C109" s="18" t="s">
        <v>12</v>
      </c>
      <c r="D109" s="12"/>
      <c r="E109" s="12"/>
      <c r="F109" s="12"/>
      <c r="G109" s="12"/>
      <c r="H109" s="54">
        <f t="shared" si="5"/>
        <v>0</v>
      </c>
    </row>
    <row r="110" spans="1:8" ht="15.95" customHeight="1" x14ac:dyDescent="0.15">
      <c r="A110" s="15"/>
      <c r="B110" s="15"/>
      <c r="C110" s="20" t="s">
        <v>13</v>
      </c>
      <c r="D110" s="12">
        <f>IF($H109=0,0,D109/$H109%)</f>
        <v>0</v>
      </c>
      <c r="E110" s="12">
        <f>IF($H109=0,0,E109/$H109%)</f>
        <v>0</v>
      </c>
      <c r="F110" s="12">
        <f>IF($H109=0,0,F109/$H109%)</f>
        <v>0</v>
      </c>
      <c r="G110" s="12">
        <f>IF($H109=0,0,G109/$H109%)</f>
        <v>0</v>
      </c>
      <c r="H110" s="54">
        <f t="shared" si="5"/>
        <v>0</v>
      </c>
    </row>
    <row r="111" spans="1:8" ht="15.95" customHeight="1" x14ac:dyDescent="0.15">
      <c r="A111" s="15"/>
      <c r="B111" s="15"/>
      <c r="C111" s="18" t="s">
        <v>14</v>
      </c>
      <c r="D111" s="11"/>
      <c r="E111" s="11"/>
      <c r="F111" s="11"/>
      <c r="G111" s="11"/>
      <c r="H111" s="54">
        <f t="shared" si="5"/>
        <v>0</v>
      </c>
    </row>
    <row r="112" spans="1:8" ht="15.95" customHeight="1" x14ac:dyDescent="0.15">
      <c r="A112" s="15"/>
      <c r="B112" s="15"/>
      <c r="C112" s="20" t="s">
        <v>13</v>
      </c>
      <c r="D112" s="12">
        <f>IF($H111=0,0,D111/$H111%)</f>
        <v>0</v>
      </c>
      <c r="E112" s="12">
        <f>IF($H111=0,0,E111/$H111%)</f>
        <v>0</v>
      </c>
      <c r="F112" s="12">
        <f>IF($H111=0,0,F111/$H111%)</f>
        <v>0</v>
      </c>
      <c r="G112" s="12">
        <f>IF($H111=0,0,G111/$H111%)</f>
        <v>0</v>
      </c>
      <c r="H112" s="54">
        <f t="shared" si="5"/>
        <v>0</v>
      </c>
    </row>
    <row r="113" spans="1:8" ht="15.95" customHeight="1" x14ac:dyDescent="0.15">
      <c r="A113" s="15"/>
      <c r="B113" s="15"/>
      <c r="C113" s="18" t="s">
        <v>15</v>
      </c>
      <c r="D113" s="11">
        <f>SUM(D111,D109)</f>
        <v>0</v>
      </c>
      <c r="E113" s="11">
        <f>SUM(E111,E109)</f>
        <v>0</v>
      </c>
      <c r="F113" s="11">
        <f>SUM(F111,F109)</f>
        <v>0</v>
      </c>
      <c r="G113" s="11">
        <f>SUM(G111,G109)</f>
        <v>0</v>
      </c>
      <c r="H113" s="54">
        <f t="shared" si="5"/>
        <v>0</v>
      </c>
    </row>
    <row r="114" spans="1:8" ht="15.95" customHeight="1" x14ac:dyDescent="0.15">
      <c r="A114" s="15"/>
      <c r="B114" s="21"/>
      <c r="C114" s="20" t="s">
        <v>13</v>
      </c>
      <c r="D114" s="12">
        <f>IF($H113=0,0,D113/$H113%)</f>
        <v>0</v>
      </c>
      <c r="E114" s="12">
        <f>IF($H113=0,0,E113/$H113%)</f>
        <v>0</v>
      </c>
      <c r="F114" s="12">
        <f>IF($H113=0,0,F113/$H113%)</f>
        <v>0</v>
      </c>
      <c r="G114" s="12">
        <f>IF($H113=0,0,G113/$H113%)</f>
        <v>0</v>
      </c>
      <c r="H114" s="54">
        <f t="shared" si="5"/>
        <v>0</v>
      </c>
    </row>
    <row r="115" spans="1:8" ht="15.95" customHeight="1" x14ac:dyDescent="0.15">
      <c r="A115" s="15"/>
      <c r="B115" s="15" t="s">
        <v>33</v>
      </c>
      <c r="C115" s="18" t="s">
        <v>12</v>
      </c>
      <c r="D115" s="12">
        <v>0</v>
      </c>
      <c r="E115" s="12">
        <v>10.3</v>
      </c>
      <c r="F115" s="12">
        <v>0</v>
      </c>
      <c r="G115" s="12">
        <v>0</v>
      </c>
      <c r="H115" s="54">
        <f t="shared" si="5"/>
        <v>10.3</v>
      </c>
    </row>
    <row r="116" spans="1:8" ht="15.95" customHeight="1" x14ac:dyDescent="0.15">
      <c r="A116" s="15"/>
      <c r="B116" s="15"/>
      <c r="C116" s="20" t="s">
        <v>13</v>
      </c>
      <c r="D116" s="12">
        <f>IF($H115=0,0,D115/$H115%)</f>
        <v>0</v>
      </c>
      <c r="E116" s="12">
        <f>IF($H115=0,0,E115/$H115%)</f>
        <v>100</v>
      </c>
      <c r="F116" s="12">
        <f>IF($H115=0,0,F115/$H115%)</f>
        <v>0</v>
      </c>
      <c r="G116" s="12">
        <f>IF($H115=0,0,G115/$H115%)</f>
        <v>0</v>
      </c>
      <c r="H116" s="54">
        <f t="shared" si="5"/>
        <v>100</v>
      </c>
    </row>
    <row r="117" spans="1:8" ht="15.95" customHeight="1" x14ac:dyDescent="0.15">
      <c r="A117" s="15"/>
      <c r="B117" s="15"/>
      <c r="C117" s="18" t="s">
        <v>14</v>
      </c>
      <c r="D117" s="11">
        <v>0</v>
      </c>
      <c r="E117" s="11">
        <v>166.3</v>
      </c>
      <c r="F117" s="11">
        <v>0</v>
      </c>
      <c r="G117" s="11">
        <v>0</v>
      </c>
      <c r="H117" s="54">
        <f t="shared" si="5"/>
        <v>166.3</v>
      </c>
    </row>
    <row r="118" spans="1:8" ht="15.95" customHeight="1" x14ac:dyDescent="0.15">
      <c r="A118" s="15"/>
      <c r="B118" s="15"/>
      <c r="C118" s="20" t="s">
        <v>13</v>
      </c>
      <c r="D118" s="12">
        <f>IF($H117=0,0,D117/$H117%)</f>
        <v>0</v>
      </c>
      <c r="E118" s="12">
        <f>IF($H117=0,0,E117/$H117%)</f>
        <v>100</v>
      </c>
      <c r="F118" s="12">
        <f>IF($H117=0,0,F117/$H117%)</f>
        <v>0</v>
      </c>
      <c r="G118" s="12">
        <f>IF($H117=0,0,G117/$H117%)</f>
        <v>0</v>
      </c>
      <c r="H118" s="54">
        <f t="shared" si="5"/>
        <v>100</v>
      </c>
    </row>
    <row r="119" spans="1:8" ht="15.95" customHeight="1" x14ac:dyDescent="0.15">
      <c r="A119" s="15"/>
      <c r="B119" s="15"/>
      <c r="C119" s="18" t="s">
        <v>15</v>
      </c>
      <c r="D119" s="11">
        <f>SUM(D117,D115)</f>
        <v>0</v>
      </c>
      <c r="E119" s="11">
        <f>SUM(E117,E115)</f>
        <v>176.60000000000002</v>
      </c>
      <c r="F119" s="11">
        <f>SUM(F117,F115)</f>
        <v>0</v>
      </c>
      <c r="G119" s="11">
        <f>SUM(G117,G115)</f>
        <v>0</v>
      </c>
      <c r="H119" s="54">
        <f t="shared" si="5"/>
        <v>176.60000000000002</v>
      </c>
    </row>
    <row r="120" spans="1:8" ht="15.95" customHeight="1" x14ac:dyDescent="0.15">
      <c r="A120" s="15"/>
      <c r="B120" s="21"/>
      <c r="C120" s="20" t="s">
        <v>13</v>
      </c>
      <c r="D120" s="12">
        <f>IF($H119=0,0,D119/$H119%)</f>
        <v>0</v>
      </c>
      <c r="E120" s="12">
        <f>IF($H119=0,0,E119/$H119%)</f>
        <v>100</v>
      </c>
      <c r="F120" s="12">
        <f>IF($H119=0,0,F119/$H119%)</f>
        <v>0</v>
      </c>
      <c r="G120" s="12">
        <f>IF($H119=0,0,G119/$H119%)</f>
        <v>0</v>
      </c>
      <c r="H120" s="54">
        <f t="shared" si="5"/>
        <v>100</v>
      </c>
    </row>
    <row r="121" spans="1:8" ht="15.95" customHeight="1" x14ac:dyDescent="0.15">
      <c r="A121" s="15"/>
      <c r="B121" s="15" t="s">
        <v>34</v>
      </c>
      <c r="C121" s="18" t="s">
        <v>12</v>
      </c>
      <c r="D121" s="12">
        <v>0</v>
      </c>
      <c r="E121" s="12">
        <v>0.8</v>
      </c>
      <c r="F121" s="12">
        <v>0</v>
      </c>
      <c r="G121" s="12">
        <v>0</v>
      </c>
      <c r="H121" s="54">
        <f t="shared" si="5"/>
        <v>0.8</v>
      </c>
    </row>
    <row r="122" spans="1:8" ht="15.95" customHeight="1" x14ac:dyDescent="0.15">
      <c r="A122" s="15"/>
      <c r="B122" s="15"/>
      <c r="C122" s="20" t="s">
        <v>13</v>
      </c>
      <c r="D122" s="12">
        <f>IF($H121=0,0,D121/$H121%)</f>
        <v>0</v>
      </c>
      <c r="E122" s="12">
        <f>IF($H121=0,0,E121/$H121%)</f>
        <v>100</v>
      </c>
      <c r="F122" s="12">
        <f>IF($H121=0,0,F121/$H121%)</f>
        <v>0</v>
      </c>
      <c r="G122" s="12">
        <f>IF($H121=0,0,G121/$H121%)</f>
        <v>0</v>
      </c>
      <c r="H122" s="54">
        <f t="shared" si="5"/>
        <v>100</v>
      </c>
    </row>
    <row r="123" spans="1:8" ht="15.95" customHeight="1" x14ac:dyDescent="0.15">
      <c r="A123" s="15"/>
      <c r="B123" s="15"/>
      <c r="C123" s="18" t="s">
        <v>14</v>
      </c>
      <c r="D123" s="11"/>
      <c r="E123" s="11"/>
      <c r="F123" s="11"/>
      <c r="G123" s="11"/>
      <c r="H123" s="54">
        <f t="shared" si="5"/>
        <v>0</v>
      </c>
    </row>
    <row r="124" spans="1:8" ht="15.95" customHeight="1" x14ac:dyDescent="0.15">
      <c r="A124" s="15"/>
      <c r="B124" s="15"/>
      <c r="C124" s="20" t="s">
        <v>13</v>
      </c>
      <c r="D124" s="12">
        <f>IF($H123=0,0,D123/$H123%)</f>
        <v>0</v>
      </c>
      <c r="E124" s="12">
        <f>IF($H123=0,0,E123/$H123%)</f>
        <v>0</v>
      </c>
      <c r="F124" s="12">
        <f>IF($H123=0,0,F123/$H123%)</f>
        <v>0</v>
      </c>
      <c r="G124" s="12">
        <f>IF($H123=0,0,G123/$H123%)</f>
        <v>0</v>
      </c>
      <c r="H124" s="54">
        <f t="shared" si="5"/>
        <v>0</v>
      </c>
    </row>
    <row r="125" spans="1:8" ht="15.95" customHeight="1" x14ac:dyDescent="0.15">
      <c r="A125" s="15"/>
      <c r="B125" s="15"/>
      <c r="C125" s="18" t="s">
        <v>15</v>
      </c>
      <c r="D125" s="11">
        <f>SUM(D123,D121)</f>
        <v>0</v>
      </c>
      <c r="E125" s="11">
        <f>SUM(E123,E121)</f>
        <v>0.8</v>
      </c>
      <c r="F125" s="11">
        <f>SUM(F123,F121)</f>
        <v>0</v>
      </c>
      <c r="G125" s="11">
        <f>SUM(G123,G121)</f>
        <v>0</v>
      </c>
      <c r="H125" s="54">
        <f t="shared" si="5"/>
        <v>0.8</v>
      </c>
    </row>
    <row r="126" spans="1:8" ht="15.95" customHeight="1" x14ac:dyDescent="0.15">
      <c r="A126" s="15"/>
      <c r="B126" s="21"/>
      <c r="C126" s="20" t="s">
        <v>13</v>
      </c>
      <c r="D126" s="12">
        <f>IF($H125=0,0,D125/$H125%)</f>
        <v>0</v>
      </c>
      <c r="E126" s="12">
        <f>IF($H125=0,0,E125/$H125%)</f>
        <v>100</v>
      </c>
      <c r="F126" s="12">
        <f>IF($H125=0,0,F125/$H125%)</f>
        <v>0</v>
      </c>
      <c r="G126" s="12">
        <f>IF($H125=0,0,G125/$H125%)</f>
        <v>0</v>
      </c>
      <c r="H126" s="54">
        <f t="shared" si="5"/>
        <v>100</v>
      </c>
    </row>
    <row r="127" spans="1:8" ht="15.95" customHeight="1" x14ac:dyDescent="0.15">
      <c r="A127" s="15"/>
      <c r="B127" s="15" t="s">
        <v>35</v>
      </c>
      <c r="C127" s="18" t="s">
        <v>12</v>
      </c>
      <c r="D127" s="12">
        <v>0</v>
      </c>
      <c r="E127" s="12">
        <v>6.5</v>
      </c>
      <c r="F127" s="12">
        <v>0</v>
      </c>
      <c r="G127" s="12">
        <v>0</v>
      </c>
      <c r="H127" s="54">
        <f t="shared" si="5"/>
        <v>6.5</v>
      </c>
    </row>
    <row r="128" spans="1:8" ht="15.95" customHeight="1" x14ac:dyDescent="0.15">
      <c r="A128" s="15"/>
      <c r="B128" s="15"/>
      <c r="C128" s="20" t="s">
        <v>13</v>
      </c>
      <c r="D128" s="12">
        <f>IF($H127=0,0,D127/$H127%)</f>
        <v>0</v>
      </c>
      <c r="E128" s="12">
        <f>IF($H127=0,0,E127/$H127%)</f>
        <v>100</v>
      </c>
      <c r="F128" s="12">
        <f>IF($H127=0,0,F127/$H127%)</f>
        <v>0</v>
      </c>
      <c r="G128" s="12">
        <f>IF($H127=0,0,G127/$H127%)</f>
        <v>0</v>
      </c>
      <c r="H128" s="54">
        <f t="shared" si="5"/>
        <v>100</v>
      </c>
    </row>
    <row r="129" spans="1:8" ht="15.95" customHeight="1" x14ac:dyDescent="0.15">
      <c r="A129" s="15"/>
      <c r="B129" s="15"/>
      <c r="C129" s="18" t="s">
        <v>14</v>
      </c>
      <c r="D129" s="11"/>
      <c r="E129" s="11"/>
      <c r="F129" s="11"/>
      <c r="G129" s="11"/>
      <c r="H129" s="54">
        <f t="shared" si="5"/>
        <v>0</v>
      </c>
    </row>
    <row r="130" spans="1:8" ht="15.95" customHeight="1" x14ac:dyDescent="0.15">
      <c r="A130" s="15"/>
      <c r="B130" s="15"/>
      <c r="C130" s="20" t="s">
        <v>13</v>
      </c>
      <c r="D130" s="12">
        <f>IF($H129=0,0,D129/$H129%)</f>
        <v>0</v>
      </c>
      <c r="E130" s="12">
        <f>IF($H129=0,0,E129/$H129%)</f>
        <v>0</v>
      </c>
      <c r="F130" s="12">
        <f>IF($H129=0,0,F129/$H129%)</f>
        <v>0</v>
      </c>
      <c r="G130" s="12">
        <f>IF($H129=0,0,G129/$H129%)</f>
        <v>0</v>
      </c>
      <c r="H130" s="54">
        <f t="shared" si="5"/>
        <v>0</v>
      </c>
    </row>
    <row r="131" spans="1:8" ht="15.95" customHeight="1" x14ac:dyDescent="0.15">
      <c r="A131" s="15"/>
      <c r="B131" s="15"/>
      <c r="C131" s="18" t="s">
        <v>15</v>
      </c>
      <c r="D131" s="11">
        <f>SUM(D129,D127)</f>
        <v>0</v>
      </c>
      <c r="E131" s="11">
        <f>SUM(E129,E127)</f>
        <v>6.5</v>
      </c>
      <c r="F131" s="11">
        <f>SUM(F129,F127)</f>
        <v>0</v>
      </c>
      <c r="G131" s="11">
        <f>SUM(G129,G127)</f>
        <v>0</v>
      </c>
      <c r="H131" s="54">
        <f t="shared" si="5"/>
        <v>6.5</v>
      </c>
    </row>
    <row r="132" spans="1:8" ht="15.95" customHeight="1" x14ac:dyDescent="0.15">
      <c r="A132" s="15"/>
      <c r="B132" s="21"/>
      <c r="C132" s="20" t="s">
        <v>13</v>
      </c>
      <c r="D132" s="12">
        <f>IF($H131=0,0,D131/$H131%)</f>
        <v>0</v>
      </c>
      <c r="E132" s="12">
        <f>IF($H131=0,0,E131/$H131%)</f>
        <v>100</v>
      </c>
      <c r="F132" s="12">
        <f>IF($H131=0,0,F131/$H131%)</f>
        <v>0</v>
      </c>
      <c r="G132" s="12">
        <f>IF($H131=0,0,G131/$H131%)</f>
        <v>0</v>
      </c>
      <c r="H132" s="54">
        <f t="shared" si="5"/>
        <v>100</v>
      </c>
    </row>
    <row r="133" spans="1:8" ht="15.95" customHeight="1" x14ac:dyDescent="0.15">
      <c r="A133" s="15"/>
      <c r="B133" s="15" t="s">
        <v>36</v>
      </c>
      <c r="C133" s="18" t="s">
        <v>12</v>
      </c>
      <c r="D133" s="12"/>
      <c r="E133" s="12"/>
      <c r="F133" s="12"/>
      <c r="G133" s="12"/>
      <c r="H133" s="54">
        <f t="shared" si="5"/>
        <v>0</v>
      </c>
    </row>
    <row r="134" spans="1:8" ht="15.95" customHeight="1" x14ac:dyDescent="0.15">
      <c r="A134" s="15"/>
      <c r="B134" s="15"/>
      <c r="C134" s="20" t="s">
        <v>13</v>
      </c>
      <c r="D134" s="12">
        <f>IF($H133=0,0,D133/$H133%)</f>
        <v>0</v>
      </c>
      <c r="E134" s="12">
        <f>IF($H133=0,0,E133/$H133%)</f>
        <v>0</v>
      </c>
      <c r="F134" s="12">
        <f>IF($H133=0,0,F133/$H133%)</f>
        <v>0</v>
      </c>
      <c r="G134" s="12">
        <f>IF($H133=0,0,G133/$H133%)</f>
        <v>0</v>
      </c>
      <c r="H134" s="54">
        <f t="shared" si="5"/>
        <v>0</v>
      </c>
    </row>
    <row r="135" spans="1:8" ht="15.95" customHeight="1" x14ac:dyDescent="0.15">
      <c r="A135" s="15"/>
      <c r="B135" s="15"/>
      <c r="C135" s="18" t="s">
        <v>14</v>
      </c>
      <c r="D135" s="11"/>
      <c r="E135" s="11"/>
      <c r="F135" s="11"/>
      <c r="G135" s="11"/>
      <c r="H135" s="54">
        <f t="shared" si="5"/>
        <v>0</v>
      </c>
    </row>
    <row r="136" spans="1:8" ht="15.95" customHeight="1" x14ac:dyDescent="0.15">
      <c r="A136" s="15"/>
      <c r="B136" s="15"/>
      <c r="C136" s="20" t="s">
        <v>13</v>
      </c>
      <c r="D136" s="12">
        <f>IF($H135=0,0,D135/$H135%)</f>
        <v>0</v>
      </c>
      <c r="E136" s="12">
        <f>IF($H135=0,0,E135/$H135%)</f>
        <v>0</v>
      </c>
      <c r="F136" s="12">
        <f>IF($H135=0,0,F135/$H135%)</f>
        <v>0</v>
      </c>
      <c r="G136" s="12">
        <f>IF($H135=0,0,G135/$H135%)</f>
        <v>0</v>
      </c>
      <c r="H136" s="54">
        <f t="shared" si="5"/>
        <v>0</v>
      </c>
    </row>
    <row r="137" spans="1:8" ht="15.95" customHeight="1" x14ac:dyDescent="0.15">
      <c r="A137" s="15"/>
      <c r="B137" s="15"/>
      <c r="C137" s="18" t="s">
        <v>15</v>
      </c>
      <c r="D137" s="11">
        <f>SUM(D135,D133)</f>
        <v>0</v>
      </c>
      <c r="E137" s="11">
        <f>SUM(E135,E133)</f>
        <v>0</v>
      </c>
      <c r="F137" s="11">
        <f>SUM(F135,F133)</f>
        <v>0</v>
      </c>
      <c r="G137" s="11">
        <f>SUM(G135,G133)</f>
        <v>0</v>
      </c>
      <c r="H137" s="54">
        <f t="shared" si="5"/>
        <v>0</v>
      </c>
    </row>
    <row r="138" spans="1:8" ht="15.95" customHeight="1" x14ac:dyDescent="0.15">
      <c r="A138" s="15"/>
      <c r="B138" s="21"/>
      <c r="C138" s="20" t="s">
        <v>13</v>
      </c>
      <c r="D138" s="12">
        <f>IF($H137=0,0,D137/$H137%)</f>
        <v>0</v>
      </c>
      <c r="E138" s="12">
        <f>IF($H137=0,0,E137/$H137%)</f>
        <v>0</v>
      </c>
      <c r="F138" s="12">
        <f>IF($H137=0,0,F137/$H137%)</f>
        <v>0</v>
      </c>
      <c r="G138" s="12">
        <f>IF($H137=0,0,G137/$H137%)</f>
        <v>0</v>
      </c>
      <c r="H138" s="54">
        <f t="shared" si="5"/>
        <v>0</v>
      </c>
    </row>
    <row r="139" spans="1:8" ht="15.95" customHeight="1" x14ac:dyDescent="0.15">
      <c r="A139" s="15"/>
      <c r="B139" s="15" t="s">
        <v>37</v>
      </c>
      <c r="C139" s="18" t="s">
        <v>12</v>
      </c>
      <c r="D139" s="12"/>
      <c r="E139" s="12"/>
      <c r="F139" s="12"/>
      <c r="G139" s="12"/>
      <c r="H139" s="54">
        <f t="shared" si="5"/>
        <v>0</v>
      </c>
    </row>
    <row r="140" spans="1:8" ht="15.95" customHeight="1" x14ac:dyDescent="0.15">
      <c r="A140" s="15"/>
      <c r="B140" s="15"/>
      <c r="C140" s="20" t="s">
        <v>13</v>
      </c>
      <c r="D140" s="12">
        <f>IF($H139=0,0,D139/$H139%)</f>
        <v>0</v>
      </c>
      <c r="E140" s="12">
        <f>IF($H139=0,0,E139/$H139%)</f>
        <v>0</v>
      </c>
      <c r="F140" s="12">
        <f>IF($H139=0,0,F139/$H139%)</f>
        <v>0</v>
      </c>
      <c r="G140" s="12">
        <f>IF($H139=0,0,G139/$H139%)</f>
        <v>0</v>
      </c>
      <c r="H140" s="54">
        <f t="shared" si="5"/>
        <v>0</v>
      </c>
    </row>
    <row r="141" spans="1:8" ht="15.95" customHeight="1" x14ac:dyDescent="0.15">
      <c r="A141" s="15"/>
      <c r="B141" s="15"/>
      <c r="C141" s="18" t="s">
        <v>14</v>
      </c>
      <c r="D141" s="11"/>
      <c r="E141" s="11"/>
      <c r="F141" s="11"/>
      <c r="G141" s="11"/>
      <c r="H141" s="54">
        <f t="shared" ref="H141:H204" si="6">SUM(D141:G141)</f>
        <v>0</v>
      </c>
    </row>
    <row r="142" spans="1:8" ht="15.95" customHeight="1" x14ac:dyDescent="0.15">
      <c r="A142" s="15"/>
      <c r="B142" s="15"/>
      <c r="C142" s="20" t="s">
        <v>13</v>
      </c>
      <c r="D142" s="12">
        <f>IF($H141=0,0,D141/$H141%)</f>
        <v>0</v>
      </c>
      <c r="E142" s="12">
        <f>IF($H141=0,0,E141/$H141%)</f>
        <v>0</v>
      </c>
      <c r="F142" s="12">
        <f>IF($H141=0,0,F141/$H141%)</f>
        <v>0</v>
      </c>
      <c r="G142" s="12">
        <f>IF($H141=0,0,G141/$H141%)</f>
        <v>0</v>
      </c>
      <c r="H142" s="54">
        <f t="shared" si="6"/>
        <v>0</v>
      </c>
    </row>
    <row r="143" spans="1:8" ht="15.95" customHeight="1" x14ac:dyDescent="0.15">
      <c r="A143" s="15"/>
      <c r="B143" s="15"/>
      <c r="C143" s="18" t="s">
        <v>15</v>
      </c>
      <c r="D143" s="11">
        <f>SUM(D141,D139)</f>
        <v>0</v>
      </c>
      <c r="E143" s="11">
        <f>SUM(E141,E139)</f>
        <v>0</v>
      </c>
      <c r="F143" s="11">
        <f>SUM(F141,F139)</f>
        <v>0</v>
      </c>
      <c r="G143" s="11">
        <f>SUM(G141,G139)</f>
        <v>0</v>
      </c>
      <c r="H143" s="54">
        <f t="shared" si="6"/>
        <v>0</v>
      </c>
    </row>
    <row r="144" spans="1:8" ht="15.95" customHeight="1" x14ac:dyDescent="0.15">
      <c r="A144" s="15"/>
      <c r="B144" s="21"/>
      <c r="C144" s="20" t="s">
        <v>13</v>
      </c>
      <c r="D144" s="12">
        <f>IF($H143=0,0,D143/$H143%)</f>
        <v>0</v>
      </c>
      <c r="E144" s="12">
        <f>IF($H143=0,0,E143/$H143%)</f>
        <v>0</v>
      </c>
      <c r="F144" s="12">
        <f>IF($H143=0,0,F143/$H143%)</f>
        <v>0</v>
      </c>
      <c r="G144" s="12">
        <f>IF($H143=0,0,G143/$H143%)</f>
        <v>0</v>
      </c>
      <c r="H144" s="54">
        <f t="shared" si="6"/>
        <v>0</v>
      </c>
    </row>
    <row r="145" spans="1:8" ht="15.95" customHeight="1" x14ac:dyDescent="0.15">
      <c r="A145" s="15"/>
      <c r="B145" s="15" t="s">
        <v>38</v>
      </c>
      <c r="C145" s="18" t="s">
        <v>12</v>
      </c>
      <c r="D145" s="12"/>
      <c r="E145" s="12"/>
      <c r="F145" s="12"/>
      <c r="G145" s="12"/>
      <c r="H145" s="54">
        <f t="shared" si="6"/>
        <v>0</v>
      </c>
    </row>
    <row r="146" spans="1:8" ht="15.95" customHeight="1" x14ac:dyDescent="0.15">
      <c r="A146" s="15"/>
      <c r="B146" s="15"/>
      <c r="C146" s="20" t="s">
        <v>13</v>
      </c>
      <c r="D146" s="12">
        <f>IF($H145=0,0,D145/$H145%)</f>
        <v>0</v>
      </c>
      <c r="E146" s="12">
        <f>IF($H145=0,0,E145/$H145%)</f>
        <v>0</v>
      </c>
      <c r="F146" s="12">
        <f>IF($H145=0,0,F145/$H145%)</f>
        <v>0</v>
      </c>
      <c r="G146" s="12">
        <f>IF($H145=0,0,G145/$H145%)</f>
        <v>0</v>
      </c>
      <c r="H146" s="54">
        <f t="shared" si="6"/>
        <v>0</v>
      </c>
    </row>
    <row r="147" spans="1:8" ht="15.95" customHeight="1" x14ac:dyDescent="0.15">
      <c r="A147" s="15"/>
      <c r="B147" s="15"/>
      <c r="C147" s="18" t="s">
        <v>14</v>
      </c>
      <c r="D147" s="11"/>
      <c r="E147" s="11"/>
      <c r="F147" s="11"/>
      <c r="G147" s="11"/>
      <c r="H147" s="54">
        <f t="shared" si="6"/>
        <v>0</v>
      </c>
    </row>
    <row r="148" spans="1:8" ht="15.95" customHeight="1" x14ac:dyDescent="0.15">
      <c r="A148" s="15"/>
      <c r="B148" s="15"/>
      <c r="C148" s="20" t="s">
        <v>13</v>
      </c>
      <c r="D148" s="12">
        <f>IF($H147=0,0,D147/$H147%)</f>
        <v>0</v>
      </c>
      <c r="E148" s="12">
        <f>IF($H147=0,0,E147/$H147%)</f>
        <v>0</v>
      </c>
      <c r="F148" s="12">
        <f>IF($H147=0,0,F147/$H147%)</f>
        <v>0</v>
      </c>
      <c r="G148" s="12">
        <f>IF($H147=0,0,G147/$H147%)</f>
        <v>0</v>
      </c>
      <c r="H148" s="54">
        <f t="shared" si="6"/>
        <v>0</v>
      </c>
    </row>
    <row r="149" spans="1:8" ht="15.95" customHeight="1" x14ac:dyDescent="0.15">
      <c r="A149" s="15"/>
      <c r="B149" s="15"/>
      <c r="C149" s="18" t="s">
        <v>15</v>
      </c>
      <c r="D149" s="11">
        <f>SUM(D147,D145)</f>
        <v>0</v>
      </c>
      <c r="E149" s="11">
        <f>SUM(E147,E145)</f>
        <v>0</v>
      </c>
      <c r="F149" s="11">
        <f>SUM(F147,F145)</f>
        <v>0</v>
      </c>
      <c r="G149" s="11">
        <f>SUM(G147,G145)</f>
        <v>0</v>
      </c>
      <c r="H149" s="54">
        <f t="shared" si="6"/>
        <v>0</v>
      </c>
    </row>
    <row r="150" spans="1:8" ht="15.95" customHeight="1" x14ac:dyDescent="0.15">
      <c r="A150" s="15"/>
      <c r="B150" s="21"/>
      <c r="C150" s="20" t="s">
        <v>13</v>
      </c>
      <c r="D150" s="12">
        <f>IF($H149=0,0,D149/$H149%)</f>
        <v>0</v>
      </c>
      <c r="E150" s="12">
        <f>IF($H149=0,0,E149/$H149%)</f>
        <v>0</v>
      </c>
      <c r="F150" s="12">
        <f>IF($H149=0,0,F149/$H149%)</f>
        <v>0</v>
      </c>
      <c r="G150" s="12">
        <f>IF($H149=0,0,G149/$H149%)</f>
        <v>0</v>
      </c>
      <c r="H150" s="54">
        <f t="shared" si="6"/>
        <v>0</v>
      </c>
    </row>
    <row r="151" spans="1:8" ht="15.95" customHeight="1" x14ac:dyDescent="0.15">
      <c r="A151" s="15"/>
      <c r="B151" s="15" t="s">
        <v>39</v>
      </c>
      <c r="C151" s="18" t="s">
        <v>12</v>
      </c>
      <c r="D151" s="12"/>
      <c r="E151" s="12"/>
      <c r="F151" s="12"/>
      <c r="G151" s="12"/>
      <c r="H151" s="54">
        <f t="shared" si="6"/>
        <v>0</v>
      </c>
    </row>
    <row r="152" spans="1:8" ht="15.95" customHeight="1" x14ac:dyDescent="0.15">
      <c r="A152" s="15"/>
      <c r="B152" s="15"/>
      <c r="C152" s="20" t="s">
        <v>13</v>
      </c>
      <c r="D152" s="12">
        <f>IF($H151=0,0,D151/$H151%)</f>
        <v>0</v>
      </c>
      <c r="E152" s="12">
        <f>IF($H151=0,0,E151/$H151%)</f>
        <v>0</v>
      </c>
      <c r="F152" s="12">
        <f>IF($H151=0,0,F151/$H151%)</f>
        <v>0</v>
      </c>
      <c r="G152" s="12">
        <f>IF($H151=0,0,G151/$H151%)</f>
        <v>0</v>
      </c>
      <c r="H152" s="54">
        <f t="shared" si="6"/>
        <v>0</v>
      </c>
    </row>
    <row r="153" spans="1:8" ht="15.95" customHeight="1" x14ac:dyDescent="0.15">
      <c r="A153" s="15"/>
      <c r="B153" s="15"/>
      <c r="C153" s="18" t="s">
        <v>14</v>
      </c>
      <c r="D153" s="11"/>
      <c r="E153" s="11"/>
      <c r="F153" s="11"/>
      <c r="G153" s="11"/>
      <c r="H153" s="54">
        <f t="shared" si="6"/>
        <v>0</v>
      </c>
    </row>
    <row r="154" spans="1:8" ht="15.95" customHeight="1" x14ac:dyDescent="0.15">
      <c r="A154" s="15"/>
      <c r="B154" s="15"/>
      <c r="C154" s="20" t="s">
        <v>13</v>
      </c>
      <c r="D154" s="12">
        <f>IF($H153=0,0,D153/$H153%)</f>
        <v>0</v>
      </c>
      <c r="E154" s="12">
        <f>IF($H153=0,0,E153/$H153%)</f>
        <v>0</v>
      </c>
      <c r="F154" s="12">
        <f>IF($H153=0,0,F153/$H153%)</f>
        <v>0</v>
      </c>
      <c r="G154" s="12">
        <f>IF($H153=0,0,G153/$H153%)</f>
        <v>0</v>
      </c>
      <c r="H154" s="54">
        <f t="shared" si="6"/>
        <v>0</v>
      </c>
    </row>
    <row r="155" spans="1:8" ht="15.95" customHeight="1" x14ac:dyDescent="0.15">
      <c r="A155" s="15"/>
      <c r="B155" s="15"/>
      <c r="C155" s="18" t="s">
        <v>15</v>
      </c>
      <c r="D155" s="11">
        <f>SUM(D153,D151)</f>
        <v>0</v>
      </c>
      <c r="E155" s="11">
        <f>SUM(E153,E151)</f>
        <v>0</v>
      </c>
      <c r="F155" s="11">
        <f>SUM(F153,F151)</f>
        <v>0</v>
      </c>
      <c r="G155" s="11">
        <f>SUM(G153,G151)</f>
        <v>0</v>
      </c>
      <c r="H155" s="54">
        <f t="shared" si="6"/>
        <v>0</v>
      </c>
    </row>
    <row r="156" spans="1:8" ht="15.95" customHeight="1" x14ac:dyDescent="0.15">
      <c r="A156" s="15"/>
      <c r="B156" s="21"/>
      <c r="C156" s="20" t="s">
        <v>13</v>
      </c>
      <c r="D156" s="12">
        <f>IF($H155=0,0,D155/$H155%)</f>
        <v>0</v>
      </c>
      <c r="E156" s="12">
        <f>IF($H155=0,0,E155/$H155%)</f>
        <v>0</v>
      </c>
      <c r="F156" s="12">
        <f>IF($H155=0,0,F155/$H155%)</f>
        <v>0</v>
      </c>
      <c r="G156" s="12">
        <f>IF($H155=0,0,G155/$H155%)</f>
        <v>0</v>
      </c>
      <c r="H156" s="54">
        <f t="shared" si="6"/>
        <v>0</v>
      </c>
    </row>
    <row r="157" spans="1:8" ht="15.95" customHeight="1" x14ac:dyDescent="0.15">
      <c r="A157" s="15"/>
      <c r="B157" s="15" t="s">
        <v>40</v>
      </c>
      <c r="C157" s="18" t="s">
        <v>12</v>
      </c>
      <c r="D157" s="12">
        <v>0</v>
      </c>
      <c r="E157" s="12">
        <v>36.299999999999997</v>
      </c>
      <c r="F157" s="12">
        <v>0</v>
      </c>
      <c r="G157" s="12">
        <v>0</v>
      </c>
      <c r="H157" s="54">
        <f t="shared" si="6"/>
        <v>36.299999999999997</v>
      </c>
    </row>
    <row r="158" spans="1:8" ht="15.95" customHeight="1" x14ac:dyDescent="0.15">
      <c r="A158" s="15"/>
      <c r="B158" s="15"/>
      <c r="C158" s="20" t="s">
        <v>13</v>
      </c>
      <c r="D158" s="12">
        <f>IF($H157=0,0,D157/$H157%)</f>
        <v>0</v>
      </c>
      <c r="E158" s="12">
        <f>IF($H157=0,0,E157/$H157%)</f>
        <v>100</v>
      </c>
      <c r="F158" s="12">
        <f>IF($H157=0,0,F157/$H157%)</f>
        <v>0</v>
      </c>
      <c r="G158" s="12">
        <f>IF($H157=0,0,G157/$H157%)</f>
        <v>0</v>
      </c>
      <c r="H158" s="54">
        <f t="shared" si="6"/>
        <v>100</v>
      </c>
    </row>
    <row r="159" spans="1:8" ht="15.95" customHeight="1" x14ac:dyDescent="0.15">
      <c r="A159" s="15"/>
      <c r="B159" s="15"/>
      <c r="C159" s="18" t="s">
        <v>14</v>
      </c>
      <c r="D159" s="11">
        <v>0</v>
      </c>
      <c r="E159" s="11"/>
      <c r="F159" s="11">
        <v>0</v>
      </c>
      <c r="G159" s="11">
        <v>0</v>
      </c>
      <c r="H159" s="54">
        <f t="shared" si="6"/>
        <v>0</v>
      </c>
    </row>
    <row r="160" spans="1:8" ht="15.95" customHeight="1" x14ac:dyDescent="0.15">
      <c r="A160" s="15"/>
      <c r="B160" s="15"/>
      <c r="C160" s="20" t="s">
        <v>13</v>
      </c>
      <c r="D160" s="12">
        <f>IF($H159=0,0,D159/$H159%)</f>
        <v>0</v>
      </c>
      <c r="E160" s="12">
        <f>IF($H159=0,0,E159/$H159%)</f>
        <v>0</v>
      </c>
      <c r="F160" s="12">
        <f>IF($H159=0,0,F159/$H159%)</f>
        <v>0</v>
      </c>
      <c r="G160" s="12">
        <f>IF($H159=0,0,G159/$H159%)</f>
        <v>0</v>
      </c>
      <c r="H160" s="54">
        <f t="shared" si="6"/>
        <v>0</v>
      </c>
    </row>
    <row r="161" spans="1:8" ht="15.95" customHeight="1" x14ac:dyDescent="0.15">
      <c r="A161" s="15"/>
      <c r="B161" s="15"/>
      <c r="C161" s="18" t="s">
        <v>15</v>
      </c>
      <c r="D161" s="11">
        <f>SUM(D159,D157)</f>
        <v>0</v>
      </c>
      <c r="E161" s="11">
        <f>SUM(E159,E157)</f>
        <v>36.299999999999997</v>
      </c>
      <c r="F161" s="11">
        <f>SUM(F159,F157)</f>
        <v>0</v>
      </c>
      <c r="G161" s="11">
        <f>SUM(G159,G157)</f>
        <v>0</v>
      </c>
      <c r="H161" s="54">
        <f t="shared" si="6"/>
        <v>36.299999999999997</v>
      </c>
    </row>
    <row r="162" spans="1:8" ht="15.95" customHeight="1" x14ac:dyDescent="0.15">
      <c r="A162" s="15"/>
      <c r="B162" s="21"/>
      <c r="C162" s="20" t="s">
        <v>13</v>
      </c>
      <c r="D162" s="12">
        <f>IF($H161=0,0,D161/$H161%)</f>
        <v>0</v>
      </c>
      <c r="E162" s="12">
        <f>IF($H161=0,0,E161/$H161%)</f>
        <v>100</v>
      </c>
      <c r="F162" s="12">
        <f>IF($H161=0,0,F161/$H161%)</f>
        <v>0</v>
      </c>
      <c r="G162" s="12">
        <f>IF($H161=0,0,G161/$H161%)</f>
        <v>0</v>
      </c>
      <c r="H162" s="54">
        <f t="shared" si="6"/>
        <v>100</v>
      </c>
    </row>
    <row r="163" spans="1:8" ht="15.95" customHeight="1" x14ac:dyDescent="0.15">
      <c r="A163" s="15"/>
      <c r="B163" s="15" t="s">
        <v>41</v>
      </c>
      <c r="C163" s="18" t="s">
        <v>12</v>
      </c>
      <c r="D163" s="12">
        <v>0</v>
      </c>
      <c r="E163" s="12">
        <v>140.89999999999998</v>
      </c>
      <c r="F163" s="12">
        <v>0</v>
      </c>
      <c r="G163" s="12">
        <v>0</v>
      </c>
      <c r="H163" s="54">
        <f t="shared" si="6"/>
        <v>140.89999999999998</v>
      </c>
    </row>
    <row r="164" spans="1:8" ht="15.95" customHeight="1" x14ac:dyDescent="0.15">
      <c r="A164" s="15"/>
      <c r="B164" s="15"/>
      <c r="C164" s="20" t="s">
        <v>13</v>
      </c>
      <c r="D164" s="12">
        <f>IF($H163=0,0,D163/$H163%)</f>
        <v>0</v>
      </c>
      <c r="E164" s="12">
        <f>IF($H163=0,0,E163/$H163%)</f>
        <v>100</v>
      </c>
      <c r="F164" s="12">
        <f>IF($H163=0,0,F163/$H163%)</f>
        <v>0</v>
      </c>
      <c r="G164" s="12">
        <f>IF($H163=0,0,G163/$H163%)</f>
        <v>0</v>
      </c>
      <c r="H164" s="54">
        <f t="shared" si="6"/>
        <v>100</v>
      </c>
    </row>
    <row r="165" spans="1:8" ht="15.95" customHeight="1" x14ac:dyDescent="0.15">
      <c r="A165" s="15"/>
      <c r="B165" s="15"/>
      <c r="C165" s="18" t="s">
        <v>14</v>
      </c>
      <c r="D165" s="11">
        <v>0</v>
      </c>
      <c r="E165" s="11">
        <v>564.79999999999995</v>
      </c>
      <c r="F165" s="11">
        <v>0</v>
      </c>
      <c r="G165" s="11">
        <v>0</v>
      </c>
      <c r="H165" s="54">
        <f t="shared" si="6"/>
        <v>564.79999999999995</v>
      </c>
    </row>
    <row r="166" spans="1:8" ht="15.95" customHeight="1" x14ac:dyDescent="0.15">
      <c r="A166" s="15"/>
      <c r="B166" s="15"/>
      <c r="C166" s="20" t="s">
        <v>13</v>
      </c>
      <c r="D166" s="12">
        <f>IF($H165=0,0,D165/$H165%)</f>
        <v>0</v>
      </c>
      <c r="E166" s="12">
        <f>IF($H165=0,0,E165/$H165%)</f>
        <v>100</v>
      </c>
      <c r="F166" s="12">
        <f>IF($H165=0,0,F165/$H165%)</f>
        <v>0</v>
      </c>
      <c r="G166" s="12">
        <f>IF($H165=0,0,G165/$H165%)</f>
        <v>0</v>
      </c>
      <c r="H166" s="54">
        <f t="shared" si="6"/>
        <v>100</v>
      </c>
    </row>
    <row r="167" spans="1:8" ht="15.95" customHeight="1" x14ac:dyDescent="0.15">
      <c r="A167" s="15"/>
      <c r="B167" s="15"/>
      <c r="C167" s="18" t="s">
        <v>15</v>
      </c>
      <c r="D167" s="11">
        <f>SUM(D165,D163)</f>
        <v>0</v>
      </c>
      <c r="E167" s="11">
        <f>SUM(E165,E163)</f>
        <v>705.69999999999993</v>
      </c>
      <c r="F167" s="11">
        <f>SUM(F165,F163)</f>
        <v>0</v>
      </c>
      <c r="G167" s="11">
        <f>SUM(G165,G163)</f>
        <v>0</v>
      </c>
      <c r="H167" s="54">
        <f t="shared" si="6"/>
        <v>705.69999999999993</v>
      </c>
    </row>
    <row r="168" spans="1:8" ht="15.95" customHeight="1" x14ac:dyDescent="0.15">
      <c r="A168" s="15"/>
      <c r="B168" s="21"/>
      <c r="C168" s="20" t="s">
        <v>13</v>
      </c>
      <c r="D168" s="12">
        <f>IF($H167=0,0,D167/$H167%)</f>
        <v>0</v>
      </c>
      <c r="E168" s="12">
        <f>IF($H167=0,0,E167/$H167%)</f>
        <v>100</v>
      </c>
      <c r="F168" s="12">
        <f>IF($H167=0,0,F167/$H167%)</f>
        <v>0</v>
      </c>
      <c r="G168" s="12">
        <f>IF($H167=0,0,G167/$H167%)</f>
        <v>0</v>
      </c>
      <c r="H168" s="54">
        <f t="shared" si="6"/>
        <v>100</v>
      </c>
    </row>
    <row r="169" spans="1:8" ht="15.95" customHeight="1" x14ac:dyDescent="0.15">
      <c r="A169" s="15"/>
      <c r="B169" s="15" t="s">
        <v>42</v>
      </c>
      <c r="C169" s="18" t="s">
        <v>12</v>
      </c>
      <c r="D169" s="12"/>
      <c r="E169" s="12"/>
      <c r="F169" s="12"/>
      <c r="G169" s="12"/>
      <c r="H169" s="54">
        <f t="shared" si="6"/>
        <v>0</v>
      </c>
    </row>
    <row r="170" spans="1:8" ht="15.95" customHeight="1" x14ac:dyDescent="0.15">
      <c r="A170" s="15"/>
      <c r="B170" s="15"/>
      <c r="C170" s="20" t="s">
        <v>13</v>
      </c>
      <c r="D170" s="12">
        <f>IF($H169=0,0,D169/$H169%)</f>
        <v>0</v>
      </c>
      <c r="E170" s="12">
        <f>IF($H169=0,0,E169/$H169%)</f>
        <v>0</v>
      </c>
      <c r="F170" s="12">
        <f>IF($H169=0,0,F169/$H169%)</f>
        <v>0</v>
      </c>
      <c r="G170" s="12">
        <f>IF($H169=0,0,G169/$H169%)</f>
        <v>0</v>
      </c>
      <c r="H170" s="54">
        <f t="shared" si="6"/>
        <v>0</v>
      </c>
    </row>
    <row r="171" spans="1:8" ht="15.95" customHeight="1" x14ac:dyDescent="0.15">
      <c r="A171" s="15"/>
      <c r="B171" s="15"/>
      <c r="C171" s="18" t="s">
        <v>14</v>
      </c>
      <c r="D171" s="11"/>
      <c r="E171" s="11"/>
      <c r="F171" s="11"/>
      <c r="G171" s="11"/>
      <c r="H171" s="54">
        <f t="shared" si="6"/>
        <v>0</v>
      </c>
    </row>
    <row r="172" spans="1:8" ht="15.95" customHeight="1" x14ac:dyDescent="0.15">
      <c r="A172" s="15"/>
      <c r="B172" s="15"/>
      <c r="C172" s="20" t="s">
        <v>13</v>
      </c>
      <c r="D172" s="12">
        <f>IF($H171=0,0,D171/$H171%)</f>
        <v>0</v>
      </c>
      <c r="E172" s="12">
        <f>IF($H171=0,0,E171/$H171%)</f>
        <v>0</v>
      </c>
      <c r="F172" s="12">
        <f>IF($H171=0,0,F171/$H171%)</f>
        <v>0</v>
      </c>
      <c r="G172" s="12">
        <f>IF($H171=0,0,G171/$H171%)</f>
        <v>0</v>
      </c>
      <c r="H172" s="54">
        <f t="shared" si="6"/>
        <v>0</v>
      </c>
    </row>
    <row r="173" spans="1:8" ht="15.95" customHeight="1" x14ac:dyDescent="0.15">
      <c r="A173" s="15"/>
      <c r="B173" s="15"/>
      <c r="C173" s="18" t="s">
        <v>15</v>
      </c>
      <c r="D173" s="11">
        <f>SUM(D171,D169)</f>
        <v>0</v>
      </c>
      <c r="E173" s="11">
        <f>SUM(E171,E169)</f>
        <v>0</v>
      </c>
      <c r="F173" s="11">
        <f>SUM(F171,F169)</f>
        <v>0</v>
      </c>
      <c r="G173" s="11">
        <f>SUM(G171,G169)</f>
        <v>0</v>
      </c>
      <c r="H173" s="54">
        <f t="shared" si="6"/>
        <v>0</v>
      </c>
    </row>
    <row r="174" spans="1:8" ht="15.95" customHeight="1" x14ac:dyDescent="0.15">
      <c r="A174" s="15"/>
      <c r="B174" s="21"/>
      <c r="C174" s="20" t="s">
        <v>13</v>
      </c>
      <c r="D174" s="12">
        <f>IF($H173=0,0,D173/$H173%)</f>
        <v>0</v>
      </c>
      <c r="E174" s="12">
        <f>IF($H173=0,0,E173/$H173%)</f>
        <v>0</v>
      </c>
      <c r="F174" s="12">
        <f>IF($H173=0,0,F173/$H173%)</f>
        <v>0</v>
      </c>
      <c r="G174" s="12">
        <f>IF($H173=0,0,G173/$H173%)</f>
        <v>0</v>
      </c>
      <c r="H174" s="54">
        <f t="shared" si="6"/>
        <v>0</v>
      </c>
    </row>
    <row r="175" spans="1:8" ht="15.95" customHeight="1" x14ac:dyDescent="0.15">
      <c r="A175" s="15"/>
      <c r="B175" s="58" t="s">
        <v>43</v>
      </c>
      <c r="C175" s="18" t="s">
        <v>12</v>
      </c>
      <c r="D175" s="12">
        <v>0</v>
      </c>
      <c r="E175" s="12"/>
      <c r="F175" s="12">
        <v>0</v>
      </c>
      <c r="G175" s="12">
        <v>0</v>
      </c>
      <c r="H175" s="54">
        <f t="shared" si="6"/>
        <v>0</v>
      </c>
    </row>
    <row r="176" spans="1:8" ht="15.95" customHeight="1" x14ac:dyDescent="0.15">
      <c r="A176" s="15"/>
      <c r="B176" s="59"/>
      <c r="C176" s="20" t="s">
        <v>13</v>
      </c>
      <c r="D176" s="12">
        <f>IF($H175=0,0,D175/$H175%)</f>
        <v>0</v>
      </c>
      <c r="E176" s="12">
        <f>IF($H175=0,0,E175/$H175%)</f>
        <v>0</v>
      </c>
      <c r="F176" s="12">
        <f>IF($H175=0,0,F175/$H175%)</f>
        <v>0</v>
      </c>
      <c r="G176" s="12">
        <f>IF($H175=0,0,G175/$H175%)</f>
        <v>0</v>
      </c>
      <c r="H176" s="54">
        <f t="shared" si="6"/>
        <v>0</v>
      </c>
    </row>
    <row r="177" spans="1:8" ht="15.95" customHeight="1" x14ac:dyDescent="0.15">
      <c r="A177" s="15"/>
      <c r="B177" s="59"/>
      <c r="C177" s="18" t="s">
        <v>14</v>
      </c>
      <c r="D177" s="11"/>
      <c r="E177" s="11"/>
      <c r="F177" s="11"/>
      <c r="G177" s="11"/>
      <c r="H177" s="54">
        <f t="shared" si="6"/>
        <v>0</v>
      </c>
    </row>
    <row r="178" spans="1:8" ht="15.95" customHeight="1" x14ac:dyDescent="0.15">
      <c r="A178" s="23"/>
      <c r="B178" s="59"/>
      <c r="C178" s="20" t="s">
        <v>13</v>
      </c>
      <c r="D178" s="12">
        <f>IF($H177=0,0,D177/$H177%)</f>
        <v>0</v>
      </c>
      <c r="E178" s="12">
        <f>IF($H177=0,0,E177/$H177%)</f>
        <v>0</v>
      </c>
      <c r="F178" s="12">
        <f>IF($H177=0,0,F177/$H177%)</f>
        <v>0</v>
      </c>
      <c r="G178" s="12">
        <f>IF($H177=0,0,G177/$H177%)</f>
        <v>0</v>
      </c>
      <c r="H178" s="54">
        <f t="shared" si="6"/>
        <v>0</v>
      </c>
    </row>
    <row r="179" spans="1:8" ht="15.95" customHeight="1" x14ac:dyDescent="0.15">
      <c r="A179" s="23"/>
      <c r="B179" s="59"/>
      <c r="C179" s="18" t="s">
        <v>15</v>
      </c>
      <c r="D179" s="11">
        <f>SUM(D177,D175)</f>
        <v>0</v>
      </c>
      <c r="E179" s="11">
        <f>SUM(E177,E175)</f>
        <v>0</v>
      </c>
      <c r="F179" s="11">
        <f>SUM(F177,F175)</f>
        <v>0</v>
      </c>
      <c r="G179" s="11">
        <f>SUM(G177,G175)</f>
        <v>0</v>
      </c>
      <c r="H179" s="54">
        <f t="shared" si="6"/>
        <v>0</v>
      </c>
    </row>
    <row r="180" spans="1:8" ht="15.95" customHeight="1" x14ac:dyDescent="0.15">
      <c r="A180" s="23"/>
      <c r="B180" s="60"/>
      <c r="C180" s="20" t="s">
        <v>13</v>
      </c>
      <c r="D180" s="12">
        <f>IF($H179=0,0,D179/$H179%)</f>
        <v>0</v>
      </c>
      <c r="E180" s="12">
        <f>IF($H179=0,0,E179/$H179%)</f>
        <v>0</v>
      </c>
      <c r="F180" s="12">
        <f>IF($H179=0,0,F179/$H179%)</f>
        <v>0</v>
      </c>
      <c r="G180" s="12">
        <f>IF($H179=0,0,G179/$H179%)</f>
        <v>0</v>
      </c>
      <c r="H180" s="54">
        <f t="shared" si="6"/>
        <v>0</v>
      </c>
    </row>
    <row r="181" spans="1:8" ht="15.95" customHeight="1" x14ac:dyDescent="0.15">
      <c r="A181" s="23"/>
      <c r="B181" s="58" t="s">
        <v>44</v>
      </c>
      <c r="C181" s="18" t="s">
        <v>12</v>
      </c>
      <c r="D181" s="12"/>
      <c r="E181" s="12"/>
      <c r="F181" s="12"/>
      <c r="G181" s="12"/>
      <c r="H181" s="54">
        <f t="shared" si="6"/>
        <v>0</v>
      </c>
    </row>
    <row r="182" spans="1:8" ht="15.95" customHeight="1" x14ac:dyDescent="0.15">
      <c r="A182" s="23"/>
      <c r="B182" s="59"/>
      <c r="C182" s="20" t="s">
        <v>13</v>
      </c>
      <c r="D182" s="12">
        <f>IF($H181=0,0,D181/$H181%)</f>
        <v>0</v>
      </c>
      <c r="E182" s="12">
        <f>IF($H181=0,0,E181/$H181%)</f>
        <v>0</v>
      </c>
      <c r="F182" s="12">
        <f>IF($H181=0,0,F181/$H181%)</f>
        <v>0</v>
      </c>
      <c r="G182" s="12">
        <f>IF($H181=0,0,G181/$H181%)</f>
        <v>0</v>
      </c>
      <c r="H182" s="54">
        <f t="shared" si="6"/>
        <v>0</v>
      </c>
    </row>
    <row r="183" spans="1:8" ht="15.95" customHeight="1" x14ac:dyDescent="0.15">
      <c r="A183" s="23"/>
      <c r="B183" s="59"/>
      <c r="C183" s="18" t="s">
        <v>14</v>
      </c>
      <c r="D183" s="11"/>
      <c r="E183" s="11"/>
      <c r="F183" s="11"/>
      <c r="G183" s="11"/>
      <c r="H183" s="54">
        <f t="shared" si="6"/>
        <v>0</v>
      </c>
    </row>
    <row r="184" spans="1:8" ht="15.95" customHeight="1" x14ac:dyDescent="0.15">
      <c r="A184" s="23"/>
      <c r="B184" s="59"/>
      <c r="C184" s="20" t="s">
        <v>13</v>
      </c>
      <c r="D184" s="12">
        <f>IF($H183=0,0,D183/$H183%)</f>
        <v>0</v>
      </c>
      <c r="E184" s="12">
        <f>IF($H183=0,0,E183/$H183%)</f>
        <v>0</v>
      </c>
      <c r="F184" s="12">
        <f>IF($H183=0,0,F183/$H183%)</f>
        <v>0</v>
      </c>
      <c r="G184" s="12">
        <f>IF($H183=0,0,G183/$H183%)</f>
        <v>0</v>
      </c>
      <c r="H184" s="54">
        <f t="shared" si="6"/>
        <v>0</v>
      </c>
    </row>
    <row r="185" spans="1:8" ht="15.95" customHeight="1" x14ac:dyDescent="0.15">
      <c r="A185" s="23"/>
      <c r="B185" s="59"/>
      <c r="C185" s="18" t="s">
        <v>15</v>
      </c>
      <c r="D185" s="11">
        <f>SUM(D183,D181)</f>
        <v>0</v>
      </c>
      <c r="E185" s="11">
        <f>SUM(E183,E181)</f>
        <v>0</v>
      </c>
      <c r="F185" s="11">
        <f>SUM(F183,F181)</f>
        <v>0</v>
      </c>
      <c r="G185" s="11">
        <f>SUM(G183,G181)</f>
        <v>0</v>
      </c>
      <c r="H185" s="54">
        <f t="shared" si="6"/>
        <v>0</v>
      </c>
    </row>
    <row r="186" spans="1:8" ht="15.95" customHeight="1" x14ac:dyDescent="0.15">
      <c r="A186" s="23"/>
      <c r="B186" s="60"/>
      <c r="C186" s="20" t="s">
        <v>13</v>
      </c>
      <c r="D186" s="12">
        <f>IF($H185=0,0,D185/$H185%)</f>
        <v>0</v>
      </c>
      <c r="E186" s="12">
        <f>IF($H185=0,0,E185/$H185%)</f>
        <v>0</v>
      </c>
      <c r="F186" s="12">
        <f>IF($H185=0,0,F185/$H185%)</f>
        <v>0</v>
      </c>
      <c r="G186" s="12">
        <f>IF($H185=0,0,G185/$H185%)</f>
        <v>0</v>
      </c>
      <c r="H186" s="54">
        <f t="shared" si="6"/>
        <v>0</v>
      </c>
    </row>
    <row r="187" spans="1:8" ht="15.95" customHeight="1" x14ac:dyDescent="0.15">
      <c r="A187" s="23"/>
      <c r="B187" s="58" t="s">
        <v>45</v>
      </c>
      <c r="C187" s="18" t="s">
        <v>12</v>
      </c>
      <c r="D187" s="12"/>
      <c r="E187" s="12"/>
      <c r="F187" s="12"/>
      <c r="G187" s="12"/>
      <c r="H187" s="54">
        <f t="shared" si="6"/>
        <v>0</v>
      </c>
    </row>
    <row r="188" spans="1:8" ht="15.95" customHeight="1" x14ac:dyDescent="0.15">
      <c r="A188" s="23"/>
      <c r="B188" s="59"/>
      <c r="C188" s="20" t="s">
        <v>13</v>
      </c>
      <c r="D188" s="12">
        <f>IF($H187=0,0,D187/$H187%)</f>
        <v>0</v>
      </c>
      <c r="E188" s="12">
        <f>IF($H187=0,0,E187/$H187%)</f>
        <v>0</v>
      </c>
      <c r="F188" s="12">
        <f>IF($H187=0,0,F187/$H187%)</f>
        <v>0</v>
      </c>
      <c r="G188" s="12">
        <f>IF($H187=0,0,G187/$H187%)</f>
        <v>0</v>
      </c>
      <c r="H188" s="54">
        <f t="shared" si="6"/>
        <v>0</v>
      </c>
    </row>
    <row r="189" spans="1:8" ht="15.95" customHeight="1" x14ac:dyDescent="0.15">
      <c r="A189" s="23"/>
      <c r="B189" s="59"/>
      <c r="C189" s="18" t="s">
        <v>14</v>
      </c>
      <c r="D189" s="11"/>
      <c r="E189" s="11"/>
      <c r="F189" s="11"/>
      <c r="G189" s="11"/>
      <c r="H189" s="54">
        <f t="shared" si="6"/>
        <v>0</v>
      </c>
    </row>
    <row r="190" spans="1:8" ht="15.95" customHeight="1" x14ac:dyDescent="0.15">
      <c r="A190" s="23"/>
      <c r="B190" s="59"/>
      <c r="C190" s="20" t="s">
        <v>13</v>
      </c>
      <c r="D190" s="12">
        <f>IF($H189=0,0,D189/$H189%)</f>
        <v>0</v>
      </c>
      <c r="E190" s="12">
        <f>IF($H189=0,0,E189/$H189%)</f>
        <v>0</v>
      </c>
      <c r="F190" s="12">
        <f>IF($H189=0,0,F189/$H189%)</f>
        <v>0</v>
      </c>
      <c r="G190" s="12">
        <f>IF($H189=0,0,G189/$H189%)</f>
        <v>0</v>
      </c>
      <c r="H190" s="54">
        <f t="shared" si="6"/>
        <v>0</v>
      </c>
    </row>
    <row r="191" spans="1:8" ht="15.95" customHeight="1" x14ac:dyDescent="0.15">
      <c r="A191" s="23"/>
      <c r="B191" s="59"/>
      <c r="C191" s="18" t="s">
        <v>15</v>
      </c>
      <c r="D191" s="11">
        <f>SUM(D189,D187)</f>
        <v>0</v>
      </c>
      <c r="E191" s="11">
        <f>SUM(E189,E187)</f>
        <v>0</v>
      </c>
      <c r="F191" s="11">
        <f>SUM(F189,F187)</f>
        <v>0</v>
      </c>
      <c r="G191" s="11">
        <f>SUM(G189,G187)</f>
        <v>0</v>
      </c>
      <c r="H191" s="54">
        <f t="shared" si="6"/>
        <v>0</v>
      </c>
    </row>
    <row r="192" spans="1:8" ht="15.95" customHeight="1" x14ac:dyDescent="0.15">
      <c r="A192" s="23"/>
      <c r="B192" s="60"/>
      <c r="C192" s="20" t="s">
        <v>13</v>
      </c>
      <c r="D192" s="12">
        <f>IF($H191=0,0,D191/$H191%)</f>
        <v>0</v>
      </c>
      <c r="E192" s="12">
        <f>IF($H191=0,0,E191/$H191%)</f>
        <v>0</v>
      </c>
      <c r="F192" s="12">
        <f>IF($H191=0,0,F191/$H191%)</f>
        <v>0</v>
      </c>
      <c r="G192" s="12">
        <f>IF($H191=0,0,G191/$H191%)</f>
        <v>0</v>
      </c>
      <c r="H192" s="54">
        <f t="shared" si="6"/>
        <v>0</v>
      </c>
    </row>
    <row r="193" spans="1:8" ht="15.95" customHeight="1" x14ac:dyDescent="0.15">
      <c r="A193" s="23"/>
      <c r="B193" s="58" t="s">
        <v>46</v>
      </c>
      <c r="C193" s="18" t="s">
        <v>12</v>
      </c>
      <c r="D193" s="12"/>
      <c r="E193" s="12"/>
      <c r="F193" s="12"/>
      <c r="G193" s="12"/>
      <c r="H193" s="54">
        <f t="shared" si="6"/>
        <v>0</v>
      </c>
    </row>
    <row r="194" spans="1:8" ht="15.95" customHeight="1" x14ac:dyDescent="0.15">
      <c r="A194" s="23"/>
      <c r="B194" s="59"/>
      <c r="C194" s="20" t="s">
        <v>13</v>
      </c>
      <c r="D194" s="12">
        <f>IF($H193=0,0,D193/$H193%)</f>
        <v>0</v>
      </c>
      <c r="E194" s="12">
        <f>IF($H193=0,0,E193/$H193%)</f>
        <v>0</v>
      </c>
      <c r="F194" s="12">
        <f>IF($H193=0,0,F193/$H193%)</f>
        <v>0</v>
      </c>
      <c r="G194" s="12">
        <f>IF($H193=0,0,G193/$H193%)</f>
        <v>0</v>
      </c>
      <c r="H194" s="54">
        <f t="shared" si="6"/>
        <v>0</v>
      </c>
    </row>
    <row r="195" spans="1:8" ht="15.95" customHeight="1" x14ac:dyDescent="0.15">
      <c r="A195" s="23"/>
      <c r="B195" s="59"/>
      <c r="C195" s="18" t="s">
        <v>14</v>
      </c>
      <c r="D195" s="11"/>
      <c r="E195" s="11"/>
      <c r="F195" s="11"/>
      <c r="G195" s="11"/>
      <c r="H195" s="54">
        <f t="shared" si="6"/>
        <v>0</v>
      </c>
    </row>
    <row r="196" spans="1:8" ht="15.95" customHeight="1" x14ac:dyDescent="0.15">
      <c r="A196" s="23"/>
      <c r="B196" s="59"/>
      <c r="C196" s="20" t="s">
        <v>13</v>
      </c>
      <c r="D196" s="12">
        <f>IF($H195=0,0,D195/$H195%)</f>
        <v>0</v>
      </c>
      <c r="E196" s="12">
        <f>IF($H195=0,0,E195/$H195%)</f>
        <v>0</v>
      </c>
      <c r="F196" s="12">
        <f>IF($H195=0,0,F195/$H195%)</f>
        <v>0</v>
      </c>
      <c r="G196" s="12">
        <f>IF($H195=0,0,G195/$H195%)</f>
        <v>0</v>
      </c>
      <c r="H196" s="54">
        <f t="shared" si="6"/>
        <v>0</v>
      </c>
    </row>
    <row r="197" spans="1:8" ht="15.95" customHeight="1" x14ac:dyDescent="0.15">
      <c r="A197" s="23"/>
      <c r="B197" s="59"/>
      <c r="C197" s="18" t="s">
        <v>15</v>
      </c>
      <c r="D197" s="11">
        <f>SUM(D195,D193)</f>
        <v>0</v>
      </c>
      <c r="E197" s="11">
        <f>SUM(E195,E193)</f>
        <v>0</v>
      </c>
      <c r="F197" s="11">
        <f>SUM(F195,F193)</f>
        <v>0</v>
      </c>
      <c r="G197" s="11">
        <f>SUM(G195,G193)</f>
        <v>0</v>
      </c>
      <c r="H197" s="54">
        <f t="shared" si="6"/>
        <v>0</v>
      </c>
    </row>
    <row r="198" spans="1:8" ht="15.95" customHeight="1" x14ac:dyDescent="0.15">
      <c r="A198" s="23"/>
      <c r="B198" s="60"/>
      <c r="C198" s="20" t="s">
        <v>13</v>
      </c>
      <c r="D198" s="12">
        <f>IF($H197=0,0,D197/$H197%)</f>
        <v>0</v>
      </c>
      <c r="E198" s="12">
        <f>IF($H197=0,0,E197/$H197%)</f>
        <v>0</v>
      </c>
      <c r="F198" s="12">
        <f>IF($H197=0,0,F197/$H197%)</f>
        <v>0</v>
      </c>
      <c r="G198" s="12">
        <f>IF($H197=0,0,G197/$H197%)</f>
        <v>0</v>
      </c>
      <c r="H198" s="54">
        <f t="shared" si="6"/>
        <v>0</v>
      </c>
    </row>
    <row r="199" spans="1:8" ht="15.95" customHeight="1" x14ac:dyDescent="0.15">
      <c r="A199" s="23"/>
      <c r="B199" s="58" t="s">
        <v>47</v>
      </c>
      <c r="C199" s="18" t="s">
        <v>12</v>
      </c>
      <c r="D199" s="12">
        <v>0</v>
      </c>
      <c r="E199" s="12">
        <v>4.0999999999999996</v>
      </c>
      <c r="F199" s="12">
        <v>0</v>
      </c>
      <c r="G199" s="12">
        <v>0</v>
      </c>
      <c r="H199" s="54">
        <f t="shared" si="6"/>
        <v>4.0999999999999996</v>
      </c>
    </row>
    <row r="200" spans="1:8" ht="15.95" customHeight="1" x14ac:dyDescent="0.15">
      <c r="A200" s="23"/>
      <c r="B200" s="59"/>
      <c r="C200" s="20" t="s">
        <v>13</v>
      </c>
      <c r="D200" s="12">
        <f>IF($H199=0,0,D199/$H199%)</f>
        <v>0</v>
      </c>
      <c r="E200" s="12">
        <f>IF($H199=0,0,E199/$H199%)</f>
        <v>100</v>
      </c>
      <c r="F200" s="12">
        <f>IF($H199=0,0,F199/$H199%)</f>
        <v>0</v>
      </c>
      <c r="G200" s="12">
        <f>IF($H199=0,0,G199/$H199%)</f>
        <v>0</v>
      </c>
      <c r="H200" s="54">
        <f t="shared" si="6"/>
        <v>100</v>
      </c>
    </row>
    <row r="201" spans="1:8" ht="15.95" customHeight="1" x14ac:dyDescent="0.15">
      <c r="A201" s="23"/>
      <c r="B201" s="59"/>
      <c r="C201" s="18" t="s">
        <v>14</v>
      </c>
      <c r="D201" s="11">
        <v>0</v>
      </c>
      <c r="E201" s="11">
        <v>1.7</v>
      </c>
      <c r="F201" s="11">
        <v>0</v>
      </c>
      <c r="G201" s="11">
        <v>0</v>
      </c>
      <c r="H201" s="54">
        <f t="shared" si="6"/>
        <v>1.7</v>
      </c>
    </row>
    <row r="202" spans="1:8" ht="15.95" customHeight="1" x14ac:dyDescent="0.15">
      <c r="A202" s="23"/>
      <c r="B202" s="59"/>
      <c r="C202" s="20" t="s">
        <v>13</v>
      </c>
      <c r="D202" s="12">
        <f>IF($H201=0,0,D201/$H201%)</f>
        <v>0</v>
      </c>
      <c r="E202" s="12">
        <f>IF($H201=0,0,E201/$H201%)</f>
        <v>99.999999999999986</v>
      </c>
      <c r="F202" s="12">
        <f>IF($H201=0,0,F201/$H201%)</f>
        <v>0</v>
      </c>
      <c r="G202" s="12">
        <f>IF($H201=0,0,G201/$H201%)</f>
        <v>0</v>
      </c>
      <c r="H202" s="54">
        <f t="shared" si="6"/>
        <v>99.999999999999986</v>
      </c>
    </row>
    <row r="203" spans="1:8" ht="15.95" customHeight="1" x14ac:dyDescent="0.15">
      <c r="A203" s="23"/>
      <c r="B203" s="59"/>
      <c r="C203" s="18" t="s">
        <v>15</v>
      </c>
      <c r="D203" s="11">
        <f>SUM(D201,D199)</f>
        <v>0</v>
      </c>
      <c r="E203" s="11">
        <f>SUM(E201,E199)</f>
        <v>5.8</v>
      </c>
      <c r="F203" s="11">
        <f>SUM(F201,F199)</f>
        <v>0</v>
      </c>
      <c r="G203" s="11">
        <f>SUM(G201,G199)</f>
        <v>0</v>
      </c>
      <c r="H203" s="54">
        <f t="shared" si="6"/>
        <v>5.8</v>
      </c>
    </row>
    <row r="204" spans="1:8" ht="15.95" customHeight="1" x14ac:dyDescent="0.15">
      <c r="A204" s="23"/>
      <c r="B204" s="60"/>
      <c r="C204" s="20" t="s">
        <v>13</v>
      </c>
      <c r="D204" s="12">
        <f>IF($H203=0,0,D203/$H203%)</f>
        <v>0</v>
      </c>
      <c r="E204" s="12">
        <f>IF($H203=0,0,E203/$H203%)</f>
        <v>100</v>
      </c>
      <c r="F204" s="12">
        <f>IF($H203=0,0,F203/$H203%)</f>
        <v>0</v>
      </c>
      <c r="G204" s="12">
        <f>IF($H203=0,0,G203/$H203%)</f>
        <v>0</v>
      </c>
      <c r="H204" s="54">
        <f t="shared" si="6"/>
        <v>100</v>
      </c>
    </row>
    <row r="205" spans="1:8" ht="15.95" customHeight="1" x14ac:dyDescent="0.15">
      <c r="A205" s="23"/>
      <c r="B205" s="58" t="s">
        <v>48</v>
      </c>
      <c r="C205" s="18" t="s">
        <v>12</v>
      </c>
      <c r="D205" s="12"/>
      <c r="E205" s="12"/>
      <c r="F205" s="12"/>
      <c r="G205" s="12"/>
      <c r="H205" s="54">
        <f t="shared" ref="H205:H229" si="7">SUM(D205:G205)</f>
        <v>0</v>
      </c>
    </row>
    <row r="206" spans="1:8" ht="15.95" customHeight="1" x14ac:dyDescent="0.15">
      <c r="A206" s="23"/>
      <c r="B206" s="59"/>
      <c r="C206" s="20" t="s">
        <v>13</v>
      </c>
      <c r="D206" s="12">
        <f>IF($H205=0,0,D205/$H205%)</f>
        <v>0</v>
      </c>
      <c r="E206" s="12">
        <f>IF($H205=0,0,E205/$H205%)</f>
        <v>0</v>
      </c>
      <c r="F206" s="12">
        <f>IF($H205=0,0,F205/$H205%)</f>
        <v>0</v>
      </c>
      <c r="G206" s="12">
        <f>IF($H205=0,0,G205/$H205%)</f>
        <v>0</v>
      </c>
      <c r="H206" s="54">
        <f t="shared" si="7"/>
        <v>0</v>
      </c>
    </row>
    <row r="207" spans="1:8" ht="15.95" customHeight="1" x14ac:dyDescent="0.15">
      <c r="A207" s="23"/>
      <c r="B207" s="59"/>
      <c r="C207" s="18" t="s">
        <v>14</v>
      </c>
      <c r="D207" s="11"/>
      <c r="E207" s="11"/>
      <c r="F207" s="11"/>
      <c r="G207" s="11"/>
      <c r="H207" s="54">
        <f t="shared" si="7"/>
        <v>0</v>
      </c>
    </row>
    <row r="208" spans="1:8" ht="15.95" customHeight="1" x14ac:dyDescent="0.15">
      <c r="A208" s="23"/>
      <c r="B208" s="59"/>
      <c r="C208" s="20" t="s">
        <v>13</v>
      </c>
      <c r="D208" s="12">
        <f>IF($H207=0,0,D207/$H207%)</f>
        <v>0</v>
      </c>
      <c r="E208" s="12">
        <f>IF($H207=0,0,E207/$H207%)</f>
        <v>0</v>
      </c>
      <c r="F208" s="12">
        <f>IF($H207=0,0,F207/$H207%)</f>
        <v>0</v>
      </c>
      <c r="G208" s="12">
        <f>IF($H207=0,0,G207/$H207%)</f>
        <v>0</v>
      </c>
      <c r="H208" s="54">
        <f t="shared" si="7"/>
        <v>0</v>
      </c>
    </row>
    <row r="209" spans="1:8" ht="15.95" customHeight="1" x14ac:dyDescent="0.15">
      <c r="A209" s="23"/>
      <c r="B209" s="59"/>
      <c r="C209" s="18" t="s">
        <v>15</v>
      </c>
      <c r="D209" s="11">
        <f>SUM(D207,D205)</f>
        <v>0</v>
      </c>
      <c r="E209" s="11">
        <f>SUM(E207,E205)</f>
        <v>0</v>
      </c>
      <c r="F209" s="11">
        <f>SUM(F207,F205)</f>
        <v>0</v>
      </c>
      <c r="G209" s="11">
        <f>SUM(G207,G205)</f>
        <v>0</v>
      </c>
      <c r="H209" s="54">
        <f t="shared" si="7"/>
        <v>0</v>
      </c>
    </row>
    <row r="210" spans="1:8" ht="15.95" customHeight="1" x14ac:dyDescent="0.15">
      <c r="A210" s="23"/>
      <c r="B210" s="60"/>
      <c r="C210" s="20" t="s">
        <v>13</v>
      </c>
      <c r="D210" s="12">
        <f>IF($H209=0,0,D209/$H209%)</f>
        <v>0</v>
      </c>
      <c r="E210" s="12">
        <f>IF($H209=0,0,E209/$H209%)</f>
        <v>0</v>
      </c>
      <c r="F210" s="12">
        <f>IF($H209=0,0,F209/$H209%)</f>
        <v>0</v>
      </c>
      <c r="G210" s="12">
        <f>IF($H209=0,0,G209/$H209%)</f>
        <v>0</v>
      </c>
      <c r="H210" s="54">
        <f t="shared" si="7"/>
        <v>0</v>
      </c>
    </row>
    <row r="211" spans="1:8" ht="15.95" customHeight="1" x14ac:dyDescent="0.15">
      <c r="A211" s="23"/>
      <c r="B211" s="58" t="s">
        <v>49</v>
      </c>
      <c r="C211" s="18" t="s">
        <v>12</v>
      </c>
      <c r="D211" s="12"/>
      <c r="E211" s="12"/>
      <c r="F211" s="12"/>
      <c r="G211" s="12"/>
      <c r="H211" s="54">
        <f t="shared" si="7"/>
        <v>0</v>
      </c>
    </row>
    <row r="212" spans="1:8" ht="15.95" customHeight="1" x14ac:dyDescent="0.15">
      <c r="A212" s="23"/>
      <c r="B212" s="59"/>
      <c r="C212" s="20" t="s">
        <v>13</v>
      </c>
      <c r="D212" s="12">
        <f>IF($H211=0,0,D211/$H211%)</f>
        <v>0</v>
      </c>
      <c r="E212" s="12">
        <f>IF($H211=0,0,E211/$H211%)</f>
        <v>0</v>
      </c>
      <c r="F212" s="12">
        <f>IF($H211=0,0,F211/$H211%)</f>
        <v>0</v>
      </c>
      <c r="G212" s="12">
        <f>IF($H211=0,0,G211/$H211%)</f>
        <v>0</v>
      </c>
      <c r="H212" s="54">
        <f t="shared" si="7"/>
        <v>0</v>
      </c>
    </row>
    <row r="213" spans="1:8" ht="15.95" customHeight="1" x14ac:dyDescent="0.15">
      <c r="A213" s="23"/>
      <c r="B213" s="59"/>
      <c r="C213" s="18" t="s">
        <v>14</v>
      </c>
      <c r="D213" s="11"/>
      <c r="E213" s="11"/>
      <c r="F213" s="11"/>
      <c r="G213" s="11"/>
      <c r="H213" s="54">
        <f t="shared" si="7"/>
        <v>0</v>
      </c>
    </row>
    <row r="214" spans="1:8" ht="15.95" customHeight="1" x14ac:dyDescent="0.15">
      <c r="A214" s="23"/>
      <c r="B214" s="59"/>
      <c r="C214" s="20" t="s">
        <v>13</v>
      </c>
      <c r="D214" s="12">
        <f>IF($H213=0,0,D213/$H213%)</f>
        <v>0</v>
      </c>
      <c r="E214" s="12">
        <f>IF($H213=0,0,E213/$H213%)</f>
        <v>0</v>
      </c>
      <c r="F214" s="12">
        <f>IF($H213=0,0,F213/$H213%)</f>
        <v>0</v>
      </c>
      <c r="G214" s="12">
        <f>IF($H213=0,0,G213/$H213%)</f>
        <v>0</v>
      </c>
      <c r="H214" s="54">
        <f t="shared" si="7"/>
        <v>0</v>
      </c>
    </row>
    <row r="215" spans="1:8" ht="15.95" customHeight="1" x14ac:dyDescent="0.15">
      <c r="A215" s="23"/>
      <c r="B215" s="59"/>
      <c r="C215" s="18" t="s">
        <v>15</v>
      </c>
      <c r="D215" s="11">
        <f>SUM(D213,D211)</f>
        <v>0</v>
      </c>
      <c r="E215" s="11">
        <f>SUM(E213,E211)</f>
        <v>0</v>
      </c>
      <c r="F215" s="11">
        <f>SUM(F213,F211)</f>
        <v>0</v>
      </c>
      <c r="G215" s="11">
        <f>SUM(G213,G211)</f>
        <v>0</v>
      </c>
      <c r="H215" s="54">
        <f t="shared" si="7"/>
        <v>0</v>
      </c>
    </row>
    <row r="216" spans="1:8" ht="15.95" customHeight="1" x14ac:dyDescent="0.15">
      <c r="A216" s="23"/>
      <c r="B216" s="60"/>
      <c r="C216" s="20" t="s">
        <v>13</v>
      </c>
      <c r="D216" s="12">
        <f>IF($H215=0,0,D215/$H215%)</f>
        <v>0</v>
      </c>
      <c r="E216" s="12">
        <f>IF($H215=0,0,E215/$H215%)</f>
        <v>0</v>
      </c>
      <c r="F216" s="12">
        <f>IF($H215=0,0,F215/$H215%)</f>
        <v>0</v>
      </c>
      <c r="G216" s="12">
        <f>IF($H215=0,0,G215/$H215%)</f>
        <v>0</v>
      </c>
      <c r="H216" s="54">
        <f t="shared" si="7"/>
        <v>0</v>
      </c>
    </row>
    <row r="217" spans="1:8" ht="15.95" customHeight="1" x14ac:dyDescent="0.15">
      <c r="A217" s="23"/>
      <c r="B217" s="58" t="s">
        <v>50</v>
      </c>
      <c r="C217" s="18" t="s">
        <v>12</v>
      </c>
      <c r="D217" s="12"/>
      <c r="E217" s="12"/>
      <c r="F217" s="12"/>
      <c r="G217" s="12"/>
      <c r="H217" s="54">
        <f t="shared" si="7"/>
        <v>0</v>
      </c>
    </row>
    <row r="218" spans="1:8" ht="15.95" customHeight="1" x14ac:dyDescent="0.15">
      <c r="A218" s="23"/>
      <c r="B218" s="59"/>
      <c r="C218" s="20" t="s">
        <v>13</v>
      </c>
      <c r="D218" s="12">
        <f>IF($H217=0,0,D217/$H217%)</f>
        <v>0</v>
      </c>
      <c r="E218" s="12">
        <f>IF($H217=0,0,E217/$H217%)</f>
        <v>0</v>
      </c>
      <c r="F218" s="12">
        <f>IF($H217=0,0,F217/$H217%)</f>
        <v>0</v>
      </c>
      <c r="G218" s="12">
        <f>IF($H217=0,0,G217/$H217%)</f>
        <v>0</v>
      </c>
      <c r="H218" s="54">
        <f t="shared" si="7"/>
        <v>0</v>
      </c>
    </row>
    <row r="219" spans="1:8" ht="15.95" customHeight="1" x14ac:dyDescent="0.15">
      <c r="A219" s="23"/>
      <c r="B219" s="59"/>
      <c r="C219" s="18" t="s">
        <v>14</v>
      </c>
      <c r="D219" s="11"/>
      <c r="E219" s="11"/>
      <c r="F219" s="11"/>
      <c r="G219" s="11"/>
      <c r="H219" s="54">
        <f t="shared" si="7"/>
        <v>0</v>
      </c>
    </row>
    <row r="220" spans="1:8" ht="15.95" customHeight="1" x14ac:dyDescent="0.15">
      <c r="A220" s="23"/>
      <c r="B220" s="59"/>
      <c r="C220" s="20" t="s">
        <v>13</v>
      </c>
      <c r="D220" s="12">
        <f>IF($H219=0,0,D219/$H219%)</f>
        <v>0</v>
      </c>
      <c r="E220" s="12">
        <f>IF($H219=0,0,E219/$H219%)</f>
        <v>0</v>
      </c>
      <c r="F220" s="12">
        <f>IF($H219=0,0,F219/$H219%)</f>
        <v>0</v>
      </c>
      <c r="G220" s="12">
        <f>IF($H219=0,0,G219/$H219%)</f>
        <v>0</v>
      </c>
      <c r="H220" s="54">
        <f t="shared" si="7"/>
        <v>0</v>
      </c>
    </row>
    <row r="221" spans="1:8" ht="15.95" customHeight="1" x14ac:dyDescent="0.15">
      <c r="A221" s="23"/>
      <c r="B221" s="59"/>
      <c r="C221" s="18" t="s">
        <v>15</v>
      </c>
      <c r="D221" s="11">
        <f>SUM(D219,D217)</f>
        <v>0</v>
      </c>
      <c r="E221" s="11">
        <f>SUM(E219,E217)</f>
        <v>0</v>
      </c>
      <c r="F221" s="11">
        <f>SUM(F219,F217)</f>
        <v>0</v>
      </c>
      <c r="G221" s="11">
        <f>SUM(G219,G217)</f>
        <v>0</v>
      </c>
      <c r="H221" s="54">
        <f t="shared" si="7"/>
        <v>0</v>
      </c>
    </row>
    <row r="222" spans="1:8" ht="15.95" customHeight="1" x14ac:dyDescent="0.15">
      <c r="A222" s="23"/>
      <c r="B222" s="60"/>
      <c r="C222" s="20" t="s">
        <v>13</v>
      </c>
      <c r="D222" s="12">
        <f>IF($H221=0,0,D221/$H221%)</f>
        <v>0</v>
      </c>
      <c r="E222" s="12">
        <f>IF($H221=0,0,E221/$H221%)</f>
        <v>0</v>
      </c>
      <c r="F222" s="12">
        <f>IF($H221=0,0,F221/$H221%)</f>
        <v>0</v>
      </c>
      <c r="G222" s="12">
        <f>IF($H221=0,0,G221/$H221%)</f>
        <v>0</v>
      </c>
      <c r="H222" s="54">
        <f t="shared" si="7"/>
        <v>0</v>
      </c>
    </row>
    <row r="223" spans="1:8" ht="15.95" customHeight="1" x14ac:dyDescent="0.15">
      <c r="A223" s="15"/>
      <c r="B223" s="58" t="s">
        <v>51</v>
      </c>
      <c r="C223" s="18" t="s">
        <v>12</v>
      </c>
      <c r="D223" s="12"/>
      <c r="E223" s="12"/>
      <c r="F223" s="12"/>
      <c r="G223" s="12"/>
      <c r="H223" s="54">
        <f t="shared" si="7"/>
        <v>0</v>
      </c>
    </row>
    <row r="224" spans="1:8" ht="15.95" customHeight="1" x14ac:dyDescent="0.15">
      <c r="A224" s="15"/>
      <c r="B224" s="59"/>
      <c r="C224" s="20" t="s">
        <v>13</v>
      </c>
      <c r="D224" s="12">
        <f>IF($H223=0,0,D223/$H223%)</f>
        <v>0</v>
      </c>
      <c r="E224" s="12">
        <f>IF($H223=0,0,E223/$H223%)</f>
        <v>0</v>
      </c>
      <c r="F224" s="12">
        <f>IF($H223=0,0,F223/$H223%)</f>
        <v>0</v>
      </c>
      <c r="G224" s="12">
        <f>IF($H223=0,0,G223/$H223%)</f>
        <v>0</v>
      </c>
      <c r="H224" s="54">
        <f t="shared" si="7"/>
        <v>0</v>
      </c>
    </row>
    <row r="225" spans="1:8" ht="15.95" customHeight="1" x14ac:dyDescent="0.15">
      <c r="A225" s="15"/>
      <c r="B225" s="59"/>
      <c r="C225" s="18" t="s">
        <v>14</v>
      </c>
      <c r="D225" s="11"/>
      <c r="E225" s="11"/>
      <c r="F225" s="11"/>
      <c r="G225" s="11"/>
      <c r="H225" s="54">
        <f t="shared" si="7"/>
        <v>0</v>
      </c>
    </row>
    <row r="226" spans="1:8" ht="15.95" customHeight="1" x14ac:dyDescent="0.15">
      <c r="A226" s="15"/>
      <c r="B226" s="59"/>
      <c r="C226" s="20" t="s">
        <v>13</v>
      </c>
      <c r="D226" s="12">
        <f>IF($H225=0,0,D225/$H225%)</f>
        <v>0</v>
      </c>
      <c r="E226" s="12">
        <f>IF($H225=0,0,E225/$H225%)</f>
        <v>0</v>
      </c>
      <c r="F226" s="12">
        <f>IF($H225=0,0,F225/$H225%)</f>
        <v>0</v>
      </c>
      <c r="G226" s="12">
        <f>IF($H225=0,0,G225/$H225%)</f>
        <v>0</v>
      </c>
      <c r="H226" s="54">
        <f t="shared" si="7"/>
        <v>0</v>
      </c>
    </row>
    <row r="227" spans="1:8" ht="15.95" customHeight="1" x14ac:dyDescent="0.15">
      <c r="A227" s="15"/>
      <c r="B227" s="59"/>
      <c r="C227" s="18" t="s">
        <v>15</v>
      </c>
      <c r="D227" s="11">
        <f>SUM(D225,D223)</f>
        <v>0</v>
      </c>
      <c r="E227" s="11">
        <f>SUM(E225,E223)</f>
        <v>0</v>
      </c>
      <c r="F227" s="11">
        <f>SUM(F225,F223)</f>
        <v>0</v>
      </c>
      <c r="G227" s="11">
        <f>SUM(G225,G223)</f>
        <v>0</v>
      </c>
      <c r="H227" s="54">
        <f t="shared" si="7"/>
        <v>0</v>
      </c>
    </row>
    <row r="228" spans="1:8" ht="15.95" customHeight="1" x14ac:dyDescent="0.15">
      <c r="A228" s="21"/>
      <c r="B228" s="60"/>
      <c r="C228" s="20" t="s">
        <v>13</v>
      </c>
      <c r="D228" s="12">
        <f>IF($H227=0,0,D227/$H227%)</f>
        <v>0</v>
      </c>
      <c r="E228" s="12">
        <f>IF($H227=0,0,E227/$H227%)</f>
        <v>0</v>
      </c>
      <c r="F228" s="12">
        <f>IF($H227=0,0,F227/$H227%)</f>
        <v>0</v>
      </c>
      <c r="G228" s="12">
        <f>IF($H227=0,0,G227/$H227%)</f>
        <v>0</v>
      </c>
      <c r="H228" s="54">
        <f t="shared" si="7"/>
        <v>0</v>
      </c>
    </row>
    <row r="229" spans="1:8" ht="15.95" customHeight="1" x14ac:dyDescent="0.15">
      <c r="A229" s="15" t="s">
        <v>52</v>
      </c>
      <c r="C229" s="18" t="s">
        <v>12</v>
      </c>
      <c r="D229" s="19">
        <f>SUM(D235,D241,D247,D253,D259,D265,D271,D277,D283,D289)</f>
        <v>0</v>
      </c>
      <c r="E229" s="19">
        <f>SUM(E235,E241,E247,E253,E259,E265,E271,E277,E283,E289)</f>
        <v>75</v>
      </c>
      <c r="F229" s="19">
        <f>SUM(F235,F241,F247,F253,F259,F265,F271,F277,F283,F289)</f>
        <v>0</v>
      </c>
      <c r="G229" s="19">
        <f>SUM(G235,G241,G247,G253,G259,G265,G271,G277,G283,G289)</f>
        <v>0</v>
      </c>
      <c r="H229" s="54">
        <f t="shared" si="7"/>
        <v>75</v>
      </c>
    </row>
    <row r="230" spans="1:8" ht="15.95" customHeight="1" x14ac:dyDescent="0.15">
      <c r="A230" s="15"/>
      <c r="C230" s="20" t="s">
        <v>13</v>
      </c>
      <c r="D230" s="12">
        <f>IF($H229=0,0,D229/$H229%)</f>
        <v>0</v>
      </c>
      <c r="E230" s="12">
        <f>IF($H229=0,0,E229/$H229%)</f>
        <v>100</v>
      </c>
      <c r="F230" s="12">
        <f>IF($H229=0,0,F229/$H229%)</f>
        <v>0</v>
      </c>
      <c r="G230" s="12">
        <f>IF($H229=0,0,G229/$H229%)</f>
        <v>0</v>
      </c>
      <c r="H230" s="53">
        <f>IF($H229=0,0,H229/$H229%)</f>
        <v>100</v>
      </c>
    </row>
    <row r="231" spans="1:8" ht="15.95" customHeight="1" x14ac:dyDescent="0.15">
      <c r="A231" s="15"/>
      <c r="C231" s="18" t="s">
        <v>14</v>
      </c>
      <c r="D231" s="19">
        <f>SUM(D237,D243,D249,D255,D261,D267,D273,D279,D285,D291)</f>
        <v>0</v>
      </c>
      <c r="E231" s="19"/>
      <c r="F231" s="19">
        <f>SUM(F237,F243,F249,F255,F261,F267,F273,F279,F285,F291)</f>
        <v>0</v>
      </c>
      <c r="G231" s="19">
        <f>SUM(G237,G243,G249,G255,G261,G267,G273,G279,G285,G291)</f>
        <v>0</v>
      </c>
      <c r="H231" s="54">
        <f>SUM(D231:G231)</f>
        <v>0</v>
      </c>
    </row>
    <row r="232" spans="1:8" ht="15.95" customHeight="1" x14ac:dyDescent="0.15">
      <c r="A232" s="15"/>
      <c r="C232" s="20" t="s">
        <v>13</v>
      </c>
      <c r="D232" s="12">
        <f>IF($H231=0,0,D231/$H231%)</f>
        <v>0</v>
      </c>
      <c r="E232" s="12">
        <f>IF($H231=0,0,E231/$H231%)</f>
        <v>0</v>
      </c>
      <c r="F232" s="12">
        <f>IF($H231=0,0,F231/$H231%)</f>
        <v>0</v>
      </c>
      <c r="G232" s="12">
        <f>IF($H231=0,0,G231/$H231%)</f>
        <v>0</v>
      </c>
      <c r="H232" s="53">
        <f>IF($H231=0,0,H231/$H231%)</f>
        <v>0</v>
      </c>
    </row>
    <row r="233" spans="1:8" ht="15.95" customHeight="1" x14ac:dyDescent="0.15">
      <c r="A233" s="15"/>
      <c r="C233" s="18" t="s">
        <v>15</v>
      </c>
      <c r="D233" s="19">
        <f>SUM(D239,D245,D251,D257,D263,D269,D275,D281,D287,D293)</f>
        <v>0</v>
      </c>
      <c r="E233" s="19">
        <f>SUM(E239,E245,E251,E257,E263,E269,E275,E281,E287,E293)</f>
        <v>75</v>
      </c>
      <c r="F233" s="19">
        <f>SUM(F239,F245,F251,F257,F263,F269,F275,F281,F287,F293)</f>
        <v>0</v>
      </c>
      <c r="G233" s="19">
        <f>SUM(G239,G245,G251,G257,G263,G269,G275,G281,G287,G293)</f>
        <v>0</v>
      </c>
      <c r="H233" s="54">
        <f>SUM(D233:G233)</f>
        <v>75</v>
      </c>
    </row>
    <row r="234" spans="1:8" ht="15.95" customHeight="1" x14ac:dyDescent="0.15">
      <c r="A234" s="15"/>
      <c r="B234" s="17"/>
      <c r="C234" s="20" t="s">
        <v>13</v>
      </c>
      <c r="D234" s="12">
        <f>IF($H233=0,0,D233/$H233%)</f>
        <v>0</v>
      </c>
      <c r="E234" s="12">
        <f>IF($H233=0,0,E233/$H233%)</f>
        <v>100</v>
      </c>
      <c r="F234" s="12">
        <f>IF($H233=0,0,F233/$H233%)</f>
        <v>0</v>
      </c>
      <c r="G234" s="12">
        <f>IF($H233=0,0,G233/$H233%)</f>
        <v>0</v>
      </c>
      <c r="H234" s="53">
        <f>IF($H233=0,0,H233/$H233%)</f>
        <v>100</v>
      </c>
    </row>
    <row r="235" spans="1:8" ht="15.95" customHeight="1" x14ac:dyDescent="0.15">
      <c r="A235" s="15"/>
      <c r="B235" s="58" t="s">
        <v>53</v>
      </c>
      <c r="C235" s="18" t="s">
        <v>12</v>
      </c>
      <c r="D235" s="12">
        <v>0</v>
      </c>
      <c r="E235" s="12">
        <v>15</v>
      </c>
      <c r="F235" s="12">
        <v>0</v>
      </c>
      <c r="G235" s="12">
        <v>0</v>
      </c>
      <c r="H235" s="54">
        <f t="shared" ref="H235:H298" si="8">SUM(D235:G235)</f>
        <v>15</v>
      </c>
    </row>
    <row r="236" spans="1:8" ht="15.95" customHeight="1" x14ac:dyDescent="0.15">
      <c r="A236" s="15"/>
      <c r="B236" s="59"/>
      <c r="C236" s="20" t="s">
        <v>13</v>
      </c>
      <c r="D236" s="12">
        <f>IF($H235=0,0,D235/$H235%)</f>
        <v>0</v>
      </c>
      <c r="E236" s="12">
        <f>IF($H235=0,0,E235/$H235%)</f>
        <v>100</v>
      </c>
      <c r="F236" s="12">
        <f>IF($H235=0,0,F235/$H235%)</f>
        <v>0</v>
      </c>
      <c r="G236" s="12">
        <f>IF($H235=0,0,G235/$H235%)</f>
        <v>0</v>
      </c>
      <c r="H236" s="54">
        <f t="shared" si="8"/>
        <v>100</v>
      </c>
    </row>
    <row r="237" spans="1:8" ht="15.95" customHeight="1" x14ac:dyDescent="0.15">
      <c r="A237" s="15"/>
      <c r="B237" s="59"/>
      <c r="C237" s="18" t="s">
        <v>14</v>
      </c>
      <c r="D237" s="11"/>
      <c r="E237" s="11"/>
      <c r="F237" s="11"/>
      <c r="G237" s="11"/>
      <c r="H237" s="54">
        <f t="shared" si="8"/>
        <v>0</v>
      </c>
    </row>
    <row r="238" spans="1:8" ht="15.95" customHeight="1" x14ac:dyDescent="0.15">
      <c r="A238" s="23"/>
      <c r="B238" s="59"/>
      <c r="C238" s="20" t="s">
        <v>13</v>
      </c>
      <c r="D238" s="12">
        <f>IF($H237=0,0,D237/$H237%)</f>
        <v>0</v>
      </c>
      <c r="E238" s="12">
        <f>IF($H237=0,0,E237/$H237%)</f>
        <v>0</v>
      </c>
      <c r="F238" s="12">
        <f>IF($H237=0,0,F237/$H237%)</f>
        <v>0</v>
      </c>
      <c r="G238" s="12">
        <f>IF($H237=0,0,G237/$H237%)</f>
        <v>0</v>
      </c>
      <c r="H238" s="54">
        <f t="shared" si="8"/>
        <v>0</v>
      </c>
    </row>
    <row r="239" spans="1:8" ht="15.95" customHeight="1" x14ac:dyDescent="0.15">
      <c r="A239" s="23"/>
      <c r="B239" s="59"/>
      <c r="C239" s="18" t="s">
        <v>15</v>
      </c>
      <c r="D239" s="11">
        <f>SUM(D237,D235)</f>
        <v>0</v>
      </c>
      <c r="E239" s="11">
        <f>SUM(E237,E235)</f>
        <v>15</v>
      </c>
      <c r="F239" s="11">
        <f>SUM(F237,F235)</f>
        <v>0</v>
      </c>
      <c r="G239" s="11">
        <f>SUM(G237,G235)</f>
        <v>0</v>
      </c>
      <c r="H239" s="54">
        <f t="shared" si="8"/>
        <v>15</v>
      </c>
    </row>
    <row r="240" spans="1:8" ht="15.95" customHeight="1" x14ac:dyDescent="0.15">
      <c r="A240" s="23"/>
      <c r="B240" s="60"/>
      <c r="C240" s="20" t="s">
        <v>13</v>
      </c>
      <c r="D240" s="12">
        <f>IF($H239=0,0,D239/$H239%)</f>
        <v>0</v>
      </c>
      <c r="E240" s="12">
        <f>IF($H239=0,0,E239/$H239%)</f>
        <v>100</v>
      </c>
      <c r="F240" s="12">
        <f>IF($H239=0,0,F239/$H239%)</f>
        <v>0</v>
      </c>
      <c r="G240" s="12">
        <f>IF($H239=0,0,G239/$H239%)</f>
        <v>0</v>
      </c>
      <c r="H240" s="54">
        <f t="shared" si="8"/>
        <v>100</v>
      </c>
    </row>
    <row r="241" spans="1:8" ht="15.95" customHeight="1" x14ac:dyDescent="0.15">
      <c r="A241" s="23"/>
      <c r="B241" s="58" t="s">
        <v>54</v>
      </c>
      <c r="C241" s="18" t="s">
        <v>12</v>
      </c>
      <c r="D241" s="12"/>
      <c r="E241" s="12"/>
      <c r="F241" s="12"/>
      <c r="G241" s="12"/>
      <c r="H241" s="54">
        <f t="shared" si="8"/>
        <v>0</v>
      </c>
    </row>
    <row r="242" spans="1:8" ht="15.95" customHeight="1" x14ac:dyDescent="0.15">
      <c r="A242" s="23"/>
      <c r="B242" s="59"/>
      <c r="C242" s="20" t="s">
        <v>13</v>
      </c>
      <c r="D242" s="12">
        <f>IF($H241=0,0,D241/$H241%)</f>
        <v>0</v>
      </c>
      <c r="E242" s="12">
        <f>IF($H241=0,0,E241/$H241%)</f>
        <v>0</v>
      </c>
      <c r="F242" s="12">
        <f>IF($H241=0,0,F241/$H241%)</f>
        <v>0</v>
      </c>
      <c r="G242" s="12">
        <f>IF($H241=0,0,G241/$H241%)</f>
        <v>0</v>
      </c>
      <c r="H242" s="54">
        <f t="shared" si="8"/>
        <v>0</v>
      </c>
    </row>
    <row r="243" spans="1:8" ht="15.95" customHeight="1" x14ac:dyDescent="0.15">
      <c r="A243" s="23"/>
      <c r="B243" s="59"/>
      <c r="C243" s="18" t="s">
        <v>14</v>
      </c>
      <c r="D243" s="11"/>
      <c r="E243" s="11"/>
      <c r="F243" s="11"/>
      <c r="G243" s="11"/>
      <c r="H243" s="54">
        <f t="shared" si="8"/>
        <v>0</v>
      </c>
    </row>
    <row r="244" spans="1:8" ht="15.95" customHeight="1" x14ac:dyDescent="0.15">
      <c r="A244" s="23"/>
      <c r="B244" s="59"/>
      <c r="C244" s="20" t="s">
        <v>13</v>
      </c>
      <c r="D244" s="12">
        <f>IF($H243=0,0,D243/$H243%)</f>
        <v>0</v>
      </c>
      <c r="E244" s="12">
        <f>IF($H243=0,0,E243/$H243%)</f>
        <v>0</v>
      </c>
      <c r="F244" s="12">
        <f>IF($H243=0,0,F243/$H243%)</f>
        <v>0</v>
      </c>
      <c r="G244" s="12">
        <f>IF($H243=0,0,G243/$H243%)</f>
        <v>0</v>
      </c>
      <c r="H244" s="54">
        <f t="shared" si="8"/>
        <v>0</v>
      </c>
    </row>
    <row r="245" spans="1:8" ht="15.95" customHeight="1" x14ac:dyDescent="0.15">
      <c r="A245" s="23"/>
      <c r="B245" s="59"/>
      <c r="C245" s="18" t="s">
        <v>15</v>
      </c>
      <c r="D245" s="11">
        <f>SUM(D243,D241)</f>
        <v>0</v>
      </c>
      <c r="E245" s="11">
        <f>SUM(E243,E241)</f>
        <v>0</v>
      </c>
      <c r="F245" s="11">
        <f>SUM(F243,F241)</f>
        <v>0</v>
      </c>
      <c r="G245" s="11">
        <f>SUM(G243,G241)</f>
        <v>0</v>
      </c>
      <c r="H245" s="54">
        <f t="shared" si="8"/>
        <v>0</v>
      </c>
    </row>
    <row r="246" spans="1:8" ht="15.95" customHeight="1" x14ac:dyDescent="0.15">
      <c r="A246" s="23"/>
      <c r="B246" s="60"/>
      <c r="C246" s="20" t="s">
        <v>13</v>
      </c>
      <c r="D246" s="12">
        <f>IF($H245=0,0,D245/$H245%)</f>
        <v>0</v>
      </c>
      <c r="E246" s="12">
        <f>IF($H245=0,0,E245/$H245%)</f>
        <v>0</v>
      </c>
      <c r="F246" s="12">
        <f>IF($H245=0,0,F245/$H245%)</f>
        <v>0</v>
      </c>
      <c r="G246" s="12">
        <f>IF($H245=0,0,G245/$H245%)</f>
        <v>0</v>
      </c>
      <c r="H246" s="54">
        <f t="shared" si="8"/>
        <v>0</v>
      </c>
    </row>
    <row r="247" spans="1:8" ht="15.95" customHeight="1" x14ac:dyDescent="0.15">
      <c r="A247" s="23"/>
      <c r="B247" s="58" t="s">
        <v>55</v>
      </c>
      <c r="C247" s="18" t="s">
        <v>12</v>
      </c>
      <c r="D247" s="12"/>
      <c r="E247" s="12">
        <v>46</v>
      </c>
      <c r="F247" s="12"/>
      <c r="G247" s="12"/>
      <c r="H247" s="54">
        <f t="shared" si="8"/>
        <v>46</v>
      </c>
    </row>
    <row r="248" spans="1:8" ht="15.95" customHeight="1" x14ac:dyDescent="0.15">
      <c r="A248" s="23"/>
      <c r="B248" s="59"/>
      <c r="C248" s="20" t="s">
        <v>13</v>
      </c>
      <c r="D248" s="12">
        <f>IF($H247=0,0,D247/$H247%)</f>
        <v>0</v>
      </c>
      <c r="E248" s="12">
        <f>IF($H247=0,0,E247/$H247%)</f>
        <v>100</v>
      </c>
      <c r="F248" s="12">
        <f>IF($H247=0,0,F247/$H247%)</f>
        <v>0</v>
      </c>
      <c r="G248" s="12">
        <f>IF($H247=0,0,G247/$H247%)</f>
        <v>0</v>
      </c>
      <c r="H248" s="54">
        <f t="shared" si="8"/>
        <v>100</v>
      </c>
    </row>
    <row r="249" spans="1:8" ht="15.95" customHeight="1" x14ac:dyDescent="0.15">
      <c r="A249" s="23"/>
      <c r="B249" s="59"/>
      <c r="C249" s="18" t="s">
        <v>14</v>
      </c>
      <c r="D249" s="11"/>
      <c r="E249" s="11"/>
      <c r="F249" s="11"/>
      <c r="G249" s="11"/>
      <c r="H249" s="54">
        <f t="shared" si="8"/>
        <v>0</v>
      </c>
    </row>
    <row r="250" spans="1:8" ht="15.95" customHeight="1" x14ac:dyDescent="0.15">
      <c r="A250" s="23"/>
      <c r="B250" s="59"/>
      <c r="C250" s="20" t="s">
        <v>13</v>
      </c>
      <c r="D250" s="12">
        <f>IF($H249=0,0,D249/$H249%)</f>
        <v>0</v>
      </c>
      <c r="E250" s="12">
        <f>IF($H249=0,0,E249/$H249%)</f>
        <v>0</v>
      </c>
      <c r="F250" s="12">
        <f>IF($H249=0,0,F249/$H249%)</f>
        <v>0</v>
      </c>
      <c r="G250" s="12">
        <f>IF($H249=0,0,G249/$H249%)</f>
        <v>0</v>
      </c>
      <c r="H250" s="54">
        <f t="shared" si="8"/>
        <v>0</v>
      </c>
    </row>
    <row r="251" spans="1:8" ht="15.95" customHeight="1" x14ac:dyDescent="0.15">
      <c r="A251" s="23"/>
      <c r="B251" s="59"/>
      <c r="C251" s="18" t="s">
        <v>15</v>
      </c>
      <c r="D251" s="11">
        <f>SUM(D249,D247)</f>
        <v>0</v>
      </c>
      <c r="E251" s="11">
        <f>SUM(E249,E247)</f>
        <v>46</v>
      </c>
      <c r="F251" s="11">
        <f>SUM(F249,F247)</f>
        <v>0</v>
      </c>
      <c r="G251" s="11">
        <f>SUM(G249,G247)</f>
        <v>0</v>
      </c>
      <c r="H251" s="54">
        <f t="shared" si="8"/>
        <v>46</v>
      </c>
    </row>
    <row r="252" spans="1:8" ht="15.95" customHeight="1" x14ac:dyDescent="0.15">
      <c r="A252" s="23"/>
      <c r="B252" s="60"/>
      <c r="C252" s="20" t="s">
        <v>13</v>
      </c>
      <c r="D252" s="12">
        <f>IF($H251=0,0,D251/$H251%)</f>
        <v>0</v>
      </c>
      <c r="E252" s="12">
        <f>IF($H251=0,0,E251/$H251%)</f>
        <v>100</v>
      </c>
      <c r="F252" s="12">
        <f>IF($H251=0,0,F251/$H251%)</f>
        <v>0</v>
      </c>
      <c r="G252" s="12">
        <f>IF($H251=0,0,G251/$H251%)</f>
        <v>0</v>
      </c>
      <c r="H252" s="54">
        <f t="shared" si="8"/>
        <v>100</v>
      </c>
    </row>
    <row r="253" spans="1:8" ht="15.95" customHeight="1" x14ac:dyDescent="0.15">
      <c r="A253" s="23"/>
      <c r="B253" s="58" t="s">
        <v>56</v>
      </c>
      <c r="C253" s="18" t="s">
        <v>12</v>
      </c>
      <c r="D253" s="12">
        <v>0</v>
      </c>
      <c r="E253" s="12">
        <v>14</v>
      </c>
      <c r="F253" s="12">
        <v>0</v>
      </c>
      <c r="G253" s="12">
        <v>0</v>
      </c>
      <c r="H253" s="54">
        <f t="shared" si="8"/>
        <v>14</v>
      </c>
    </row>
    <row r="254" spans="1:8" ht="15.95" customHeight="1" x14ac:dyDescent="0.15">
      <c r="A254" s="23"/>
      <c r="B254" s="59"/>
      <c r="C254" s="20" t="s">
        <v>13</v>
      </c>
      <c r="D254" s="12">
        <f>IF($H253=0,0,D253/$H253%)</f>
        <v>0</v>
      </c>
      <c r="E254" s="12">
        <f>IF($H253=0,0,E253/$H253%)</f>
        <v>99.999999999999986</v>
      </c>
      <c r="F254" s="12">
        <f>IF($H253=0,0,F253/$H253%)</f>
        <v>0</v>
      </c>
      <c r="G254" s="12">
        <f>IF($H253=0,0,G253/$H253%)</f>
        <v>0</v>
      </c>
      <c r="H254" s="54">
        <f t="shared" si="8"/>
        <v>99.999999999999986</v>
      </c>
    </row>
    <row r="255" spans="1:8" ht="15.95" customHeight="1" x14ac:dyDescent="0.15">
      <c r="A255" s="23"/>
      <c r="B255" s="59"/>
      <c r="C255" s="18" t="s">
        <v>14</v>
      </c>
      <c r="D255" s="11"/>
      <c r="E255" s="11"/>
      <c r="F255" s="11"/>
      <c r="G255" s="11"/>
      <c r="H255" s="54">
        <f t="shared" si="8"/>
        <v>0</v>
      </c>
    </row>
    <row r="256" spans="1:8" ht="15.95" customHeight="1" x14ac:dyDescent="0.15">
      <c r="A256" s="23"/>
      <c r="B256" s="59"/>
      <c r="C256" s="20" t="s">
        <v>13</v>
      </c>
      <c r="D256" s="12">
        <f>IF($H255=0,0,D255/$H255%)</f>
        <v>0</v>
      </c>
      <c r="E256" s="12">
        <f>IF($H255=0,0,E255/$H255%)</f>
        <v>0</v>
      </c>
      <c r="F256" s="12">
        <f>IF($H255=0,0,F255/$H255%)</f>
        <v>0</v>
      </c>
      <c r="G256" s="12">
        <f>IF($H255=0,0,G255/$H255%)</f>
        <v>0</v>
      </c>
      <c r="H256" s="54">
        <f t="shared" si="8"/>
        <v>0</v>
      </c>
    </row>
    <row r="257" spans="1:8" ht="15.95" customHeight="1" x14ac:dyDescent="0.15">
      <c r="A257" s="23"/>
      <c r="B257" s="59"/>
      <c r="C257" s="18" t="s">
        <v>15</v>
      </c>
      <c r="D257" s="11">
        <f>SUM(D255,D253)</f>
        <v>0</v>
      </c>
      <c r="E257" s="11">
        <f>SUM(E255,E253)</f>
        <v>14</v>
      </c>
      <c r="F257" s="11">
        <f>SUM(F255,F253)</f>
        <v>0</v>
      </c>
      <c r="G257" s="11">
        <f>SUM(G255,G253)</f>
        <v>0</v>
      </c>
      <c r="H257" s="54">
        <f t="shared" si="8"/>
        <v>14</v>
      </c>
    </row>
    <row r="258" spans="1:8" ht="15.95" customHeight="1" x14ac:dyDescent="0.15">
      <c r="A258" s="23"/>
      <c r="B258" s="60"/>
      <c r="C258" s="20" t="s">
        <v>13</v>
      </c>
      <c r="D258" s="12">
        <f>IF($H257=0,0,D257/$H257%)</f>
        <v>0</v>
      </c>
      <c r="E258" s="12">
        <f>IF($H257=0,0,E257/$H257%)</f>
        <v>99.999999999999986</v>
      </c>
      <c r="F258" s="12">
        <f>IF($H257=0,0,F257/$H257%)</f>
        <v>0</v>
      </c>
      <c r="G258" s="12">
        <f>IF($H257=0,0,G257/$H257%)</f>
        <v>0</v>
      </c>
      <c r="H258" s="54">
        <f t="shared" si="8"/>
        <v>99.999999999999986</v>
      </c>
    </row>
    <row r="259" spans="1:8" ht="15.95" customHeight="1" x14ac:dyDescent="0.15">
      <c r="A259" s="23"/>
      <c r="B259" s="58" t="s">
        <v>57</v>
      </c>
      <c r="C259" s="18" t="s">
        <v>12</v>
      </c>
      <c r="D259" s="12"/>
      <c r="E259" s="12"/>
      <c r="F259" s="12"/>
      <c r="G259" s="12"/>
      <c r="H259" s="54">
        <f t="shared" si="8"/>
        <v>0</v>
      </c>
    </row>
    <row r="260" spans="1:8" ht="15.95" customHeight="1" x14ac:dyDescent="0.15">
      <c r="A260" s="23"/>
      <c r="B260" s="59"/>
      <c r="C260" s="20" t="s">
        <v>13</v>
      </c>
      <c r="D260" s="12">
        <f>IF($H259=0,0,D259/$H259%)</f>
        <v>0</v>
      </c>
      <c r="E260" s="12">
        <f>IF($H259=0,0,E259/$H259%)</f>
        <v>0</v>
      </c>
      <c r="F260" s="12">
        <f>IF($H259=0,0,F259/$H259%)</f>
        <v>0</v>
      </c>
      <c r="G260" s="12">
        <f>IF($H259=0,0,G259/$H259%)</f>
        <v>0</v>
      </c>
      <c r="H260" s="54">
        <f t="shared" si="8"/>
        <v>0</v>
      </c>
    </row>
    <row r="261" spans="1:8" ht="15.95" customHeight="1" x14ac:dyDescent="0.15">
      <c r="A261" s="23"/>
      <c r="B261" s="59"/>
      <c r="C261" s="18" t="s">
        <v>14</v>
      </c>
      <c r="D261" s="11"/>
      <c r="E261" s="11"/>
      <c r="F261" s="11"/>
      <c r="G261" s="11"/>
      <c r="H261" s="54">
        <f t="shared" si="8"/>
        <v>0</v>
      </c>
    </row>
    <row r="262" spans="1:8" ht="15.95" customHeight="1" x14ac:dyDescent="0.15">
      <c r="A262" s="23"/>
      <c r="B262" s="59"/>
      <c r="C262" s="20" t="s">
        <v>13</v>
      </c>
      <c r="D262" s="12">
        <f>IF($H261=0,0,D261/$H261%)</f>
        <v>0</v>
      </c>
      <c r="E262" s="12">
        <f>IF($H261=0,0,E261/$H261%)</f>
        <v>0</v>
      </c>
      <c r="F262" s="12">
        <f>IF($H261=0,0,F261/$H261%)</f>
        <v>0</v>
      </c>
      <c r="G262" s="12">
        <f>IF($H261=0,0,G261/$H261%)</f>
        <v>0</v>
      </c>
      <c r="H262" s="54">
        <f t="shared" si="8"/>
        <v>0</v>
      </c>
    </row>
    <row r="263" spans="1:8" ht="15.95" customHeight="1" x14ac:dyDescent="0.15">
      <c r="A263" s="23"/>
      <c r="B263" s="59"/>
      <c r="C263" s="18" t="s">
        <v>15</v>
      </c>
      <c r="D263" s="11">
        <f>SUM(D261,D259)</f>
        <v>0</v>
      </c>
      <c r="E263" s="11">
        <f>SUM(E261,E259)</f>
        <v>0</v>
      </c>
      <c r="F263" s="11">
        <f>SUM(F261,F259)</f>
        <v>0</v>
      </c>
      <c r="G263" s="11">
        <f>SUM(G261,G259)</f>
        <v>0</v>
      </c>
      <c r="H263" s="54">
        <f t="shared" si="8"/>
        <v>0</v>
      </c>
    </row>
    <row r="264" spans="1:8" ht="15.95" customHeight="1" x14ac:dyDescent="0.15">
      <c r="A264" s="23"/>
      <c r="B264" s="60"/>
      <c r="C264" s="20" t="s">
        <v>13</v>
      </c>
      <c r="D264" s="12">
        <f>IF($H263=0,0,D263/$H263%)</f>
        <v>0</v>
      </c>
      <c r="E264" s="12">
        <f>IF($H263=0,0,E263/$H263%)</f>
        <v>0</v>
      </c>
      <c r="F264" s="12">
        <f>IF($H263=0,0,F263/$H263%)</f>
        <v>0</v>
      </c>
      <c r="G264" s="12">
        <f>IF($H263=0,0,G263/$H263%)</f>
        <v>0</v>
      </c>
      <c r="H264" s="54">
        <f t="shared" si="8"/>
        <v>0</v>
      </c>
    </row>
    <row r="265" spans="1:8" ht="15.95" customHeight="1" x14ac:dyDescent="0.15">
      <c r="A265" s="23"/>
      <c r="B265" s="58" t="s">
        <v>58</v>
      </c>
      <c r="C265" s="18" t="s">
        <v>12</v>
      </c>
      <c r="D265" s="12"/>
      <c r="E265" s="12"/>
      <c r="F265" s="12"/>
      <c r="G265" s="12"/>
      <c r="H265" s="54">
        <f t="shared" si="8"/>
        <v>0</v>
      </c>
    </row>
    <row r="266" spans="1:8" ht="15.95" customHeight="1" x14ac:dyDescent="0.15">
      <c r="A266" s="23"/>
      <c r="B266" s="59"/>
      <c r="C266" s="20" t="s">
        <v>13</v>
      </c>
      <c r="D266" s="12">
        <f>IF($H265=0,0,D265/$H265%)</f>
        <v>0</v>
      </c>
      <c r="E266" s="12">
        <f>IF($H265=0,0,E265/$H265%)</f>
        <v>0</v>
      </c>
      <c r="F266" s="12">
        <f>IF($H265=0,0,F265/$H265%)</f>
        <v>0</v>
      </c>
      <c r="G266" s="12">
        <f>IF($H265=0,0,G265/$H265%)</f>
        <v>0</v>
      </c>
      <c r="H266" s="54">
        <f t="shared" si="8"/>
        <v>0</v>
      </c>
    </row>
    <row r="267" spans="1:8" ht="15.95" customHeight="1" x14ac:dyDescent="0.15">
      <c r="A267" s="23"/>
      <c r="B267" s="59"/>
      <c r="C267" s="18" t="s">
        <v>14</v>
      </c>
      <c r="D267" s="11"/>
      <c r="E267" s="11"/>
      <c r="F267" s="11"/>
      <c r="G267" s="11"/>
      <c r="H267" s="54">
        <f t="shared" si="8"/>
        <v>0</v>
      </c>
    </row>
    <row r="268" spans="1:8" ht="15.95" customHeight="1" x14ac:dyDescent="0.15">
      <c r="A268" s="23"/>
      <c r="B268" s="59"/>
      <c r="C268" s="20" t="s">
        <v>13</v>
      </c>
      <c r="D268" s="12">
        <f>IF($H267=0,0,D267/$H267%)</f>
        <v>0</v>
      </c>
      <c r="E268" s="12">
        <f>IF($H267=0,0,E267/$H267%)</f>
        <v>0</v>
      </c>
      <c r="F268" s="12">
        <f>IF($H267=0,0,F267/$H267%)</f>
        <v>0</v>
      </c>
      <c r="G268" s="12">
        <f>IF($H267=0,0,G267/$H267%)</f>
        <v>0</v>
      </c>
      <c r="H268" s="54">
        <f t="shared" si="8"/>
        <v>0</v>
      </c>
    </row>
    <row r="269" spans="1:8" ht="15.95" customHeight="1" x14ac:dyDescent="0.15">
      <c r="A269" s="23"/>
      <c r="B269" s="59"/>
      <c r="C269" s="18" t="s">
        <v>15</v>
      </c>
      <c r="D269" s="11">
        <f>SUM(D267,D265)</f>
        <v>0</v>
      </c>
      <c r="E269" s="11">
        <f>SUM(E267,E265)</f>
        <v>0</v>
      </c>
      <c r="F269" s="11">
        <f>SUM(F267,F265)</f>
        <v>0</v>
      </c>
      <c r="G269" s="11">
        <f>SUM(G267,G265)</f>
        <v>0</v>
      </c>
      <c r="H269" s="54">
        <f t="shared" si="8"/>
        <v>0</v>
      </c>
    </row>
    <row r="270" spans="1:8" ht="15.95" customHeight="1" x14ac:dyDescent="0.15">
      <c r="A270" s="23"/>
      <c r="B270" s="60"/>
      <c r="C270" s="20" t="s">
        <v>13</v>
      </c>
      <c r="D270" s="12">
        <f>IF($H269=0,0,D269/$H269%)</f>
        <v>0</v>
      </c>
      <c r="E270" s="12">
        <f>IF($H269=0,0,E269/$H269%)</f>
        <v>0</v>
      </c>
      <c r="F270" s="12">
        <f>IF($H269=0,0,F269/$H269%)</f>
        <v>0</v>
      </c>
      <c r="G270" s="12">
        <f>IF($H269=0,0,G269/$H269%)</f>
        <v>0</v>
      </c>
      <c r="H270" s="54">
        <f t="shared" si="8"/>
        <v>0</v>
      </c>
    </row>
    <row r="271" spans="1:8" ht="15.95" customHeight="1" x14ac:dyDescent="0.15">
      <c r="A271" s="23"/>
      <c r="B271" s="58" t="s">
        <v>59</v>
      </c>
      <c r="C271" s="18" t="s">
        <v>12</v>
      </c>
      <c r="D271" s="12"/>
      <c r="E271" s="12"/>
      <c r="F271" s="12"/>
      <c r="G271" s="12"/>
      <c r="H271" s="54">
        <f t="shared" si="8"/>
        <v>0</v>
      </c>
    </row>
    <row r="272" spans="1:8" ht="15.95" customHeight="1" x14ac:dyDescent="0.15">
      <c r="A272" s="23"/>
      <c r="B272" s="59"/>
      <c r="C272" s="20" t="s">
        <v>13</v>
      </c>
      <c r="D272" s="12">
        <f>IF($H271=0,0,D271/$H271%)</f>
        <v>0</v>
      </c>
      <c r="E272" s="12">
        <f>IF($H271=0,0,E271/$H271%)</f>
        <v>0</v>
      </c>
      <c r="F272" s="12">
        <f>IF($H271=0,0,F271/$H271%)</f>
        <v>0</v>
      </c>
      <c r="G272" s="12">
        <f>IF($H271=0,0,G271/$H271%)</f>
        <v>0</v>
      </c>
      <c r="H272" s="54">
        <f t="shared" si="8"/>
        <v>0</v>
      </c>
    </row>
    <row r="273" spans="1:8" ht="15.95" customHeight="1" x14ac:dyDescent="0.15">
      <c r="A273" s="23"/>
      <c r="B273" s="59"/>
      <c r="C273" s="18" t="s">
        <v>14</v>
      </c>
      <c r="D273" s="11"/>
      <c r="E273" s="11"/>
      <c r="F273" s="11"/>
      <c r="G273" s="11"/>
      <c r="H273" s="54">
        <f t="shared" si="8"/>
        <v>0</v>
      </c>
    </row>
    <row r="274" spans="1:8" ht="15.95" customHeight="1" x14ac:dyDescent="0.15">
      <c r="A274" s="23"/>
      <c r="B274" s="59"/>
      <c r="C274" s="20" t="s">
        <v>13</v>
      </c>
      <c r="D274" s="12">
        <f>IF($H273=0,0,D273/$H273%)</f>
        <v>0</v>
      </c>
      <c r="E274" s="12">
        <f>IF($H273=0,0,E273/$H273%)</f>
        <v>0</v>
      </c>
      <c r="F274" s="12">
        <f>IF($H273=0,0,F273/$H273%)</f>
        <v>0</v>
      </c>
      <c r="G274" s="12">
        <f>IF($H273=0,0,G273/$H273%)</f>
        <v>0</v>
      </c>
      <c r="H274" s="54">
        <f t="shared" si="8"/>
        <v>0</v>
      </c>
    </row>
    <row r="275" spans="1:8" ht="15.95" customHeight="1" x14ac:dyDescent="0.15">
      <c r="A275" s="23"/>
      <c r="B275" s="59"/>
      <c r="C275" s="18" t="s">
        <v>15</v>
      </c>
      <c r="D275" s="11">
        <f>SUM(D273,D271)</f>
        <v>0</v>
      </c>
      <c r="E275" s="11">
        <f>SUM(E273,E271)</f>
        <v>0</v>
      </c>
      <c r="F275" s="11">
        <f>SUM(F273,F271)</f>
        <v>0</v>
      </c>
      <c r="G275" s="11">
        <f>SUM(G273,G271)</f>
        <v>0</v>
      </c>
      <c r="H275" s="54">
        <f t="shared" si="8"/>
        <v>0</v>
      </c>
    </row>
    <row r="276" spans="1:8" ht="15.95" customHeight="1" x14ac:dyDescent="0.15">
      <c r="A276" s="23"/>
      <c r="B276" s="60"/>
      <c r="C276" s="20" t="s">
        <v>13</v>
      </c>
      <c r="D276" s="12">
        <f>IF($H275=0,0,D275/$H275%)</f>
        <v>0</v>
      </c>
      <c r="E276" s="12">
        <f>IF($H275=0,0,E275/$H275%)</f>
        <v>0</v>
      </c>
      <c r="F276" s="12">
        <f>IF($H275=0,0,F275/$H275%)</f>
        <v>0</v>
      </c>
      <c r="G276" s="12">
        <f>IF($H275=0,0,G275/$H275%)</f>
        <v>0</v>
      </c>
      <c r="H276" s="54">
        <f t="shared" si="8"/>
        <v>0</v>
      </c>
    </row>
    <row r="277" spans="1:8" ht="15.95" customHeight="1" x14ac:dyDescent="0.15">
      <c r="A277" s="23"/>
      <c r="B277" s="58" t="s">
        <v>60</v>
      </c>
      <c r="C277" s="18" t="s">
        <v>12</v>
      </c>
      <c r="D277" s="12"/>
      <c r="E277" s="12"/>
      <c r="F277" s="12"/>
      <c r="G277" s="12"/>
      <c r="H277" s="54">
        <f t="shared" si="8"/>
        <v>0</v>
      </c>
    </row>
    <row r="278" spans="1:8" ht="15.95" customHeight="1" x14ac:dyDescent="0.15">
      <c r="A278" s="23"/>
      <c r="B278" s="59"/>
      <c r="C278" s="20" t="s">
        <v>13</v>
      </c>
      <c r="D278" s="12">
        <f>IF($H277=0,0,D277/$H277%)</f>
        <v>0</v>
      </c>
      <c r="E278" s="12">
        <f>IF($H277=0,0,E277/$H277%)</f>
        <v>0</v>
      </c>
      <c r="F278" s="12">
        <f>IF($H277=0,0,F277/$H277%)</f>
        <v>0</v>
      </c>
      <c r="G278" s="12">
        <f>IF($H277=0,0,G277/$H277%)</f>
        <v>0</v>
      </c>
      <c r="H278" s="54">
        <f t="shared" si="8"/>
        <v>0</v>
      </c>
    </row>
    <row r="279" spans="1:8" ht="15.95" customHeight="1" x14ac:dyDescent="0.15">
      <c r="A279" s="23"/>
      <c r="B279" s="59"/>
      <c r="C279" s="18" t="s">
        <v>14</v>
      </c>
      <c r="D279" s="11"/>
      <c r="E279" s="11"/>
      <c r="F279" s="11"/>
      <c r="G279" s="11"/>
      <c r="H279" s="54">
        <f t="shared" si="8"/>
        <v>0</v>
      </c>
    </row>
    <row r="280" spans="1:8" ht="15.95" customHeight="1" x14ac:dyDescent="0.15">
      <c r="A280" s="23"/>
      <c r="B280" s="59"/>
      <c r="C280" s="20" t="s">
        <v>13</v>
      </c>
      <c r="D280" s="12">
        <f>IF($H279=0,0,D279/$H279%)</f>
        <v>0</v>
      </c>
      <c r="E280" s="12">
        <f>IF($H279=0,0,E279/$H279%)</f>
        <v>0</v>
      </c>
      <c r="F280" s="12">
        <f>IF($H279=0,0,F279/$H279%)</f>
        <v>0</v>
      </c>
      <c r="G280" s="12">
        <f>IF($H279=0,0,G279/$H279%)</f>
        <v>0</v>
      </c>
      <c r="H280" s="54">
        <f t="shared" si="8"/>
        <v>0</v>
      </c>
    </row>
    <row r="281" spans="1:8" ht="15.95" customHeight="1" x14ac:dyDescent="0.15">
      <c r="A281" s="23"/>
      <c r="B281" s="59"/>
      <c r="C281" s="18" t="s">
        <v>15</v>
      </c>
      <c r="D281" s="11">
        <f>SUM(D279,D277)</f>
        <v>0</v>
      </c>
      <c r="E281" s="11">
        <f>SUM(E279,E277)</f>
        <v>0</v>
      </c>
      <c r="F281" s="11">
        <f>SUM(F279,F277)</f>
        <v>0</v>
      </c>
      <c r="G281" s="11">
        <f>SUM(G279,G277)</f>
        <v>0</v>
      </c>
      <c r="H281" s="54">
        <f t="shared" si="8"/>
        <v>0</v>
      </c>
    </row>
    <row r="282" spans="1:8" ht="15.95" customHeight="1" x14ac:dyDescent="0.15">
      <c r="A282" s="23"/>
      <c r="B282" s="60"/>
      <c r="C282" s="20" t="s">
        <v>13</v>
      </c>
      <c r="D282" s="12">
        <f>IF($H281=0,0,D281/$H281%)</f>
        <v>0</v>
      </c>
      <c r="E282" s="12">
        <f>IF($H281=0,0,E281/$H281%)</f>
        <v>0</v>
      </c>
      <c r="F282" s="12">
        <f>IF($H281=0,0,F281/$H281%)</f>
        <v>0</v>
      </c>
      <c r="G282" s="12">
        <f>IF($H281=0,0,G281/$H281%)</f>
        <v>0</v>
      </c>
      <c r="H282" s="54">
        <f t="shared" si="8"/>
        <v>0</v>
      </c>
    </row>
    <row r="283" spans="1:8" ht="15.95" customHeight="1" x14ac:dyDescent="0.15">
      <c r="A283" s="23"/>
      <c r="B283" s="58" t="s">
        <v>61</v>
      </c>
      <c r="C283" s="18" t="s">
        <v>12</v>
      </c>
      <c r="D283" s="12"/>
      <c r="E283" s="12"/>
      <c r="F283" s="12"/>
      <c r="G283" s="12"/>
      <c r="H283" s="54">
        <f t="shared" si="8"/>
        <v>0</v>
      </c>
    </row>
    <row r="284" spans="1:8" ht="15.95" customHeight="1" x14ac:dyDescent="0.15">
      <c r="A284" s="23"/>
      <c r="B284" s="59"/>
      <c r="C284" s="20" t="s">
        <v>13</v>
      </c>
      <c r="D284" s="12">
        <f>IF($H283=0,0,D283/$H283%)</f>
        <v>0</v>
      </c>
      <c r="E284" s="12">
        <f>IF($H283=0,0,E283/$H283%)</f>
        <v>0</v>
      </c>
      <c r="F284" s="12">
        <f>IF($H283=0,0,F283/$H283%)</f>
        <v>0</v>
      </c>
      <c r="G284" s="12">
        <f>IF($H283=0,0,G283/$H283%)</f>
        <v>0</v>
      </c>
      <c r="H284" s="54">
        <f t="shared" si="8"/>
        <v>0</v>
      </c>
    </row>
    <row r="285" spans="1:8" ht="15.95" customHeight="1" x14ac:dyDescent="0.15">
      <c r="A285" s="23"/>
      <c r="B285" s="59"/>
      <c r="C285" s="18" t="s">
        <v>14</v>
      </c>
      <c r="D285" s="11"/>
      <c r="E285" s="11"/>
      <c r="F285" s="11"/>
      <c r="G285" s="11"/>
      <c r="H285" s="54">
        <f t="shared" si="8"/>
        <v>0</v>
      </c>
    </row>
    <row r="286" spans="1:8" ht="15.95" customHeight="1" x14ac:dyDescent="0.15">
      <c r="A286" s="23"/>
      <c r="B286" s="59"/>
      <c r="C286" s="20" t="s">
        <v>13</v>
      </c>
      <c r="D286" s="12">
        <f>IF($H285=0,0,D285/$H285%)</f>
        <v>0</v>
      </c>
      <c r="E286" s="12">
        <f>IF($H285=0,0,E285/$H285%)</f>
        <v>0</v>
      </c>
      <c r="F286" s="12">
        <f>IF($H285=0,0,F285/$H285%)</f>
        <v>0</v>
      </c>
      <c r="G286" s="12">
        <f>IF($H285=0,0,G285/$H285%)</f>
        <v>0</v>
      </c>
      <c r="H286" s="54">
        <f t="shared" si="8"/>
        <v>0</v>
      </c>
    </row>
    <row r="287" spans="1:8" ht="15.95" customHeight="1" x14ac:dyDescent="0.15">
      <c r="A287" s="23"/>
      <c r="B287" s="59"/>
      <c r="C287" s="18" t="s">
        <v>15</v>
      </c>
      <c r="D287" s="11">
        <f>SUM(D285,D283)</f>
        <v>0</v>
      </c>
      <c r="E287" s="11">
        <f>SUM(E285,E283)</f>
        <v>0</v>
      </c>
      <c r="F287" s="11">
        <f>SUM(F285,F283)</f>
        <v>0</v>
      </c>
      <c r="G287" s="11">
        <f>SUM(G285,G283)</f>
        <v>0</v>
      </c>
      <c r="H287" s="54">
        <f t="shared" si="8"/>
        <v>0</v>
      </c>
    </row>
    <row r="288" spans="1:8" ht="15.95" customHeight="1" x14ac:dyDescent="0.15">
      <c r="A288" s="23"/>
      <c r="B288" s="60"/>
      <c r="C288" s="20" t="s">
        <v>13</v>
      </c>
      <c r="D288" s="12">
        <f>IF($H287=0,0,D287/$H287%)</f>
        <v>0</v>
      </c>
      <c r="E288" s="12">
        <f>IF($H287=0,0,E287/$H287%)</f>
        <v>0</v>
      </c>
      <c r="F288" s="12">
        <f>IF($H287=0,0,F287/$H287%)</f>
        <v>0</v>
      </c>
      <c r="G288" s="12">
        <f>IF($H287=0,0,G287/$H287%)</f>
        <v>0</v>
      </c>
      <c r="H288" s="54">
        <f t="shared" si="8"/>
        <v>0</v>
      </c>
    </row>
    <row r="289" spans="1:10" ht="15.95" customHeight="1" x14ac:dyDescent="0.15">
      <c r="A289" s="15"/>
      <c r="B289" s="58" t="s">
        <v>62</v>
      </c>
      <c r="C289" s="18" t="s">
        <v>12</v>
      </c>
      <c r="D289" s="12"/>
      <c r="E289" s="12"/>
      <c r="F289" s="12"/>
      <c r="G289" s="12">
        <v>0</v>
      </c>
      <c r="H289" s="54">
        <f t="shared" si="8"/>
        <v>0</v>
      </c>
      <c r="I289" s="13"/>
    </row>
    <row r="290" spans="1:10" ht="15.95" customHeight="1" x14ac:dyDescent="0.15">
      <c r="A290" s="15"/>
      <c r="B290" s="59"/>
      <c r="C290" s="20" t="s">
        <v>13</v>
      </c>
      <c r="D290" s="12">
        <f>IF($H289=0,0,D289/$H289%)</f>
        <v>0</v>
      </c>
      <c r="E290" s="12">
        <f>IF($H289=0,0,E289/$H289%)</f>
        <v>0</v>
      </c>
      <c r="F290" s="12">
        <f>IF($H289=0,0,F289/$H289%)</f>
        <v>0</v>
      </c>
      <c r="G290" s="12">
        <f>IF($H289=0,0,G289/$H289%)</f>
        <v>0</v>
      </c>
      <c r="H290" s="54">
        <f t="shared" si="8"/>
        <v>0</v>
      </c>
      <c r="I290" s="13"/>
    </row>
    <row r="291" spans="1:10" ht="15.95" customHeight="1" x14ac:dyDescent="0.15">
      <c r="A291" s="15"/>
      <c r="B291" s="59"/>
      <c r="C291" s="18" t="s">
        <v>14</v>
      </c>
      <c r="D291" s="11"/>
      <c r="E291" s="11"/>
      <c r="F291" s="11"/>
      <c r="G291" s="11"/>
      <c r="H291" s="54">
        <f t="shared" si="8"/>
        <v>0</v>
      </c>
      <c r="I291" s="13"/>
    </row>
    <row r="292" spans="1:10" ht="15.95" customHeight="1" x14ac:dyDescent="0.15">
      <c r="A292" s="15"/>
      <c r="B292" s="59"/>
      <c r="C292" s="20" t="s">
        <v>13</v>
      </c>
      <c r="D292" s="12">
        <f>IF($H291=0,0,D291/$H291%)</f>
        <v>0</v>
      </c>
      <c r="E292" s="12">
        <f>IF($H291=0,0,E291/$H291%)</f>
        <v>0</v>
      </c>
      <c r="F292" s="12">
        <f>IF($H291=0,0,F291/$H291%)</f>
        <v>0</v>
      </c>
      <c r="G292" s="12">
        <f>IF($H291=0,0,G291/$H291%)</f>
        <v>0</v>
      </c>
      <c r="H292" s="54">
        <f t="shared" si="8"/>
        <v>0</v>
      </c>
      <c r="I292" s="13"/>
    </row>
    <row r="293" spans="1:10" ht="15.95" customHeight="1" x14ac:dyDescent="0.15">
      <c r="A293" s="15"/>
      <c r="B293" s="59"/>
      <c r="C293" s="18" t="s">
        <v>15</v>
      </c>
      <c r="D293" s="11">
        <f>SUM(D291,D289)</f>
        <v>0</v>
      </c>
      <c r="E293" s="11">
        <f>SUM(E291,E289)</f>
        <v>0</v>
      </c>
      <c r="F293" s="11">
        <f>SUM(F291,F289)</f>
        <v>0</v>
      </c>
      <c r="G293" s="11">
        <f>SUM(G291,G289)</f>
        <v>0</v>
      </c>
      <c r="H293" s="54">
        <f t="shared" si="8"/>
        <v>0</v>
      </c>
      <c r="I293" s="13"/>
    </row>
    <row r="294" spans="1:10" ht="15.95" customHeight="1" x14ac:dyDescent="0.15">
      <c r="A294" s="21"/>
      <c r="B294" s="60"/>
      <c r="C294" s="20" t="s">
        <v>13</v>
      </c>
      <c r="D294" s="12">
        <f>IF($H293=0,0,D293/$H293%)</f>
        <v>0</v>
      </c>
      <c r="E294" s="12">
        <f>IF($H293=0,0,E293/$H293%)</f>
        <v>0</v>
      </c>
      <c r="F294" s="12">
        <f>IF($H293=0,0,F293/$H293%)</f>
        <v>0</v>
      </c>
      <c r="G294" s="12">
        <f>IF($H293=0,0,G293/$H293%)</f>
        <v>0</v>
      </c>
      <c r="H294" s="54">
        <f t="shared" si="8"/>
        <v>0</v>
      </c>
      <c r="I294" s="13"/>
    </row>
    <row r="295" spans="1:10" s="14" customFormat="1" ht="15.95" customHeight="1" x14ac:dyDescent="0.15">
      <c r="A295" s="9" t="s">
        <v>63</v>
      </c>
      <c r="B295" s="24"/>
      <c r="C295" s="10" t="s">
        <v>12</v>
      </c>
      <c r="D295" s="12"/>
      <c r="E295" s="12">
        <v>11538.6</v>
      </c>
      <c r="F295" s="12"/>
      <c r="G295" s="12">
        <v>0</v>
      </c>
      <c r="H295" s="54">
        <f t="shared" si="8"/>
        <v>11538.6</v>
      </c>
      <c r="I295" s="13"/>
      <c r="J295" s="1"/>
    </row>
    <row r="296" spans="1:10" s="14" customFormat="1" ht="15.95" customHeight="1" x14ac:dyDescent="0.15">
      <c r="A296" s="15"/>
      <c r="B296" s="25"/>
      <c r="C296" s="16" t="s">
        <v>13</v>
      </c>
      <c r="D296" s="12">
        <f>IF($H295=0,0,D295/$H295%)</f>
        <v>0</v>
      </c>
      <c r="E296" s="12">
        <f>IF($H295=0,0,E295/$H295%)</f>
        <v>100</v>
      </c>
      <c r="F296" s="12">
        <f>IF($H295=0,0,F295/$H295%)</f>
        <v>0</v>
      </c>
      <c r="G296" s="12">
        <f>IF($H295=0,0,G295/$H295%)</f>
        <v>0</v>
      </c>
      <c r="H296" s="54">
        <f t="shared" si="8"/>
        <v>100</v>
      </c>
      <c r="I296" s="13"/>
      <c r="J296" s="1"/>
    </row>
    <row r="297" spans="1:10" s="14" customFormat="1" ht="15.95" customHeight="1" x14ac:dyDescent="0.15">
      <c r="A297" s="15"/>
      <c r="B297" s="25"/>
      <c r="C297" s="10" t="s">
        <v>14</v>
      </c>
      <c r="D297" s="11"/>
      <c r="E297" s="11"/>
      <c r="F297" s="11"/>
      <c r="G297" s="11">
        <v>0</v>
      </c>
      <c r="H297" s="54">
        <f t="shared" si="8"/>
        <v>0</v>
      </c>
      <c r="I297" s="13"/>
      <c r="J297" s="1"/>
    </row>
    <row r="298" spans="1:10" s="14" customFormat="1" ht="15.95" customHeight="1" x14ac:dyDescent="0.15">
      <c r="A298" s="15"/>
      <c r="B298" s="25"/>
      <c r="C298" s="16" t="s">
        <v>13</v>
      </c>
      <c r="D298" s="12">
        <f>IF($H297=0,0,D297/$H297%)</f>
        <v>0</v>
      </c>
      <c r="E298" s="12">
        <f>IF($H297=0,0,E297/$H297%)</f>
        <v>0</v>
      </c>
      <c r="F298" s="12">
        <f>IF($H297=0,0,F297/$H297%)</f>
        <v>0</v>
      </c>
      <c r="G298" s="12">
        <f>IF($H297=0,0,G297/$H297%)</f>
        <v>0</v>
      </c>
      <c r="H298" s="54">
        <f t="shared" si="8"/>
        <v>0</v>
      </c>
      <c r="I298" s="13"/>
      <c r="J298" s="1"/>
    </row>
    <row r="299" spans="1:10" s="14" customFormat="1" ht="15.95" customHeight="1" x14ac:dyDescent="0.15">
      <c r="A299" s="15"/>
      <c r="B299" s="25"/>
      <c r="C299" s="10" t="s">
        <v>15</v>
      </c>
      <c r="D299" s="11">
        <f>SUM(D297,D295)</f>
        <v>0</v>
      </c>
      <c r="E299" s="11">
        <f>SUM(E297,E295)</f>
        <v>11538.6</v>
      </c>
      <c r="F299" s="11">
        <f>SUM(F297,F295)</f>
        <v>0</v>
      </c>
      <c r="G299" s="11">
        <f>SUM(G297,G295)</f>
        <v>0</v>
      </c>
      <c r="H299" s="54">
        <f t="shared" ref="H299:H300" si="9">SUM(D299:G299)</f>
        <v>11538.6</v>
      </c>
      <c r="I299" s="13"/>
      <c r="J299" s="1"/>
    </row>
    <row r="300" spans="1:10" s="14" customFormat="1" ht="15.95" customHeight="1" x14ac:dyDescent="0.15">
      <c r="A300" s="21"/>
      <c r="B300" s="17"/>
      <c r="C300" s="16" t="s">
        <v>13</v>
      </c>
      <c r="D300" s="12">
        <f>IF($H299=0,0,D299/$H299%)</f>
        <v>0</v>
      </c>
      <c r="E300" s="12">
        <f>IF($H299=0,0,E299/$H299%)</f>
        <v>100</v>
      </c>
      <c r="F300" s="12">
        <f>IF($H299=0,0,F299/$H299%)</f>
        <v>0</v>
      </c>
      <c r="G300" s="12">
        <f>IF($H299=0,0,G299/$H299%)</f>
        <v>0</v>
      </c>
      <c r="H300" s="54">
        <f t="shared" si="9"/>
        <v>100</v>
      </c>
      <c r="I300" s="13"/>
      <c r="J300" s="1"/>
    </row>
    <row r="301" spans="1:10" s="14" customFormat="1" ht="15.95" customHeight="1" x14ac:dyDescent="0.15">
      <c r="A301" s="15" t="s">
        <v>64</v>
      </c>
      <c r="B301" s="24"/>
      <c r="C301" s="10" t="s">
        <v>105</v>
      </c>
      <c r="D301" s="11">
        <f>SUM(D307,D313,D319,D325,D331,D337,D343,D349,D355)</f>
        <v>0</v>
      </c>
      <c r="E301" s="11">
        <f>SUM(E307,E313,E319,E325,E331,E337,E343,E349,E355)</f>
        <v>0</v>
      </c>
      <c r="F301" s="11">
        <f>SUM(F307,F313,F319,F325,F331,F337,F343,F349,F355)</f>
        <v>0</v>
      </c>
      <c r="G301" s="11">
        <f>SUM(G307,G313,G319,G325,G331,G337,G343,G349,G355)</f>
        <v>0</v>
      </c>
      <c r="H301" s="55">
        <f>SUM(H307,H313,H319,H325,H331,H337,H343,H349,H355)</f>
        <v>0</v>
      </c>
      <c r="I301" s="13"/>
      <c r="J301" s="1"/>
    </row>
    <row r="302" spans="1:10" s="14" customFormat="1" ht="15.95" customHeight="1" x14ac:dyDescent="0.15">
      <c r="A302" s="15"/>
      <c r="B302" s="25"/>
      <c r="C302" s="16" t="s">
        <v>13</v>
      </c>
      <c r="D302" s="12">
        <f>IF($H301=0,0,D301/$H301%)</f>
        <v>0</v>
      </c>
      <c r="E302" s="12">
        <f>IF($H301=0,0,E301/$H301%)</f>
        <v>0</v>
      </c>
      <c r="F302" s="12">
        <f>IF($H301=0,0,F301/$H301%)</f>
        <v>0</v>
      </c>
      <c r="G302" s="12">
        <f>IF($H301=0,0,G301/$H301%)</f>
        <v>0</v>
      </c>
      <c r="H302" s="53">
        <f>IF($H301=0,0,H301/$H301%)</f>
        <v>0</v>
      </c>
      <c r="I302" s="13"/>
      <c r="J302" s="1"/>
    </row>
    <row r="303" spans="1:10" s="14" customFormat="1" ht="15.95" customHeight="1" x14ac:dyDescent="0.15">
      <c r="A303" s="15"/>
      <c r="B303" s="25"/>
      <c r="C303" s="10" t="s">
        <v>108</v>
      </c>
      <c r="D303" s="11"/>
      <c r="E303" s="11"/>
      <c r="F303" s="11"/>
      <c r="G303" s="11">
        <f>SUM(G309,G315,G321,G327,G333,G339,G345,G351,G357)</f>
        <v>0</v>
      </c>
      <c r="H303" s="55">
        <f>SUM(H309,H315,H321,H327,H333,H339,H345,H351,H357)</f>
        <v>0</v>
      </c>
      <c r="I303" s="13"/>
      <c r="J303" s="1"/>
    </row>
    <row r="304" spans="1:10" s="14" customFormat="1" ht="15.95" customHeight="1" x14ac:dyDescent="0.15">
      <c r="A304" s="15"/>
      <c r="B304" s="25"/>
      <c r="C304" s="16" t="s">
        <v>13</v>
      </c>
      <c r="D304" s="12">
        <f>IF($H303=0,0,D303/$H303%)</f>
        <v>0</v>
      </c>
      <c r="E304" s="12">
        <f>IF($H303=0,0,E303/$H303%)</f>
        <v>0</v>
      </c>
      <c r="F304" s="12">
        <f>IF($H303=0,0,F303/$H303%)</f>
        <v>0</v>
      </c>
      <c r="G304" s="12">
        <f>IF($H303=0,0,G303/$H303%)</f>
        <v>0</v>
      </c>
      <c r="H304" s="53">
        <f>IF($H303=0,0,H303/$H303%)</f>
        <v>0</v>
      </c>
      <c r="I304" s="13"/>
      <c r="J304" s="1"/>
    </row>
    <row r="305" spans="1:10" s="14" customFormat="1" ht="15.95" customHeight="1" x14ac:dyDescent="0.15">
      <c r="A305" s="15"/>
      <c r="B305" s="25"/>
      <c r="C305" s="10" t="s">
        <v>107</v>
      </c>
      <c r="D305" s="11">
        <f>SUM(D311,D317,D323,D329,D335,D341,D347,D353,D359)</f>
        <v>0</v>
      </c>
      <c r="E305" s="11">
        <f>SUM(E311,E317,E323,E329,E335,E341,E347,E353,E359)</f>
        <v>0</v>
      </c>
      <c r="F305" s="11">
        <f>SUM(F311,F317,F323,F329,F335,F341,F347,F353,F359)</f>
        <v>0</v>
      </c>
      <c r="G305" s="11">
        <f>SUM(G311,G317,G323,G329,G335,G341,G347,G353,G359)</f>
        <v>0</v>
      </c>
      <c r="H305" s="55">
        <f>SUM(H311,H317,H323,H329,H335,H341,H347,H353,H359)</f>
        <v>0</v>
      </c>
      <c r="I305" s="13"/>
      <c r="J305" s="1"/>
    </row>
    <row r="306" spans="1:10" s="14" customFormat="1" ht="15.95" customHeight="1" x14ac:dyDescent="0.15">
      <c r="A306" s="15"/>
      <c r="B306" s="17"/>
      <c r="C306" s="16" t="s">
        <v>13</v>
      </c>
      <c r="D306" s="12">
        <f>IF($H305=0,0,D305/$H305%)</f>
        <v>0</v>
      </c>
      <c r="E306" s="12">
        <f>IF($H305=0,0,E305/$H305%)</f>
        <v>0</v>
      </c>
      <c r="F306" s="12">
        <f>IF($H305=0,0,F305/$H305%)</f>
        <v>0</v>
      </c>
      <c r="G306" s="12">
        <f>IF($H305=0,0,G305/$H305%)</f>
        <v>0</v>
      </c>
      <c r="H306" s="53">
        <f>IF($H305=0,0,H305/$H305%)</f>
        <v>0</v>
      </c>
      <c r="I306" s="13"/>
      <c r="J306" s="1"/>
    </row>
    <row r="307" spans="1:10" s="14" customFormat="1" ht="15.95" customHeight="1" x14ac:dyDescent="0.15">
      <c r="A307" s="15"/>
      <c r="B307" s="15" t="s">
        <v>65</v>
      </c>
      <c r="C307" s="10" t="s">
        <v>12</v>
      </c>
      <c r="D307" s="12"/>
      <c r="E307" s="12"/>
      <c r="F307" s="12"/>
      <c r="G307" s="12"/>
      <c r="H307" s="54">
        <f t="shared" ref="H307:H366" si="10">SUM(D307:G307)</f>
        <v>0</v>
      </c>
      <c r="I307" s="13"/>
      <c r="J307" s="1"/>
    </row>
    <row r="308" spans="1:10" s="14" customFormat="1" ht="15.95" customHeight="1" x14ac:dyDescent="0.15">
      <c r="A308" s="15"/>
      <c r="B308" s="15"/>
      <c r="C308" s="16" t="s">
        <v>13</v>
      </c>
      <c r="D308" s="12">
        <f>IF($H307=0,0,D307/$H307%)</f>
        <v>0</v>
      </c>
      <c r="E308" s="12">
        <f>IF($H307=0,0,E307/$H307%)</f>
        <v>0</v>
      </c>
      <c r="F308" s="12">
        <f>IF($H307=0,0,F307/$H307%)</f>
        <v>0</v>
      </c>
      <c r="G308" s="12">
        <f>IF($H307=0,0,G307/$H307%)</f>
        <v>0</v>
      </c>
      <c r="H308" s="54">
        <f t="shared" si="10"/>
        <v>0</v>
      </c>
      <c r="I308" s="13"/>
      <c r="J308" s="1"/>
    </row>
    <row r="309" spans="1:10" s="14" customFormat="1" ht="15.95" customHeight="1" x14ac:dyDescent="0.15">
      <c r="A309" s="15"/>
      <c r="B309" s="15"/>
      <c r="C309" s="10" t="s">
        <v>14</v>
      </c>
      <c r="D309" s="11"/>
      <c r="E309" s="11"/>
      <c r="F309" s="11"/>
      <c r="G309" s="11"/>
      <c r="H309" s="54">
        <f t="shared" si="10"/>
        <v>0</v>
      </c>
      <c r="I309" s="13"/>
      <c r="J309" s="1"/>
    </row>
    <row r="310" spans="1:10" s="14" customFormat="1" ht="15.95" customHeight="1" x14ac:dyDescent="0.15">
      <c r="A310" s="15"/>
      <c r="B310" s="15"/>
      <c r="C310" s="16" t="s">
        <v>13</v>
      </c>
      <c r="D310" s="12">
        <f>IF($H309=0,0,D309/$H309%)</f>
        <v>0</v>
      </c>
      <c r="E310" s="12">
        <f>IF($H309=0,0,E309/$H309%)</f>
        <v>0</v>
      </c>
      <c r="F310" s="12">
        <f>IF($H309=0,0,F309/$H309%)</f>
        <v>0</v>
      </c>
      <c r="G310" s="12">
        <f>IF($H309=0,0,G309/$H309%)</f>
        <v>0</v>
      </c>
      <c r="H310" s="54">
        <f t="shared" si="10"/>
        <v>0</v>
      </c>
      <c r="I310" s="13"/>
      <c r="J310" s="1"/>
    </row>
    <row r="311" spans="1:10" s="14" customFormat="1" ht="15.95" customHeight="1" x14ac:dyDescent="0.15">
      <c r="A311" s="15"/>
      <c r="B311" s="15"/>
      <c r="C311" s="10" t="s">
        <v>15</v>
      </c>
      <c r="D311" s="11">
        <f>SUM(D309,D307)</f>
        <v>0</v>
      </c>
      <c r="E311" s="11">
        <f>SUM(E309,E307)</f>
        <v>0</v>
      </c>
      <c r="F311" s="11">
        <f>SUM(F309,F307)</f>
        <v>0</v>
      </c>
      <c r="G311" s="11">
        <f>SUM(G309,G307)</f>
        <v>0</v>
      </c>
      <c r="H311" s="54">
        <f t="shared" si="10"/>
        <v>0</v>
      </c>
      <c r="I311" s="13"/>
      <c r="J311" s="1"/>
    </row>
    <row r="312" spans="1:10" s="14" customFormat="1" ht="15.95" customHeight="1" x14ac:dyDescent="0.15">
      <c r="A312" s="15"/>
      <c r="B312" s="21"/>
      <c r="C312" s="16" t="s">
        <v>13</v>
      </c>
      <c r="D312" s="12">
        <f>IF($H311=0,0,D311/$H311%)</f>
        <v>0</v>
      </c>
      <c r="E312" s="12">
        <f>IF($H311=0,0,E311/$H311%)</f>
        <v>0</v>
      </c>
      <c r="F312" s="12">
        <f>IF($H311=0,0,F311/$H311%)</f>
        <v>0</v>
      </c>
      <c r="G312" s="12">
        <f>IF($H311=0,0,G311/$H311%)</f>
        <v>0</v>
      </c>
      <c r="H312" s="54">
        <f t="shared" si="10"/>
        <v>0</v>
      </c>
      <c r="I312" s="13"/>
      <c r="J312" s="1"/>
    </row>
    <row r="313" spans="1:10" s="14" customFormat="1" ht="15.95" customHeight="1" x14ac:dyDescent="0.15">
      <c r="A313" s="15"/>
      <c r="B313" s="15" t="s">
        <v>66</v>
      </c>
      <c r="C313" s="10" t="s">
        <v>12</v>
      </c>
      <c r="D313" s="12"/>
      <c r="E313" s="12"/>
      <c r="F313" s="12"/>
      <c r="G313" s="12">
        <v>0</v>
      </c>
      <c r="H313" s="54">
        <f t="shared" si="10"/>
        <v>0</v>
      </c>
      <c r="I313" s="13"/>
      <c r="J313" s="1"/>
    </row>
    <row r="314" spans="1:10" s="14" customFormat="1" ht="15.95" customHeight="1" x14ac:dyDescent="0.15">
      <c r="A314" s="15"/>
      <c r="B314" s="15"/>
      <c r="C314" s="16" t="s">
        <v>13</v>
      </c>
      <c r="D314" s="12">
        <f>IF($H313=0,0,D313/$H313%)</f>
        <v>0</v>
      </c>
      <c r="E314" s="12">
        <f>IF($H313=0,0,E313/$H313%)</f>
        <v>0</v>
      </c>
      <c r="F314" s="12">
        <f>IF($H313=0,0,F313/$H313%)</f>
        <v>0</v>
      </c>
      <c r="G314" s="12">
        <f>IF($H313=0,0,G313/$H313%)</f>
        <v>0</v>
      </c>
      <c r="H314" s="54">
        <f t="shared" si="10"/>
        <v>0</v>
      </c>
      <c r="I314" s="13"/>
      <c r="J314" s="1"/>
    </row>
    <row r="315" spans="1:10" s="14" customFormat="1" ht="15.95" customHeight="1" x14ac:dyDescent="0.15">
      <c r="A315" s="15"/>
      <c r="B315" s="15"/>
      <c r="C315" s="10" t="s">
        <v>14</v>
      </c>
      <c r="D315" s="11"/>
      <c r="E315" s="11"/>
      <c r="F315" s="11"/>
      <c r="G315" s="11">
        <v>0</v>
      </c>
      <c r="H315" s="54">
        <f t="shared" si="10"/>
        <v>0</v>
      </c>
      <c r="I315" s="13"/>
      <c r="J315" s="1"/>
    </row>
    <row r="316" spans="1:10" s="14" customFormat="1" ht="15.95" customHeight="1" x14ac:dyDescent="0.15">
      <c r="A316" s="15"/>
      <c r="B316" s="15"/>
      <c r="C316" s="16" t="s">
        <v>13</v>
      </c>
      <c r="D316" s="12">
        <f>IF($H315=0,0,D315/$H315%)</f>
        <v>0</v>
      </c>
      <c r="E316" s="12">
        <f>IF($H315=0,0,E315/$H315%)</f>
        <v>0</v>
      </c>
      <c r="F316" s="12">
        <f>IF($H315=0,0,F315/$H315%)</f>
        <v>0</v>
      </c>
      <c r="G316" s="12">
        <f>IF($H315=0,0,G315/$H315%)</f>
        <v>0</v>
      </c>
      <c r="H316" s="54">
        <f t="shared" si="10"/>
        <v>0</v>
      </c>
      <c r="I316" s="13"/>
      <c r="J316" s="1"/>
    </row>
    <row r="317" spans="1:10" s="14" customFormat="1" ht="15.95" customHeight="1" x14ac:dyDescent="0.15">
      <c r="A317" s="15"/>
      <c r="B317" s="15"/>
      <c r="C317" s="10" t="s">
        <v>15</v>
      </c>
      <c r="D317" s="11">
        <f>SUM(D315,D313)</f>
        <v>0</v>
      </c>
      <c r="E317" s="11">
        <f>SUM(E315,E313)</f>
        <v>0</v>
      </c>
      <c r="F317" s="11">
        <f>SUM(F315,F313)</f>
        <v>0</v>
      </c>
      <c r="G317" s="11">
        <f>SUM(G315,G313)</f>
        <v>0</v>
      </c>
      <c r="H317" s="54">
        <f t="shared" si="10"/>
        <v>0</v>
      </c>
      <c r="I317" s="13"/>
      <c r="J317" s="1"/>
    </row>
    <row r="318" spans="1:10" s="14" customFormat="1" ht="15.95" customHeight="1" x14ac:dyDescent="0.15">
      <c r="A318" s="15"/>
      <c r="B318" s="21"/>
      <c r="C318" s="16" t="s">
        <v>13</v>
      </c>
      <c r="D318" s="12">
        <f>IF($H317=0,0,D317/$H317%)</f>
        <v>0</v>
      </c>
      <c r="E318" s="12">
        <f>IF($H317=0,0,E317/$H317%)</f>
        <v>0</v>
      </c>
      <c r="F318" s="12">
        <f>IF($H317=0,0,F317/$H317%)</f>
        <v>0</v>
      </c>
      <c r="G318" s="12">
        <f>IF($H317=0,0,G317/$H317%)</f>
        <v>0</v>
      </c>
      <c r="H318" s="54">
        <f t="shared" si="10"/>
        <v>0</v>
      </c>
      <c r="I318" s="13"/>
      <c r="J318" s="1"/>
    </row>
    <row r="319" spans="1:10" s="14" customFormat="1" ht="15.95" customHeight="1" x14ac:dyDescent="0.15">
      <c r="A319" s="15"/>
      <c r="B319" s="15" t="s">
        <v>67</v>
      </c>
      <c r="C319" s="10" t="s">
        <v>12</v>
      </c>
      <c r="D319" s="12"/>
      <c r="E319" s="12"/>
      <c r="F319" s="12"/>
      <c r="G319" s="12"/>
      <c r="H319" s="54">
        <f t="shared" si="10"/>
        <v>0</v>
      </c>
      <c r="I319" s="13"/>
      <c r="J319" s="1"/>
    </row>
    <row r="320" spans="1:10" s="14" customFormat="1" ht="15.95" customHeight="1" x14ac:dyDescent="0.15">
      <c r="A320" s="15"/>
      <c r="B320" s="15"/>
      <c r="C320" s="16" t="s">
        <v>13</v>
      </c>
      <c r="D320" s="12">
        <f>IF($H319=0,0,D319/$H319%)</f>
        <v>0</v>
      </c>
      <c r="E320" s="12">
        <f>IF($H319=0,0,E319/$H319%)</f>
        <v>0</v>
      </c>
      <c r="F320" s="12">
        <f>IF($H319=0,0,F319/$H319%)</f>
        <v>0</v>
      </c>
      <c r="G320" s="12">
        <f>IF($H319=0,0,G319/$H319%)</f>
        <v>0</v>
      </c>
      <c r="H320" s="54">
        <f t="shared" si="10"/>
        <v>0</v>
      </c>
      <c r="I320" s="13"/>
      <c r="J320" s="1"/>
    </row>
    <row r="321" spans="1:10" s="14" customFormat="1" ht="15.95" customHeight="1" x14ac:dyDescent="0.15">
      <c r="A321" s="15"/>
      <c r="B321" s="15"/>
      <c r="C321" s="10" t="s">
        <v>14</v>
      </c>
      <c r="D321" s="11"/>
      <c r="E321" s="11"/>
      <c r="F321" s="11"/>
      <c r="G321" s="11"/>
      <c r="H321" s="54">
        <f t="shared" si="10"/>
        <v>0</v>
      </c>
      <c r="I321" s="13"/>
      <c r="J321" s="1"/>
    </row>
    <row r="322" spans="1:10" s="14" customFormat="1" ht="15.95" customHeight="1" x14ac:dyDescent="0.15">
      <c r="A322" s="15"/>
      <c r="B322" s="15"/>
      <c r="C322" s="16" t="s">
        <v>13</v>
      </c>
      <c r="D322" s="12">
        <f>IF($H321=0,0,D321/$H321%)</f>
        <v>0</v>
      </c>
      <c r="E322" s="12">
        <f>IF($H321=0,0,E321/$H321%)</f>
        <v>0</v>
      </c>
      <c r="F322" s="12">
        <f>IF($H321=0,0,F321/$H321%)</f>
        <v>0</v>
      </c>
      <c r="G322" s="12">
        <f>IF($H321=0,0,G321/$H321%)</f>
        <v>0</v>
      </c>
      <c r="H322" s="54">
        <f t="shared" si="10"/>
        <v>0</v>
      </c>
      <c r="I322" s="13"/>
      <c r="J322" s="1"/>
    </row>
    <row r="323" spans="1:10" s="14" customFormat="1" ht="15.95" customHeight="1" x14ac:dyDescent="0.15">
      <c r="A323" s="15"/>
      <c r="B323" s="15"/>
      <c r="C323" s="10" t="s">
        <v>15</v>
      </c>
      <c r="D323" s="11">
        <f>SUM(D321,D319)</f>
        <v>0</v>
      </c>
      <c r="E323" s="11">
        <f>SUM(E321,E319)</f>
        <v>0</v>
      </c>
      <c r="F323" s="11">
        <f>SUM(F321,F319)</f>
        <v>0</v>
      </c>
      <c r="G323" s="11">
        <f>SUM(G321,G319)</f>
        <v>0</v>
      </c>
      <c r="H323" s="54">
        <f t="shared" si="10"/>
        <v>0</v>
      </c>
      <c r="I323" s="13"/>
      <c r="J323" s="1"/>
    </row>
    <row r="324" spans="1:10" s="14" customFormat="1" ht="15.95" customHeight="1" x14ac:dyDescent="0.15">
      <c r="A324" s="15"/>
      <c r="B324" s="21"/>
      <c r="C324" s="16" t="s">
        <v>13</v>
      </c>
      <c r="D324" s="12">
        <f>IF($H323=0,0,D323/$H323%)</f>
        <v>0</v>
      </c>
      <c r="E324" s="12">
        <f>IF($H323=0,0,E323/$H323%)</f>
        <v>0</v>
      </c>
      <c r="F324" s="12">
        <f>IF($H323=0,0,F323/$H323%)</f>
        <v>0</v>
      </c>
      <c r="G324" s="12">
        <f>IF($H323=0,0,G323/$H323%)</f>
        <v>0</v>
      </c>
      <c r="H324" s="54">
        <f t="shared" si="10"/>
        <v>0</v>
      </c>
      <c r="I324" s="13"/>
      <c r="J324" s="1"/>
    </row>
    <row r="325" spans="1:10" s="14" customFormat="1" ht="15.95" customHeight="1" x14ac:dyDescent="0.15">
      <c r="A325" s="15"/>
      <c r="B325" s="15" t="s">
        <v>68</v>
      </c>
      <c r="C325" s="10" t="s">
        <v>12</v>
      </c>
      <c r="D325" s="12"/>
      <c r="E325" s="12"/>
      <c r="F325" s="12"/>
      <c r="G325" s="12"/>
      <c r="H325" s="54">
        <f t="shared" si="10"/>
        <v>0</v>
      </c>
      <c r="I325" s="13"/>
      <c r="J325" s="1"/>
    </row>
    <row r="326" spans="1:10" s="14" customFormat="1" ht="15.95" customHeight="1" x14ac:dyDescent="0.15">
      <c r="A326" s="15"/>
      <c r="B326" s="15"/>
      <c r="C326" s="16" t="s">
        <v>13</v>
      </c>
      <c r="D326" s="12">
        <f>IF($H325=0,0,D325/$H325%)</f>
        <v>0</v>
      </c>
      <c r="E326" s="12">
        <f>IF($H325=0,0,E325/$H325%)</f>
        <v>0</v>
      </c>
      <c r="F326" s="12">
        <f>IF($H325=0,0,F325/$H325%)</f>
        <v>0</v>
      </c>
      <c r="G326" s="12">
        <f>IF($H325=0,0,G325/$H325%)</f>
        <v>0</v>
      </c>
      <c r="H326" s="54">
        <f t="shared" si="10"/>
        <v>0</v>
      </c>
      <c r="I326" s="13"/>
      <c r="J326" s="1"/>
    </row>
    <row r="327" spans="1:10" s="14" customFormat="1" ht="15.95" customHeight="1" x14ac:dyDescent="0.15">
      <c r="A327" s="15"/>
      <c r="B327" s="15"/>
      <c r="C327" s="10" t="s">
        <v>14</v>
      </c>
      <c r="D327" s="11"/>
      <c r="E327" s="11"/>
      <c r="F327" s="11"/>
      <c r="G327" s="11"/>
      <c r="H327" s="54">
        <f t="shared" si="10"/>
        <v>0</v>
      </c>
      <c r="I327" s="13"/>
      <c r="J327" s="1"/>
    </row>
    <row r="328" spans="1:10" s="14" customFormat="1" ht="15.95" customHeight="1" x14ac:dyDescent="0.15">
      <c r="A328" s="15"/>
      <c r="B328" s="15"/>
      <c r="C328" s="16" t="s">
        <v>13</v>
      </c>
      <c r="D328" s="12">
        <f>IF($H327=0,0,D327/$H327%)</f>
        <v>0</v>
      </c>
      <c r="E328" s="12">
        <f>IF($H327=0,0,E327/$H327%)</f>
        <v>0</v>
      </c>
      <c r="F328" s="12">
        <f>IF($H327=0,0,F327/$H327%)</f>
        <v>0</v>
      </c>
      <c r="G328" s="12">
        <f>IF($H327=0,0,G327/$H327%)</f>
        <v>0</v>
      </c>
      <c r="H328" s="54">
        <f t="shared" si="10"/>
        <v>0</v>
      </c>
      <c r="I328" s="13"/>
      <c r="J328" s="1"/>
    </row>
    <row r="329" spans="1:10" s="14" customFormat="1" ht="15.95" customHeight="1" x14ac:dyDescent="0.15">
      <c r="A329" s="15"/>
      <c r="B329" s="15"/>
      <c r="C329" s="10" t="s">
        <v>15</v>
      </c>
      <c r="D329" s="11">
        <f>SUM(D327,D325)</f>
        <v>0</v>
      </c>
      <c r="E329" s="11">
        <f>SUM(E327,E325)</f>
        <v>0</v>
      </c>
      <c r="F329" s="11">
        <f>SUM(F327,F325)</f>
        <v>0</v>
      </c>
      <c r="G329" s="11">
        <f>SUM(G327,G325)</f>
        <v>0</v>
      </c>
      <c r="H329" s="54">
        <f t="shared" si="10"/>
        <v>0</v>
      </c>
      <c r="I329" s="13"/>
      <c r="J329" s="1"/>
    </row>
    <row r="330" spans="1:10" s="14" customFormat="1" ht="15.95" customHeight="1" x14ac:dyDescent="0.15">
      <c r="A330" s="15"/>
      <c r="B330" s="21"/>
      <c r="C330" s="16" t="s">
        <v>13</v>
      </c>
      <c r="D330" s="12">
        <f>IF($H329=0,0,D329/$H329%)</f>
        <v>0</v>
      </c>
      <c r="E330" s="12">
        <f>IF($H329=0,0,E329/$H329%)</f>
        <v>0</v>
      </c>
      <c r="F330" s="12">
        <f>IF($H329=0,0,F329/$H329%)</f>
        <v>0</v>
      </c>
      <c r="G330" s="12">
        <f>IF($H329=0,0,G329/$H329%)</f>
        <v>0</v>
      </c>
      <c r="H330" s="54">
        <f t="shared" si="10"/>
        <v>0</v>
      </c>
      <c r="I330" s="13"/>
      <c r="J330" s="1"/>
    </row>
    <row r="331" spans="1:10" s="14" customFormat="1" ht="15.95" customHeight="1" x14ac:dyDescent="0.15">
      <c r="A331" s="15"/>
      <c r="B331" s="15" t="s">
        <v>69</v>
      </c>
      <c r="C331" s="10" t="s">
        <v>12</v>
      </c>
      <c r="D331" s="12"/>
      <c r="E331" s="12"/>
      <c r="F331" s="12"/>
      <c r="G331" s="12"/>
      <c r="H331" s="54">
        <f t="shared" si="10"/>
        <v>0</v>
      </c>
      <c r="I331" s="13"/>
      <c r="J331" s="1"/>
    </row>
    <row r="332" spans="1:10" s="14" customFormat="1" ht="15.95" customHeight="1" x14ac:dyDescent="0.15">
      <c r="A332" s="15"/>
      <c r="B332" s="15"/>
      <c r="C332" s="16" t="s">
        <v>13</v>
      </c>
      <c r="D332" s="12">
        <f>IF($H331=0,0,D331/$H331%)</f>
        <v>0</v>
      </c>
      <c r="E332" s="12">
        <f>IF($H331=0,0,E331/$H331%)</f>
        <v>0</v>
      </c>
      <c r="F332" s="12">
        <f>IF($H331=0,0,F331/$H331%)</f>
        <v>0</v>
      </c>
      <c r="G332" s="12">
        <f>IF($H331=0,0,G331/$H331%)</f>
        <v>0</v>
      </c>
      <c r="H332" s="54">
        <f t="shared" si="10"/>
        <v>0</v>
      </c>
      <c r="I332" s="13"/>
      <c r="J332" s="1"/>
    </row>
    <row r="333" spans="1:10" s="14" customFormat="1" ht="15.95" customHeight="1" x14ac:dyDescent="0.15">
      <c r="A333" s="15"/>
      <c r="B333" s="15"/>
      <c r="C333" s="10" t="s">
        <v>14</v>
      </c>
      <c r="D333" s="11"/>
      <c r="E333" s="11"/>
      <c r="F333" s="11"/>
      <c r="G333" s="11"/>
      <c r="H333" s="54">
        <f t="shared" si="10"/>
        <v>0</v>
      </c>
      <c r="I333" s="13"/>
      <c r="J333" s="1"/>
    </row>
    <row r="334" spans="1:10" s="14" customFormat="1" ht="15.95" customHeight="1" x14ac:dyDescent="0.15">
      <c r="A334" s="15"/>
      <c r="B334" s="15"/>
      <c r="C334" s="16" t="s">
        <v>13</v>
      </c>
      <c r="D334" s="12">
        <f>IF($H333=0,0,D333/$H333%)</f>
        <v>0</v>
      </c>
      <c r="E334" s="12">
        <f>IF($H333=0,0,E333/$H333%)</f>
        <v>0</v>
      </c>
      <c r="F334" s="12">
        <f>IF($H333=0,0,F333/$H333%)</f>
        <v>0</v>
      </c>
      <c r="G334" s="12">
        <f>IF($H333=0,0,G333/$H333%)</f>
        <v>0</v>
      </c>
      <c r="H334" s="54">
        <f t="shared" si="10"/>
        <v>0</v>
      </c>
      <c r="I334" s="13"/>
      <c r="J334" s="1"/>
    </row>
    <row r="335" spans="1:10" s="14" customFormat="1" ht="15.95" customHeight="1" x14ac:dyDescent="0.15">
      <c r="A335" s="15"/>
      <c r="B335" s="15"/>
      <c r="C335" s="10" t="s">
        <v>15</v>
      </c>
      <c r="D335" s="11">
        <f>SUM(D333,D331)</f>
        <v>0</v>
      </c>
      <c r="E335" s="11">
        <f>SUM(E333,E331)</f>
        <v>0</v>
      </c>
      <c r="F335" s="11">
        <f>SUM(F333,F331)</f>
        <v>0</v>
      </c>
      <c r="G335" s="11">
        <f>SUM(G333,G331)</f>
        <v>0</v>
      </c>
      <c r="H335" s="54">
        <f t="shared" si="10"/>
        <v>0</v>
      </c>
      <c r="I335" s="13"/>
      <c r="J335" s="1"/>
    </row>
    <row r="336" spans="1:10" s="14" customFormat="1" ht="15.95" customHeight="1" x14ac:dyDescent="0.15">
      <c r="A336" s="15"/>
      <c r="B336" s="21"/>
      <c r="C336" s="16" t="s">
        <v>13</v>
      </c>
      <c r="D336" s="12">
        <f>IF($H335=0,0,D335/$H335%)</f>
        <v>0</v>
      </c>
      <c r="E336" s="12">
        <f>IF($H335=0,0,E335/$H335%)</f>
        <v>0</v>
      </c>
      <c r="F336" s="12">
        <f>IF($H335=0,0,F335/$H335%)</f>
        <v>0</v>
      </c>
      <c r="G336" s="12">
        <f>IF($H335=0,0,G335/$H335%)</f>
        <v>0</v>
      </c>
      <c r="H336" s="54">
        <f t="shared" si="10"/>
        <v>0</v>
      </c>
      <c r="I336" s="13"/>
      <c r="J336" s="1"/>
    </row>
    <row r="337" spans="1:10" s="14" customFormat="1" ht="15.95" customHeight="1" x14ac:dyDescent="0.15">
      <c r="A337" s="15"/>
      <c r="B337" s="15" t="s">
        <v>70</v>
      </c>
      <c r="C337" s="10" t="s">
        <v>12</v>
      </c>
      <c r="D337" s="12"/>
      <c r="E337" s="12"/>
      <c r="F337" s="12"/>
      <c r="G337" s="12"/>
      <c r="H337" s="54">
        <f t="shared" si="10"/>
        <v>0</v>
      </c>
      <c r="I337" s="13"/>
      <c r="J337" s="1"/>
    </row>
    <row r="338" spans="1:10" s="14" customFormat="1" ht="15.95" customHeight="1" x14ac:dyDescent="0.15">
      <c r="A338" s="15"/>
      <c r="B338" s="15"/>
      <c r="C338" s="16" t="s">
        <v>13</v>
      </c>
      <c r="D338" s="12">
        <f>IF($H337=0,0,D337/$H337%)</f>
        <v>0</v>
      </c>
      <c r="E338" s="12">
        <f>IF($H337=0,0,E337/$H337%)</f>
        <v>0</v>
      </c>
      <c r="F338" s="12">
        <f>IF($H337=0,0,F337/$H337%)</f>
        <v>0</v>
      </c>
      <c r="G338" s="12">
        <f>IF($H337=0,0,G337/$H337%)</f>
        <v>0</v>
      </c>
      <c r="H338" s="54">
        <f t="shared" si="10"/>
        <v>0</v>
      </c>
      <c r="I338" s="13"/>
      <c r="J338" s="1"/>
    </row>
    <row r="339" spans="1:10" s="14" customFormat="1" ht="15.95" customHeight="1" x14ac:dyDescent="0.15">
      <c r="A339" s="15"/>
      <c r="B339" s="15"/>
      <c r="C339" s="10" t="s">
        <v>14</v>
      </c>
      <c r="D339" s="11"/>
      <c r="E339" s="11"/>
      <c r="F339" s="11"/>
      <c r="G339" s="11"/>
      <c r="H339" s="54">
        <f t="shared" si="10"/>
        <v>0</v>
      </c>
      <c r="I339" s="13"/>
      <c r="J339" s="1"/>
    </row>
    <row r="340" spans="1:10" s="14" customFormat="1" ht="15.95" customHeight="1" x14ac:dyDescent="0.15">
      <c r="A340" s="15"/>
      <c r="B340" s="15"/>
      <c r="C340" s="16" t="s">
        <v>13</v>
      </c>
      <c r="D340" s="12">
        <f>IF($H339=0,0,D339/$H339%)</f>
        <v>0</v>
      </c>
      <c r="E340" s="12">
        <f>IF($H339=0,0,E339/$H339%)</f>
        <v>0</v>
      </c>
      <c r="F340" s="12">
        <f>IF($H339=0,0,F339/$H339%)</f>
        <v>0</v>
      </c>
      <c r="G340" s="12">
        <f>IF($H339=0,0,G339/$H339%)</f>
        <v>0</v>
      </c>
      <c r="H340" s="54">
        <f t="shared" si="10"/>
        <v>0</v>
      </c>
      <c r="I340" s="13"/>
      <c r="J340" s="1"/>
    </row>
    <row r="341" spans="1:10" s="14" customFormat="1" ht="15.95" customHeight="1" x14ac:dyDescent="0.15">
      <c r="A341" s="15"/>
      <c r="B341" s="15"/>
      <c r="C341" s="10" t="s">
        <v>15</v>
      </c>
      <c r="D341" s="11">
        <f>SUM(D339,D337)</f>
        <v>0</v>
      </c>
      <c r="E341" s="11">
        <f>SUM(E339,E337)</f>
        <v>0</v>
      </c>
      <c r="F341" s="11">
        <f>SUM(F339,F337)</f>
        <v>0</v>
      </c>
      <c r="G341" s="11">
        <f>SUM(G339,G337)</f>
        <v>0</v>
      </c>
      <c r="H341" s="54">
        <f t="shared" si="10"/>
        <v>0</v>
      </c>
      <c r="I341" s="13"/>
      <c r="J341" s="1"/>
    </row>
    <row r="342" spans="1:10" s="14" customFormat="1" ht="15.95" customHeight="1" x14ac:dyDescent="0.15">
      <c r="A342" s="15"/>
      <c r="B342" s="21"/>
      <c r="C342" s="16" t="s">
        <v>13</v>
      </c>
      <c r="D342" s="12">
        <f>IF($H341=0,0,D341/$H341%)</f>
        <v>0</v>
      </c>
      <c r="E342" s="12">
        <f>IF($H341=0,0,E341/$H341%)</f>
        <v>0</v>
      </c>
      <c r="F342" s="12">
        <f>IF($H341=0,0,F341/$H341%)</f>
        <v>0</v>
      </c>
      <c r="G342" s="12">
        <f>IF($H341=0,0,G341/$H341%)</f>
        <v>0</v>
      </c>
      <c r="H342" s="54">
        <f t="shared" si="10"/>
        <v>0</v>
      </c>
      <c r="I342" s="13"/>
      <c r="J342" s="1"/>
    </row>
    <row r="343" spans="1:10" s="14" customFormat="1" ht="15.95" customHeight="1" x14ac:dyDescent="0.15">
      <c r="A343" s="15"/>
      <c r="B343" s="15" t="s">
        <v>71</v>
      </c>
      <c r="C343" s="10" t="s">
        <v>12</v>
      </c>
      <c r="D343" s="12"/>
      <c r="E343" s="12"/>
      <c r="F343" s="12"/>
      <c r="G343" s="12"/>
      <c r="H343" s="54">
        <f t="shared" si="10"/>
        <v>0</v>
      </c>
      <c r="I343" s="13"/>
      <c r="J343" s="1"/>
    </row>
    <row r="344" spans="1:10" s="14" customFormat="1" ht="15.95" customHeight="1" x14ac:dyDescent="0.15">
      <c r="A344" s="15"/>
      <c r="B344" s="15"/>
      <c r="C344" s="16" t="s">
        <v>13</v>
      </c>
      <c r="D344" s="12">
        <f>IF($H343=0,0,D343/$H343%)</f>
        <v>0</v>
      </c>
      <c r="E344" s="12">
        <f>IF($H343=0,0,E343/$H343%)</f>
        <v>0</v>
      </c>
      <c r="F344" s="12">
        <f>IF($H343=0,0,F343/$H343%)</f>
        <v>0</v>
      </c>
      <c r="G344" s="12">
        <f>IF($H343=0,0,G343/$H343%)</f>
        <v>0</v>
      </c>
      <c r="H344" s="54">
        <f t="shared" si="10"/>
        <v>0</v>
      </c>
      <c r="I344" s="13"/>
      <c r="J344" s="1"/>
    </row>
    <row r="345" spans="1:10" s="14" customFormat="1" ht="15.95" customHeight="1" x14ac:dyDescent="0.15">
      <c r="A345" s="15"/>
      <c r="B345" s="15"/>
      <c r="C345" s="10" t="s">
        <v>14</v>
      </c>
      <c r="D345" s="11"/>
      <c r="E345" s="11"/>
      <c r="F345" s="11"/>
      <c r="G345" s="11"/>
      <c r="H345" s="54">
        <f t="shared" si="10"/>
        <v>0</v>
      </c>
      <c r="I345" s="13"/>
      <c r="J345" s="1"/>
    </row>
    <row r="346" spans="1:10" s="14" customFormat="1" ht="15.95" customHeight="1" x14ac:dyDescent="0.15">
      <c r="A346" s="15"/>
      <c r="B346" s="15"/>
      <c r="C346" s="16" t="s">
        <v>13</v>
      </c>
      <c r="D346" s="12">
        <f>IF($H345=0,0,D345/$H345%)</f>
        <v>0</v>
      </c>
      <c r="E346" s="12">
        <f>IF($H345=0,0,E345/$H345%)</f>
        <v>0</v>
      </c>
      <c r="F346" s="12">
        <f>IF($H345=0,0,F345/$H345%)</f>
        <v>0</v>
      </c>
      <c r="G346" s="12">
        <f>IF($H345=0,0,G345/$H345%)</f>
        <v>0</v>
      </c>
      <c r="H346" s="54">
        <f t="shared" si="10"/>
        <v>0</v>
      </c>
      <c r="I346" s="13"/>
      <c r="J346" s="1"/>
    </row>
    <row r="347" spans="1:10" s="14" customFormat="1" ht="15.95" customHeight="1" x14ac:dyDescent="0.15">
      <c r="A347" s="15"/>
      <c r="B347" s="15"/>
      <c r="C347" s="10" t="s">
        <v>15</v>
      </c>
      <c r="D347" s="11">
        <f>SUM(D345,D343)</f>
        <v>0</v>
      </c>
      <c r="E347" s="11">
        <f>SUM(E345,E343)</f>
        <v>0</v>
      </c>
      <c r="F347" s="11">
        <f>SUM(F345,F343)</f>
        <v>0</v>
      </c>
      <c r="G347" s="11">
        <f>SUM(G345,G343)</f>
        <v>0</v>
      </c>
      <c r="H347" s="54">
        <f t="shared" si="10"/>
        <v>0</v>
      </c>
      <c r="I347" s="13"/>
      <c r="J347" s="1"/>
    </row>
    <row r="348" spans="1:10" s="14" customFormat="1" ht="15.95" customHeight="1" x14ac:dyDescent="0.15">
      <c r="A348" s="15"/>
      <c r="B348" s="21"/>
      <c r="C348" s="16" t="s">
        <v>13</v>
      </c>
      <c r="D348" s="12">
        <f>IF($H347=0,0,D347/$H347%)</f>
        <v>0</v>
      </c>
      <c r="E348" s="12">
        <f>IF($H347=0,0,E347/$H347%)</f>
        <v>0</v>
      </c>
      <c r="F348" s="12">
        <f>IF($H347=0,0,F347/$H347%)</f>
        <v>0</v>
      </c>
      <c r="G348" s="12">
        <f>IF($H347=0,0,G347/$H347%)</f>
        <v>0</v>
      </c>
      <c r="H348" s="54">
        <f t="shared" si="10"/>
        <v>0</v>
      </c>
      <c r="I348" s="13"/>
      <c r="J348" s="1"/>
    </row>
    <row r="349" spans="1:10" s="14" customFormat="1" ht="15.95" customHeight="1" x14ac:dyDescent="0.15">
      <c r="A349" s="15"/>
      <c r="B349" s="15" t="s">
        <v>72</v>
      </c>
      <c r="C349" s="10" t="s">
        <v>12</v>
      </c>
      <c r="D349" s="12"/>
      <c r="E349" s="12"/>
      <c r="F349" s="12"/>
      <c r="G349" s="12"/>
      <c r="H349" s="54">
        <f t="shared" si="10"/>
        <v>0</v>
      </c>
      <c r="I349" s="13"/>
      <c r="J349" s="1"/>
    </row>
    <row r="350" spans="1:10" s="14" customFormat="1" ht="15.95" customHeight="1" x14ac:dyDescent="0.15">
      <c r="A350" s="15"/>
      <c r="B350" s="15"/>
      <c r="C350" s="16" t="s">
        <v>13</v>
      </c>
      <c r="D350" s="12">
        <f>IF($H349=0,0,D349/$H349%)</f>
        <v>0</v>
      </c>
      <c r="E350" s="12">
        <f>IF($H349=0,0,E349/$H349%)</f>
        <v>0</v>
      </c>
      <c r="F350" s="12">
        <f>IF($H349=0,0,F349/$H349%)</f>
        <v>0</v>
      </c>
      <c r="G350" s="12">
        <f>IF($H349=0,0,G349/$H349%)</f>
        <v>0</v>
      </c>
      <c r="H350" s="54">
        <f t="shared" si="10"/>
        <v>0</v>
      </c>
      <c r="I350" s="13"/>
      <c r="J350" s="1"/>
    </row>
    <row r="351" spans="1:10" s="14" customFormat="1" ht="15.95" customHeight="1" x14ac:dyDescent="0.15">
      <c r="A351" s="15"/>
      <c r="B351" s="15"/>
      <c r="C351" s="10" t="s">
        <v>14</v>
      </c>
      <c r="D351" s="11"/>
      <c r="E351" s="11"/>
      <c r="F351" s="11"/>
      <c r="G351" s="11"/>
      <c r="H351" s="54">
        <f t="shared" si="10"/>
        <v>0</v>
      </c>
      <c r="I351" s="13"/>
      <c r="J351" s="1"/>
    </row>
    <row r="352" spans="1:10" s="14" customFormat="1" ht="15.95" customHeight="1" x14ac:dyDescent="0.15">
      <c r="A352" s="15"/>
      <c r="B352" s="15"/>
      <c r="C352" s="16" t="s">
        <v>13</v>
      </c>
      <c r="D352" s="12">
        <f>IF($H351=0,0,D351/$H351%)</f>
        <v>0</v>
      </c>
      <c r="E352" s="12">
        <f>IF($H351=0,0,E351/$H351%)</f>
        <v>0</v>
      </c>
      <c r="F352" s="12">
        <f>IF($H351=0,0,F351/$H351%)</f>
        <v>0</v>
      </c>
      <c r="G352" s="12">
        <f>IF($H351=0,0,G351/$H351%)</f>
        <v>0</v>
      </c>
      <c r="H352" s="54">
        <f t="shared" si="10"/>
        <v>0</v>
      </c>
      <c r="I352" s="13"/>
      <c r="J352" s="1"/>
    </row>
    <row r="353" spans="1:10" s="14" customFormat="1" ht="15.95" customHeight="1" x14ac:dyDescent="0.15">
      <c r="A353" s="15"/>
      <c r="B353" s="15"/>
      <c r="C353" s="10" t="s">
        <v>15</v>
      </c>
      <c r="D353" s="11">
        <f>SUM(D351,D349)</f>
        <v>0</v>
      </c>
      <c r="E353" s="11">
        <f>SUM(E351,E349)</f>
        <v>0</v>
      </c>
      <c r="F353" s="11">
        <f>SUM(F351,F349)</f>
        <v>0</v>
      </c>
      <c r="G353" s="11">
        <f>SUM(G351,G349)</f>
        <v>0</v>
      </c>
      <c r="H353" s="54">
        <f t="shared" si="10"/>
        <v>0</v>
      </c>
      <c r="I353" s="13"/>
      <c r="J353" s="1"/>
    </row>
    <row r="354" spans="1:10" s="14" customFormat="1" ht="15.95" customHeight="1" x14ac:dyDescent="0.15">
      <c r="A354" s="15"/>
      <c r="B354" s="21"/>
      <c r="C354" s="16" t="s">
        <v>13</v>
      </c>
      <c r="D354" s="12">
        <f>IF($H353=0,0,D353/$H353%)</f>
        <v>0</v>
      </c>
      <c r="E354" s="12">
        <f>IF($H353=0,0,E353/$H353%)</f>
        <v>0</v>
      </c>
      <c r="F354" s="12">
        <f>IF($H353=0,0,F353/$H353%)</f>
        <v>0</v>
      </c>
      <c r="G354" s="12">
        <f>IF($H353=0,0,G353/$H353%)</f>
        <v>0</v>
      </c>
      <c r="H354" s="54">
        <f t="shared" si="10"/>
        <v>0</v>
      </c>
      <c r="I354" s="13"/>
      <c r="J354" s="1"/>
    </row>
    <row r="355" spans="1:10" s="14" customFormat="1" ht="15.95" customHeight="1" x14ac:dyDescent="0.15">
      <c r="A355" s="15"/>
      <c r="B355" s="15" t="s">
        <v>73</v>
      </c>
      <c r="C355" s="10" t="s">
        <v>12</v>
      </c>
      <c r="D355" s="12"/>
      <c r="E355" s="12"/>
      <c r="F355" s="12"/>
      <c r="G355" s="12"/>
      <c r="H355" s="54">
        <f t="shared" si="10"/>
        <v>0</v>
      </c>
      <c r="I355" s="13"/>
      <c r="J355" s="1"/>
    </row>
    <row r="356" spans="1:10" s="14" customFormat="1" ht="15.95" customHeight="1" x14ac:dyDescent="0.15">
      <c r="A356" s="15"/>
      <c r="B356" s="15"/>
      <c r="C356" s="16" t="s">
        <v>13</v>
      </c>
      <c r="D356" s="12">
        <f>IF($H355=0,0,D355/$H355%)</f>
        <v>0</v>
      </c>
      <c r="E356" s="12">
        <f>IF($H355=0,0,E355/$H355%)</f>
        <v>0</v>
      </c>
      <c r="F356" s="12">
        <f>IF($H355=0,0,F355/$H355%)</f>
        <v>0</v>
      </c>
      <c r="G356" s="12">
        <f>IF($H355=0,0,G355/$H355%)</f>
        <v>0</v>
      </c>
      <c r="H356" s="54">
        <f t="shared" si="10"/>
        <v>0</v>
      </c>
      <c r="I356" s="13"/>
      <c r="J356" s="1"/>
    </row>
    <row r="357" spans="1:10" s="14" customFormat="1" ht="15.95" customHeight="1" x14ac:dyDescent="0.15">
      <c r="A357" s="15"/>
      <c r="B357" s="15"/>
      <c r="C357" s="10" t="s">
        <v>14</v>
      </c>
      <c r="D357" s="11"/>
      <c r="E357" s="11"/>
      <c r="F357" s="11"/>
      <c r="G357" s="11"/>
      <c r="H357" s="54">
        <f t="shared" si="10"/>
        <v>0</v>
      </c>
      <c r="I357" s="13"/>
      <c r="J357" s="1"/>
    </row>
    <row r="358" spans="1:10" s="14" customFormat="1" ht="15.95" customHeight="1" x14ac:dyDescent="0.15">
      <c r="A358" s="15"/>
      <c r="B358" s="15"/>
      <c r="C358" s="16" t="s">
        <v>13</v>
      </c>
      <c r="D358" s="12">
        <f>IF($H357=0,0,D357/$H357%)</f>
        <v>0</v>
      </c>
      <c r="E358" s="12">
        <f>IF($H357=0,0,E357/$H357%)</f>
        <v>0</v>
      </c>
      <c r="F358" s="12">
        <f>IF($H357=0,0,F357/$H357%)</f>
        <v>0</v>
      </c>
      <c r="G358" s="12">
        <f>IF($H357=0,0,G357/$H357%)</f>
        <v>0</v>
      </c>
      <c r="H358" s="54">
        <f t="shared" si="10"/>
        <v>0</v>
      </c>
      <c r="I358" s="13"/>
      <c r="J358" s="1"/>
    </row>
    <row r="359" spans="1:10" s="14" customFormat="1" ht="15.95" customHeight="1" x14ac:dyDescent="0.15">
      <c r="A359" s="15"/>
      <c r="B359" s="15"/>
      <c r="C359" s="10" t="s">
        <v>15</v>
      </c>
      <c r="D359" s="11">
        <f>SUM(D357,D355)</f>
        <v>0</v>
      </c>
      <c r="E359" s="11">
        <f>SUM(E357,E355)</f>
        <v>0</v>
      </c>
      <c r="F359" s="11">
        <f>SUM(F357,F355)</f>
        <v>0</v>
      </c>
      <c r="G359" s="11">
        <f>SUM(G357,G355)</f>
        <v>0</v>
      </c>
      <c r="H359" s="54">
        <f t="shared" si="10"/>
        <v>0</v>
      </c>
      <c r="I359" s="13"/>
      <c r="J359" s="1"/>
    </row>
    <row r="360" spans="1:10" s="14" customFormat="1" ht="15.95" customHeight="1" x14ac:dyDescent="0.15">
      <c r="A360" s="22"/>
      <c r="B360" s="21"/>
      <c r="C360" s="16" t="s">
        <v>13</v>
      </c>
      <c r="D360" s="12">
        <f>IF($H359=0,0,D359/$H359%)</f>
        <v>0</v>
      </c>
      <c r="E360" s="12">
        <f>IF($H359=0,0,E359/$H359%)</f>
        <v>0</v>
      </c>
      <c r="F360" s="12">
        <f>IF($H359=0,0,F359/$H359%)</f>
        <v>0</v>
      </c>
      <c r="G360" s="12">
        <f>IF($H359=0,0,G359/$H359%)</f>
        <v>0</v>
      </c>
      <c r="H360" s="54">
        <f t="shared" si="10"/>
        <v>0</v>
      </c>
      <c r="I360" s="13"/>
      <c r="J360" s="1"/>
    </row>
    <row r="361" spans="1:10" s="14" customFormat="1" ht="15.95" customHeight="1" x14ac:dyDescent="0.15">
      <c r="A361" s="15" t="s">
        <v>74</v>
      </c>
      <c r="B361" s="2"/>
      <c r="C361" s="10" t="s">
        <v>12</v>
      </c>
      <c r="D361" s="12"/>
      <c r="E361" s="12"/>
      <c r="F361" s="12"/>
      <c r="G361" s="12"/>
      <c r="H361" s="54">
        <f t="shared" si="10"/>
        <v>0</v>
      </c>
      <c r="I361" s="1"/>
      <c r="J361" s="1"/>
    </row>
    <row r="362" spans="1:10" s="14" customFormat="1" ht="15.95" customHeight="1" x14ac:dyDescent="0.15">
      <c r="A362" s="15"/>
      <c r="B362" s="2"/>
      <c r="C362" s="16" t="s">
        <v>13</v>
      </c>
      <c r="D362" s="12">
        <f>IF($H361=0,0,D361/$H361%)</f>
        <v>0</v>
      </c>
      <c r="E362" s="12">
        <f>IF($H361=0,0,E361/$H361%)</f>
        <v>0</v>
      </c>
      <c r="F362" s="12">
        <f>IF($H361=0,0,F361/$H361%)</f>
        <v>0</v>
      </c>
      <c r="G362" s="12">
        <f>IF($H361=0,0,G361/$H361%)</f>
        <v>0</v>
      </c>
      <c r="H362" s="54">
        <f t="shared" si="10"/>
        <v>0</v>
      </c>
      <c r="I362" s="1"/>
      <c r="J362" s="1"/>
    </row>
    <row r="363" spans="1:10" s="14" customFormat="1" ht="15.95" customHeight="1" x14ac:dyDescent="0.15">
      <c r="A363" s="15"/>
      <c r="B363" s="2"/>
      <c r="C363" s="10" t="s">
        <v>14</v>
      </c>
      <c r="D363" s="11"/>
      <c r="E363" s="11"/>
      <c r="F363" s="11"/>
      <c r="G363" s="11"/>
      <c r="H363" s="54">
        <f t="shared" si="10"/>
        <v>0</v>
      </c>
      <c r="I363" s="1"/>
      <c r="J363" s="1"/>
    </row>
    <row r="364" spans="1:10" s="14" customFormat="1" ht="15.95" customHeight="1" x14ac:dyDescent="0.15">
      <c r="A364" s="15"/>
      <c r="B364" s="2"/>
      <c r="C364" s="16" t="s">
        <v>13</v>
      </c>
      <c r="D364" s="12">
        <f>IF($H363=0,0,D363/$H363%)</f>
        <v>0</v>
      </c>
      <c r="E364" s="12">
        <f>IF($H363=0,0,E363/$H363%)</f>
        <v>0</v>
      </c>
      <c r="F364" s="12">
        <f>IF($H363=0,0,F363/$H363%)</f>
        <v>0</v>
      </c>
      <c r="G364" s="12">
        <f>IF($H363=0,0,G363/$H363%)</f>
        <v>0</v>
      </c>
      <c r="H364" s="54">
        <f t="shared" si="10"/>
        <v>0</v>
      </c>
      <c r="I364" s="1"/>
      <c r="J364" s="1"/>
    </row>
    <row r="365" spans="1:10" s="14" customFormat="1" ht="15.95" customHeight="1" x14ac:dyDescent="0.15">
      <c r="A365" s="15"/>
      <c r="B365" s="2"/>
      <c r="C365" s="10" t="s">
        <v>15</v>
      </c>
      <c r="D365" s="11">
        <f>SUM(D363,D361)</f>
        <v>0</v>
      </c>
      <c r="E365" s="11">
        <f>SUM(E363,E361)</f>
        <v>0</v>
      </c>
      <c r="F365" s="11">
        <f>SUM(F363,F361)</f>
        <v>0</v>
      </c>
      <c r="G365" s="11">
        <f>SUM(G363,G361)</f>
        <v>0</v>
      </c>
      <c r="H365" s="54">
        <f t="shared" si="10"/>
        <v>0</v>
      </c>
      <c r="I365" s="1"/>
      <c r="J365" s="1"/>
    </row>
    <row r="366" spans="1:10" s="14" customFormat="1" ht="15.95" customHeight="1" x14ac:dyDescent="0.15">
      <c r="A366" s="21"/>
      <c r="B366" s="17"/>
      <c r="C366" s="16" t="s">
        <v>13</v>
      </c>
      <c r="D366" s="12">
        <f>IF($H365=0,0,D365/$H365%)</f>
        <v>0</v>
      </c>
      <c r="E366" s="12">
        <f>IF($H365=0,0,E365/$H365%)</f>
        <v>0</v>
      </c>
      <c r="F366" s="12">
        <f>IF($H365=0,0,F365/$H365%)</f>
        <v>0</v>
      </c>
      <c r="G366" s="12">
        <f>IF($H365=0,0,G365/$H365%)</f>
        <v>0</v>
      </c>
      <c r="H366" s="54">
        <f t="shared" si="10"/>
        <v>0</v>
      </c>
      <c r="I366" s="1"/>
      <c r="J366" s="1"/>
    </row>
    <row r="367" spans="1:10" ht="15.95" customHeight="1" x14ac:dyDescent="0.15">
      <c r="A367" s="26" t="s">
        <v>75</v>
      </c>
      <c r="B367" s="27"/>
      <c r="C367" s="18" t="s">
        <v>12</v>
      </c>
      <c r="D367" s="11">
        <f>SUM(D361,D301,D295,D229,D37,D7)</f>
        <v>0</v>
      </c>
      <c r="E367" s="11">
        <f>SUM(E361,E301,E295,E229,E37,E7)</f>
        <v>12220.7</v>
      </c>
      <c r="F367" s="11">
        <f>SUM(F361,F301,F295,F229,F37,F7)</f>
        <v>0</v>
      </c>
      <c r="G367" s="11">
        <f>SUM(G361,G301,G295,G229,G37,G7)</f>
        <v>0</v>
      </c>
      <c r="H367" s="55">
        <f>SUM(H361,H301,H295,H229,H37,H7)</f>
        <v>12220.7</v>
      </c>
    </row>
    <row r="368" spans="1:10" ht="15.95" customHeight="1" x14ac:dyDescent="0.15">
      <c r="A368" s="26"/>
      <c r="B368" s="27"/>
      <c r="C368" s="20" t="s">
        <v>13</v>
      </c>
      <c r="D368" s="12">
        <f>IF($H367=0,0,D367/$H367%)</f>
        <v>0</v>
      </c>
      <c r="E368" s="12">
        <f>IF($H367=0,0,E367/$H367%)</f>
        <v>100</v>
      </c>
      <c r="F368" s="12">
        <f>IF($H367=0,0,F367/$H367%)</f>
        <v>0</v>
      </c>
      <c r="G368" s="12">
        <f>IF($H367=0,0,G367/$H367%)</f>
        <v>0</v>
      </c>
      <c r="H368" s="53">
        <f>IF($H367=0,0,H367/$H367%)</f>
        <v>100</v>
      </c>
    </row>
    <row r="369" spans="1:8" ht="15.95" customHeight="1" x14ac:dyDescent="0.15">
      <c r="A369" s="26"/>
      <c r="B369" s="27"/>
      <c r="C369" s="18" t="s">
        <v>14</v>
      </c>
      <c r="D369" s="11">
        <f>SUM(D9,D39,D231,D297,D303,D363)</f>
        <v>12.4</v>
      </c>
      <c r="E369" s="11">
        <f>SUM(E9,E39,E231,E297,E303,E363)</f>
        <v>1785.6</v>
      </c>
      <c r="F369" s="11">
        <f>SUM(F9,F39,F231,F297,F303,F363)</f>
        <v>0</v>
      </c>
      <c r="G369" s="11">
        <f>SUM(G9,G39,G231,G297,G303,G363)</f>
        <v>0</v>
      </c>
      <c r="H369" s="55">
        <f>SUM(H9,H39,H231,H297,H303,H363)</f>
        <v>1798</v>
      </c>
    </row>
    <row r="370" spans="1:8" ht="15.95" customHeight="1" x14ac:dyDescent="0.15">
      <c r="A370" s="26"/>
      <c r="B370" s="27"/>
      <c r="C370" s="20" t="s">
        <v>13</v>
      </c>
      <c r="D370" s="12">
        <f>IF($H369=0,0,D369/$H369%)</f>
        <v>0.68965517241379315</v>
      </c>
      <c r="E370" s="12">
        <f>IF($H369=0,0,E369/$H369%)</f>
        <v>99.310344827586206</v>
      </c>
      <c r="F370" s="12">
        <f>IF($H369=0,0,F369/$H369%)</f>
        <v>0</v>
      </c>
      <c r="G370" s="12">
        <f>IF($H369=0,0,G369/$H369%)</f>
        <v>0</v>
      </c>
      <c r="H370" s="53">
        <f>IF($H369=0,0,H369/$H369%)</f>
        <v>100</v>
      </c>
    </row>
    <row r="371" spans="1:8" ht="15.95" customHeight="1" x14ac:dyDescent="0.15">
      <c r="A371" s="26"/>
      <c r="B371" s="27"/>
      <c r="C371" s="18" t="s">
        <v>15</v>
      </c>
      <c r="D371" s="11">
        <f>SUM(D11,D41,D233,D299,D305,D365)</f>
        <v>12.4</v>
      </c>
      <c r="E371" s="11">
        <f>SUM(E11,E41,E233,E299,E305,E365)</f>
        <v>14006.3</v>
      </c>
      <c r="F371" s="11">
        <f>SUM(F11,F41,F233,F299,F305,F365)</f>
        <v>0</v>
      </c>
      <c r="G371" s="11">
        <f>SUM(G11,G41,G233,G299,G305,G365)</f>
        <v>0</v>
      </c>
      <c r="H371" s="55">
        <f>SUM(H11,H41,H233,H299,H305,H365)</f>
        <v>14018.7</v>
      </c>
    </row>
    <row r="372" spans="1:8" ht="15.95" customHeight="1" x14ac:dyDescent="0.15">
      <c r="A372" s="28"/>
      <c r="B372" s="29"/>
      <c r="C372" s="20" t="s">
        <v>13</v>
      </c>
      <c r="D372" s="12">
        <f>IF($H371=0,0,D371/$H371%)</f>
        <v>8.8453280261365175E-2</v>
      </c>
      <c r="E372" s="12">
        <f>IF($H371=0,0,E371/$H371%)</f>
        <v>99.911546719738624</v>
      </c>
      <c r="F372" s="12">
        <f>IF($H371=0,0,F371/$H371%)</f>
        <v>0</v>
      </c>
      <c r="G372" s="12">
        <f>IF($H371=0,0,G371/$H371%)</f>
        <v>0</v>
      </c>
      <c r="H372" s="53">
        <f>IF($H371=0,0,H371/$H371%)</f>
        <v>100</v>
      </c>
    </row>
    <row r="373" spans="1:8" ht="15.95" customHeight="1" x14ac:dyDescent="0.15">
      <c r="A373" s="30" t="s">
        <v>76</v>
      </c>
      <c r="B373" s="31"/>
      <c r="C373" s="18" t="s">
        <v>12</v>
      </c>
      <c r="D373" s="12">
        <v>0</v>
      </c>
      <c r="E373" s="12">
        <v>89.7</v>
      </c>
      <c r="F373" s="12">
        <v>0</v>
      </c>
      <c r="G373" s="12">
        <v>0</v>
      </c>
      <c r="H373" s="54">
        <f t="shared" ref="H373:H378" si="11">SUM(D373:G373)</f>
        <v>89.7</v>
      </c>
    </row>
    <row r="374" spans="1:8" ht="15.95" customHeight="1" x14ac:dyDescent="0.15">
      <c r="A374" s="32" t="s">
        <v>77</v>
      </c>
      <c r="B374" s="33"/>
      <c r="C374" s="20" t="s">
        <v>13</v>
      </c>
      <c r="D374" s="12">
        <f>IF($H373=0,0,D373/$H373%)</f>
        <v>0</v>
      </c>
      <c r="E374" s="12">
        <f>IF($H373=0,0,E373/$H373%)</f>
        <v>100</v>
      </c>
      <c r="F374" s="12">
        <f>IF($H373=0,0,F373/$H373%)</f>
        <v>0</v>
      </c>
      <c r="G374" s="12">
        <f>IF($H373=0,0,G373/$H373%)</f>
        <v>0</v>
      </c>
      <c r="H374" s="54">
        <f t="shared" si="11"/>
        <v>100</v>
      </c>
    </row>
    <row r="375" spans="1:8" ht="15.95" customHeight="1" x14ac:dyDescent="0.15">
      <c r="A375" s="15"/>
      <c r="B375" s="34"/>
      <c r="C375" s="18" t="s">
        <v>14</v>
      </c>
      <c r="D375" s="11">
        <v>0</v>
      </c>
      <c r="E375" s="11">
        <v>288.10000000000002</v>
      </c>
      <c r="F375" s="11">
        <v>0</v>
      </c>
      <c r="G375" s="11">
        <v>0</v>
      </c>
      <c r="H375" s="54">
        <f t="shared" si="11"/>
        <v>288.10000000000002</v>
      </c>
    </row>
    <row r="376" spans="1:8" ht="15.95" customHeight="1" x14ac:dyDescent="0.15">
      <c r="A376" s="15"/>
      <c r="B376" s="34"/>
      <c r="C376" s="20" t="s">
        <v>13</v>
      </c>
      <c r="D376" s="12">
        <f>IF($H375=0,0,D375/$H375%)</f>
        <v>0</v>
      </c>
      <c r="E376" s="12">
        <f>IF($H375=0,0,E375/$H375%)</f>
        <v>100</v>
      </c>
      <c r="F376" s="12">
        <f>IF($H375=0,0,F375/$H375%)</f>
        <v>0</v>
      </c>
      <c r="G376" s="12">
        <f>IF($H375=0,0,G375/$H375%)</f>
        <v>0</v>
      </c>
      <c r="H376" s="54">
        <f t="shared" si="11"/>
        <v>100</v>
      </c>
    </row>
    <row r="377" spans="1:8" ht="15.95" customHeight="1" x14ac:dyDescent="0.15">
      <c r="A377" s="15"/>
      <c r="B377" s="34"/>
      <c r="C377" s="18" t="s">
        <v>15</v>
      </c>
      <c r="D377" s="11">
        <f>SUM(D375,D373)</f>
        <v>0</v>
      </c>
      <c r="E377" s="11">
        <f>SUM(E375,E373)</f>
        <v>377.8</v>
      </c>
      <c r="F377" s="11">
        <f>SUM(F375,F373)</f>
        <v>0</v>
      </c>
      <c r="G377" s="11">
        <f>SUM(G375,G373)</f>
        <v>0</v>
      </c>
      <c r="H377" s="54">
        <f t="shared" si="11"/>
        <v>377.8</v>
      </c>
    </row>
    <row r="378" spans="1:8" ht="15.95" customHeight="1" x14ac:dyDescent="0.15">
      <c r="A378" s="21"/>
      <c r="B378" s="35"/>
      <c r="C378" s="20" t="s">
        <v>13</v>
      </c>
      <c r="D378" s="12">
        <f>IF($H377=0,0,D377/$H377%)</f>
        <v>0</v>
      </c>
      <c r="E378" s="12">
        <f>IF($H377=0,0,E377/$H377%)</f>
        <v>100</v>
      </c>
      <c r="F378" s="12">
        <f>IF($H377=0,0,F377/$H377%)</f>
        <v>0</v>
      </c>
      <c r="G378" s="12">
        <f>IF($H377=0,0,G377/$H377%)</f>
        <v>0</v>
      </c>
      <c r="H378" s="54">
        <f t="shared" si="11"/>
        <v>100</v>
      </c>
    </row>
  </sheetData>
  <mergeCells count="19">
    <mergeCell ref="B247:B252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35:B240"/>
    <mergeCell ref="B241:B246"/>
    <mergeCell ref="B289:B294"/>
    <mergeCell ref="B253:B258"/>
    <mergeCell ref="B259:B264"/>
    <mergeCell ref="B265:B270"/>
    <mergeCell ref="B271:B276"/>
    <mergeCell ref="B277:B282"/>
    <mergeCell ref="B283:B288"/>
  </mergeCells>
  <phoneticPr fontId="3"/>
  <pageMargins left="0.59055118110236227" right="0.51181102362204722" top="0.78740157480314965" bottom="0.78740157480314965" header="0.51181102362204722" footer="0.43307086614173229"/>
  <pageSetup paperSize="9" scale="44" firstPageNumber="204" fitToHeight="5" orientation="portrait" useFirstPageNumber="1" r:id="rId1"/>
  <headerFooter alignWithMargins="0"/>
  <rowBreaks count="3" manualBreakCount="3">
    <brk id="96" max="7" man="1"/>
    <brk id="192" max="7" man="1"/>
    <brk id="2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28</vt:i4>
      </vt:variant>
    </vt:vector>
  </HeadingPairs>
  <TitlesOfParts>
    <vt:vector size="42" baseType="lpstr">
      <vt:lpstr>全道2</vt:lpstr>
      <vt:lpstr>空知2</vt:lpstr>
      <vt:lpstr>石狩2</vt:lpstr>
      <vt:lpstr>後志2</vt:lpstr>
      <vt:lpstr>胆振2</vt:lpstr>
      <vt:lpstr>日高2</vt:lpstr>
      <vt:lpstr>渡島・檜山2</vt:lpstr>
      <vt:lpstr>上川2</vt:lpstr>
      <vt:lpstr>留萌2</vt:lpstr>
      <vt:lpstr>宗谷2</vt:lpstr>
      <vt:lpstr>オホーツク2</vt:lpstr>
      <vt:lpstr>十勝2</vt:lpstr>
      <vt:lpstr>釧路2</vt:lpstr>
      <vt:lpstr>根室2</vt:lpstr>
      <vt:lpstr>オホーツク2!Print_Area</vt:lpstr>
      <vt:lpstr>空知2!Print_Area</vt:lpstr>
      <vt:lpstr>釧路2!Print_Area</vt:lpstr>
      <vt:lpstr>後志2!Print_Area</vt:lpstr>
      <vt:lpstr>根室2!Print_Area</vt:lpstr>
      <vt:lpstr>宗谷2!Print_Area</vt:lpstr>
      <vt:lpstr>十勝2!Print_Area</vt:lpstr>
      <vt:lpstr>上川2!Print_Area</vt:lpstr>
      <vt:lpstr>石狩2!Print_Area</vt:lpstr>
      <vt:lpstr>全道2!Print_Area</vt:lpstr>
      <vt:lpstr>胆振2!Print_Area</vt:lpstr>
      <vt:lpstr>渡島・檜山2!Print_Area</vt:lpstr>
      <vt:lpstr>日高2!Print_Area</vt:lpstr>
      <vt:lpstr>留萌2!Print_Area</vt:lpstr>
      <vt:lpstr>オホーツク2!Print_Titles</vt:lpstr>
      <vt:lpstr>空知2!Print_Titles</vt:lpstr>
      <vt:lpstr>釧路2!Print_Titles</vt:lpstr>
      <vt:lpstr>後志2!Print_Titles</vt:lpstr>
      <vt:lpstr>根室2!Print_Titles</vt:lpstr>
      <vt:lpstr>宗谷2!Print_Titles</vt:lpstr>
      <vt:lpstr>十勝2!Print_Titles</vt:lpstr>
      <vt:lpstr>上川2!Print_Titles</vt:lpstr>
      <vt:lpstr>石狩2!Print_Titles</vt:lpstr>
      <vt:lpstr>全道2!Print_Titles</vt:lpstr>
      <vt:lpstr>胆振2!Print_Titles</vt:lpstr>
      <vt:lpstr>渡島・檜山2!Print_Titles</vt:lpstr>
      <vt:lpstr>日高2!Print_Titles</vt:lpstr>
      <vt:lpstr>留萌2!Print_Titles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2023-04-10T07:36:41Z</dcterms:created>
  <dcterms:modified xsi:type="dcterms:W3CDTF">2023-04-10T07:37:37Z</dcterms:modified>
</cp:coreProperties>
</file>